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155" activeTab="6"/>
  </bookViews>
  <sheets>
    <sheet name="Danh sách" sheetId="2" r:id="rId1"/>
    <sheet name="Lai Châu" sheetId="4" r:id="rId2"/>
    <sheet name="Thái Bình" sheetId="6" r:id="rId3"/>
    <sheet name="Vĩnh Long" sheetId="7" r:id="rId4"/>
    <sheet name="Yên Bái" sheetId="9" r:id="rId5"/>
    <sheet name="Bà Rịa- Vũng Tàu" sheetId="11" r:id="rId6"/>
    <sheet name="Bình Dương" sheetId="13" r:id="rId7"/>
    <sheet name="Quảng Nam" sheetId="14" r:id="rId8"/>
    <sheet name="Lâm Đồng" sheetId="16" r:id="rId9"/>
  </sheets>
  <definedNames>
    <definedName name="_Fill" hidden="1">#REF!</definedName>
    <definedName name="_xlnm._FilterDatabase" localSheetId="5" hidden="1">'Bà Rịa- Vũng Tàu'!$A$1:$Q$563</definedName>
    <definedName name="_xlnm._FilterDatabase" localSheetId="6" hidden="1">'Bình Dương'!$A$2:$Q$478</definedName>
    <definedName name="_xlnm._FilterDatabase" localSheetId="0" hidden="1">'Danh sách'!$A$1:$J$63</definedName>
    <definedName name="_xlnm._FilterDatabase" localSheetId="1" hidden="1">'Lai Châu'!$A$2:$Q$488</definedName>
    <definedName name="_xlnm._FilterDatabase" localSheetId="8" hidden="1">'Lâm Đồng'!$A$2:$Q$1112</definedName>
    <definedName name="_xlnm._FilterDatabase" localSheetId="7" hidden="1">'Quảng Nam'!$A$1:$R$1341</definedName>
    <definedName name="_xlnm._FilterDatabase" localSheetId="2" hidden="1">'Thái Bình'!$A$1:$Q$1</definedName>
    <definedName name="_xlnm._FilterDatabase" localSheetId="4" hidden="1">'Yên Bái'!$A$1:$Q$1</definedName>
    <definedName name="congty">#REF!</definedName>
    <definedName name="DANHMUC">#REF!</definedName>
    <definedName name="diemgia">#REF!</definedName>
    <definedName name="diemtong">#REF!</definedName>
    <definedName name="dieuchinh">#REF!</definedName>
    <definedName name="dongy">#REF!</definedName>
    <definedName name="duongdung">#REF!</definedName>
    <definedName name="duthaukythuat">#REF!</definedName>
    <definedName name="duthautaichinh">#REF!</definedName>
    <definedName name="giaduthau">#REF!</definedName>
    <definedName name="goi">#REF!</definedName>
    <definedName name="madanhmuc">#REF!</definedName>
    <definedName name="maduongdung">#REF!</definedName>
    <definedName name="_xlnm.Print_Titles" localSheetId="1">'Lai Châu'!#REF!</definedName>
    <definedName name="_xlnm.Print_Titles" localSheetId="8">'Lâm Đồng'!#REF!</definedName>
    <definedName name="_xlnm.Print_Titles" localSheetId="7">'Quảng Nam'!#REF!</definedName>
    <definedName name="_xlnm.Print_Titles" localSheetId="3">'Vĩnh Long'!#REF!</definedName>
  </definedNames>
  <calcPr calcId="162913"/>
  <fileRecoveryPr repairLoad="1"/>
</workbook>
</file>

<file path=xl/calcChain.xml><?xml version="1.0" encoding="utf-8"?>
<calcChain xmlns="http://schemas.openxmlformats.org/spreadsheetml/2006/main">
  <c r="L1058" i="16"/>
  <c r="L1057"/>
  <c r="L1056"/>
  <c r="L1055"/>
  <c r="L1054"/>
  <c r="L1053"/>
  <c r="L1052"/>
  <c r="L1051"/>
  <c r="L1050"/>
  <c r="L1049"/>
  <c r="L1048"/>
  <c r="L1047"/>
  <c r="L1046"/>
  <c r="L1045"/>
  <c r="L1044"/>
  <c r="L1043"/>
  <c r="L1042"/>
  <c r="L1041"/>
  <c r="L1040"/>
  <c r="L1039"/>
  <c r="L1038"/>
  <c r="L1037"/>
  <c r="L1036"/>
  <c r="L1035"/>
  <c r="L1034"/>
  <c r="L1033"/>
  <c r="L1032"/>
  <c r="L1031"/>
  <c r="L1030"/>
  <c r="L1029"/>
  <c r="L1028"/>
  <c r="L1027"/>
  <c r="L1026"/>
  <c r="L1025"/>
  <c r="L1024"/>
  <c r="L1023"/>
  <c r="L1022"/>
  <c r="L1021"/>
  <c r="L1020"/>
  <c r="L1019"/>
  <c r="L1018"/>
  <c r="L1017"/>
  <c r="L1016"/>
  <c r="L1015"/>
  <c r="L1014"/>
  <c r="L1013"/>
  <c r="L1012"/>
  <c r="L1011"/>
  <c r="L1010"/>
  <c r="L1009"/>
  <c r="L1008"/>
  <c r="L1007"/>
  <c r="L1006"/>
  <c r="L1005"/>
  <c r="L1004"/>
  <c r="L1003"/>
  <c r="L1002"/>
  <c r="L1001"/>
  <c r="L1000"/>
  <c r="L999"/>
  <c r="L998"/>
  <c r="L997"/>
  <c r="L996"/>
  <c r="L995"/>
  <c r="L994"/>
  <c r="L993"/>
  <c r="L992"/>
  <c r="L991"/>
  <c r="L990"/>
  <c r="L989"/>
  <c r="L988"/>
  <c r="L987"/>
  <c r="L986"/>
  <c r="L985"/>
  <c r="L984"/>
  <c r="L983"/>
  <c r="L982"/>
  <c r="L981"/>
  <c r="L980"/>
  <c r="L979"/>
  <c r="L978"/>
  <c r="L977"/>
  <c r="L976"/>
  <c r="L975"/>
  <c r="L974"/>
  <c r="L973"/>
  <c r="L972"/>
  <c r="L971"/>
  <c r="L970"/>
  <c r="L969"/>
  <c r="L968"/>
  <c r="L967"/>
  <c r="L966"/>
  <c r="L965"/>
  <c r="L964"/>
  <c r="L963"/>
  <c r="L962"/>
  <c r="L961"/>
  <c r="L960"/>
  <c r="L959"/>
  <c r="L958"/>
  <c r="L957"/>
  <c r="L956"/>
  <c r="L955"/>
  <c r="L954"/>
  <c r="L953"/>
  <c r="L952"/>
  <c r="L951"/>
  <c r="L950"/>
  <c r="L949"/>
  <c r="L948"/>
  <c r="L947"/>
  <c r="L946"/>
  <c r="L945"/>
  <c r="L944"/>
  <c r="L943"/>
  <c r="L942"/>
  <c r="L941"/>
  <c r="L940"/>
  <c r="L939"/>
  <c r="L938"/>
  <c r="L937"/>
  <c r="L936"/>
  <c r="L935"/>
  <c r="L934"/>
  <c r="L933"/>
  <c r="L932"/>
  <c r="L931"/>
  <c r="L930"/>
  <c r="L929"/>
  <c r="L928"/>
  <c r="L927"/>
  <c r="L926"/>
  <c r="L925"/>
  <c r="L924"/>
  <c r="L923"/>
  <c r="L922"/>
  <c r="L921"/>
  <c r="L920"/>
  <c r="L919"/>
  <c r="L918"/>
  <c r="L917"/>
  <c r="L916"/>
  <c r="L915"/>
  <c r="L914"/>
  <c r="L913"/>
  <c r="L912"/>
  <c r="L911"/>
  <c r="L910"/>
  <c r="L909"/>
  <c r="L908"/>
  <c r="L907"/>
  <c r="L906"/>
  <c r="L905"/>
  <c r="L904"/>
  <c r="L903"/>
  <c r="L902"/>
  <c r="L901"/>
  <c r="L900"/>
  <c r="L899"/>
  <c r="L898"/>
  <c r="L897"/>
  <c r="L896"/>
  <c r="L895"/>
  <c r="L894"/>
  <c r="L893"/>
  <c r="L892"/>
  <c r="L891"/>
  <c r="L890"/>
  <c r="L889"/>
  <c r="L888"/>
  <c r="L887"/>
  <c r="L886"/>
  <c r="L885"/>
  <c r="L884"/>
  <c r="L883"/>
  <c r="L882"/>
  <c r="L881"/>
  <c r="L880"/>
  <c r="L879"/>
  <c r="L878"/>
  <c r="L877"/>
  <c r="L876"/>
  <c r="L875"/>
  <c r="L874"/>
  <c r="L873"/>
  <c r="L872"/>
  <c r="L871"/>
  <c r="L870"/>
  <c r="L869"/>
  <c r="L868"/>
  <c r="L867"/>
  <c r="L866"/>
  <c r="L865"/>
  <c r="L864"/>
  <c r="L863"/>
  <c r="L862"/>
  <c r="L861"/>
  <c r="L860"/>
  <c r="L859"/>
  <c r="L858"/>
  <c r="L857"/>
  <c r="L856"/>
  <c r="L855"/>
  <c r="L854"/>
  <c r="L853"/>
  <c r="L852"/>
  <c r="L851"/>
  <c r="L850"/>
  <c r="L849"/>
  <c r="L848"/>
  <c r="L847"/>
  <c r="L846"/>
  <c r="L845"/>
  <c r="L844"/>
  <c r="L843"/>
  <c r="L842"/>
  <c r="L841"/>
  <c r="L840"/>
  <c r="L839"/>
  <c r="L838"/>
  <c r="L837"/>
  <c r="L836"/>
  <c r="L835"/>
  <c r="L834"/>
  <c r="L833"/>
  <c r="L832"/>
  <c r="L831"/>
  <c r="L830"/>
  <c r="L829"/>
  <c r="L828"/>
  <c r="L827"/>
  <c r="L826"/>
  <c r="L825"/>
  <c r="L824"/>
  <c r="L823"/>
  <c r="L822"/>
  <c r="L821"/>
  <c r="L820"/>
  <c r="L819"/>
  <c r="L818"/>
  <c r="L817"/>
  <c r="L816"/>
  <c r="L815"/>
  <c r="L814"/>
  <c r="L813"/>
  <c r="L812"/>
  <c r="L811"/>
  <c r="L810"/>
  <c r="L809"/>
  <c r="L808"/>
  <c r="L807"/>
  <c r="L806"/>
  <c r="L805"/>
  <c r="L804"/>
  <c r="L803"/>
  <c r="L802"/>
  <c r="L801"/>
  <c r="L800"/>
  <c r="L799"/>
  <c r="L798"/>
  <c r="L797"/>
  <c r="L796"/>
  <c r="L795"/>
  <c r="L794"/>
  <c r="L793"/>
  <c r="L792"/>
  <c r="L791"/>
  <c r="L790"/>
  <c r="L789"/>
  <c r="L788"/>
  <c r="L787"/>
  <c r="L786"/>
  <c r="L785"/>
  <c r="L784"/>
  <c r="L783"/>
  <c r="L782"/>
  <c r="L781"/>
  <c r="L780"/>
  <c r="L779"/>
  <c r="L778"/>
  <c r="L777"/>
  <c r="L776"/>
  <c r="L775"/>
  <c r="L774"/>
  <c r="L773"/>
  <c r="L772"/>
  <c r="L771"/>
  <c r="L770"/>
  <c r="L769"/>
  <c r="L768"/>
  <c r="L767"/>
  <c r="L766"/>
  <c r="L765"/>
  <c r="L764"/>
  <c r="L763"/>
  <c r="L762"/>
  <c r="L761"/>
  <c r="L760"/>
  <c r="L759"/>
  <c r="L758"/>
  <c r="L757"/>
  <c r="L756"/>
  <c r="L755"/>
  <c r="L754"/>
  <c r="L753"/>
  <c r="L752"/>
  <c r="L751"/>
  <c r="L750"/>
  <c r="L749"/>
  <c r="L748"/>
  <c r="L747"/>
  <c r="L746"/>
  <c r="L745"/>
  <c r="L744"/>
  <c r="L743"/>
  <c r="L742"/>
  <c r="L741"/>
  <c r="L740"/>
  <c r="L739"/>
  <c r="L738"/>
  <c r="L737"/>
  <c r="L736"/>
  <c r="L735"/>
  <c r="L734"/>
  <c r="L733"/>
  <c r="L732"/>
  <c r="L731"/>
  <c r="L730"/>
  <c r="L729"/>
  <c r="L728"/>
  <c r="L727"/>
  <c r="L726"/>
  <c r="L725"/>
  <c r="L724"/>
  <c r="L723"/>
  <c r="L722"/>
  <c r="L721"/>
  <c r="L720"/>
  <c r="L719"/>
  <c r="L718"/>
  <c r="L717"/>
  <c r="L716"/>
  <c r="L715"/>
  <c r="L714"/>
  <c r="L713"/>
  <c r="L712"/>
  <c r="L711"/>
  <c r="L710"/>
  <c r="L709"/>
  <c r="L708"/>
  <c r="L707"/>
  <c r="L706"/>
  <c r="L705"/>
  <c r="L704"/>
  <c r="L703"/>
  <c r="L702"/>
  <c r="L701"/>
  <c r="L700"/>
  <c r="L699"/>
  <c r="L698"/>
  <c r="L697"/>
  <c r="L696"/>
  <c r="L695"/>
  <c r="L694"/>
  <c r="L693"/>
  <c r="L692"/>
  <c r="L691"/>
  <c r="L690"/>
  <c r="L689"/>
  <c r="L688"/>
  <c r="L687"/>
  <c r="L686"/>
  <c r="L685"/>
  <c r="L684"/>
  <c r="L683"/>
  <c r="L682"/>
  <c r="L681"/>
  <c r="L680"/>
  <c r="L679"/>
  <c r="L678"/>
  <c r="L677"/>
  <c r="L676"/>
  <c r="L675"/>
  <c r="L674"/>
  <c r="L673"/>
  <c r="L672"/>
  <c r="L671"/>
  <c r="L664"/>
  <c r="L663"/>
  <c r="L662"/>
  <c r="L661"/>
  <c r="L660"/>
  <c r="L659"/>
  <c r="L658"/>
  <c r="L657"/>
  <c r="L656"/>
  <c r="L655"/>
  <c r="L654"/>
  <c r="L653"/>
  <c r="L652"/>
  <c r="L651"/>
  <c r="L650"/>
  <c r="L649"/>
  <c r="L648"/>
  <c r="L647"/>
  <c r="L646"/>
  <c r="L645"/>
  <c r="L644"/>
  <c r="L643"/>
  <c r="L642"/>
  <c r="L641"/>
  <c r="L640"/>
  <c r="L639"/>
  <c r="L638"/>
  <c r="L637"/>
  <c r="L636"/>
  <c r="L635"/>
  <c r="L634"/>
  <c r="L633"/>
  <c r="L632"/>
  <c r="L631"/>
  <c r="L630"/>
  <c r="L629"/>
  <c r="L628"/>
  <c r="L627"/>
  <c r="L626"/>
  <c r="L625"/>
  <c r="L624"/>
  <c r="L623"/>
  <c r="L622"/>
  <c r="L621"/>
  <c r="L620"/>
  <c r="L619"/>
  <c r="L618"/>
  <c r="L617"/>
  <c r="L616"/>
  <c r="L615"/>
  <c r="L614"/>
  <c r="L613"/>
  <c r="L612"/>
  <c r="L611"/>
  <c r="L610"/>
  <c r="L609"/>
  <c r="L608"/>
  <c r="L607"/>
  <c r="L606"/>
  <c r="L605"/>
  <c r="L604"/>
  <c r="L603"/>
  <c r="L602"/>
  <c r="L601"/>
  <c r="L600"/>
  <c r="L599"/>
  <c r="L598"/>
  <c r="L597"/>
  <c r="L596"/>
  <c r="L595"/>
  <c r="L594"/>
  <c r="L593"/>
  <c r="L592"/>
  <c r="L591"/>
  <c r="L590"/>
  <c r="L589"/>
  <c r="L588"/>
  <c r="L587"/>
  <c r="L586"/>
  <c r="L585"/>
  <c r="L584"/>
  <c r="L583"/>
  <c r="L582"/>
  <c r="L581"/>
  <c r="L580"/>
  <c r="L579"/>
  <c r="L578"/>
  <c r="L577"/>
  <c r="L576"/>
  <c r="L575"/>
  <c r="L574"/>
  <c r="L573"/>
  <c r="L572"/>
  <c r="L571"/>
  <c r="L570"/>
  <c r="L569"/>
  <c r="L568"/>
  <c r="L567"/>
  <c r="L566"/>
  <c r="L565"/>
  <c r="L564"/>
  <c r="L563"/>
  <c r="L562"/>
  <c r="L561"/>
  <c r="L560"/>
  <c r="L559"/>
  <c r="L558"/>
  <c r="L557"/>
  <c r="L556"/>
  <c r="L555"/>
  <c r="L554"/>
  <c r="L553"/>
  <c r="L552"/>
  <c r="L551"/>
  <c r="L550"/>
  <c r="L549"/>
  <c r="L548"/>
  <c r="L547"/>
  <c r="L546"/>
  <c r="L545"/>
  <c r="L544"/>
  <c r="L543"/>
  <c r="L542"/>
  <c r="L541"/>
  <c r="L540"/>
  <c r="L539"/>
  <c r="L538"/>
  <c r="L537"/>
  <c r="L536"/>
  <c r="L535"/>
  <c r="L534"/>
  <c r="L533"/>
  <c r="L532"/>
  <c r="L531"/>
  <c r="L530"/>
  <c r="L529"/>
  <c r="L528"/>
  <c r="L527"/>
  <c r="L526"/>
  <c r="L525"/>
  <c r="L524"/>
  <c r="L523"/>
  <c r="L522"/>
  <c r="L521"/>
  <c r="L520"/>
  <c r="L519"/>
  <c r="L518"/>
  <c r="L517"/>
  <c r="L516"/>
  <c r="L515"/>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8"/>
  <c r="L407"/>
  <c r="L406"/>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8"/>
  <c r="L237"/>
  <c r="L236"/>
  <c r="L235"/>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L4"/>
  <c r="L3"/>
  <c r="L2"/>
  <c r="L494" i="13" l="1"/>
  <c r="L493"/>
  <c r="L492"/>
  <c r="L491"/>
  <c r="L490"/>
  <c r="L489"/>
  <c r="L488"/>
  <c r="L487"/>
  <c r="L563" i="11" l="1"/>
  <c r="L562"/>
  <c r="L561"/>
  <c r="L560"/>
  <c r="L559"/>
  <c r="L558"/>
  <c r="L557"/>
  <c r="L556"/>
  <c r="L555"/>
  <c r="L554"/>
  <c r="L553"/>
  <c r="L552"/>
  <c r="L551"/>
  <c r="L550"/>
  <c r="L549"/>
  <c r="L548"/>
  <c r="L547"/>
  <c r="L546"/>
  <c r="L545"/>
  <c r="L544"/>
  <c r="L543"/>
  <c r="L542"/>
  <c r="L541"/>
  <c r="L540"/>
  <c r="L539"/>
  <c r="L538"/>
  <c r="L537"/>
  <c r="L536"/>
  <c r="L535"/>
  <c r="L534"/>
  <c r="L533"/>
  <c r="L532"/>
  <c r="L531"/>
  <c r="L530"/>
  <c r="L529"/>
  <c r="L528"/>
  <c r="L527"/>
  <c r="L526"/>
  <c r="L525"/>
  <c r="L524"/>
  <c r="L523"/>
  <c r="L522"/>
  <c r="L521"/>
  <c r="L520"/>
  <c r="L519"/>
  <c r="L518"/>
  <c r="L517"/>
  <c r="L516"/>
  <c r="L515"/>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8"/>
  <c r="L407"/>
  <c r="L406"/>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8"/>
  <c r="L237"/>
  <c r="L236"/>
  <c r="L235"/>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11" i="9" l="1"/>
  <c r="L810"/>
  <c r="L809"/>
  <c r="L808"/>
  <c r="L807"/>
  <c r="L806"/>
  <c r="L805"/>
  <c r="L804"/>
  <c r="L803"/>
  <c r="L802"/>
  <c r="L801"/>
  <c r="L800"/>
  <c r="L799"/>
  <c r="L798"/>
  <c r="L797"/>
  <c r="L796"/>
  <c r="L795"/>
  <c r="L794"/>
  <c r="L793"/>
  <c r="L792"/>
  <c r="L791"/>
  <c r="L790"/>
  <c r="L789"/>
  <c r="L788"/>
  <c r="L787"/>
  <c r="L786"/>
  <c r="L785"/>
  <c r="L784"/>
  <c r="L783"/>
  <c r="L782"/>
  <c r="L781"/>
  <c r="L780"/>
  <c r="L779"/>
  <c r="L778"/>
  <c r="L777"/>
  <c r="L776"/>
  <c r="L775"/>
  <c r="L774"/>
  <c r="L773"/>
  <c r="L772"/>
  <c r="L771"/>
  <c r="L770"/>
  <c r="L769"/>
  <c r="L768"/>
  <c r="L767"/>
  <c r="L766"/>
  <c r="L765"/>
  <c r="L764"/>
  <c r="L763"/>
  <c r="L762"/>
  <c r="L761"/>
  <c r="L760"/>
  <c r="L759"/>
  <c r="L758"/>
  <c r="L757"/>
  <c r="L756"/>
  <c r="L755"/>
  <c r="L754"/>
  <c r="L753"/>
  <c r="L752"/>
  <c r="L751"/>
  <c r="L750"/>
  <c r="L749"/>
  <c r="L748"/>
  <c r="L747"/>
  <c r="L746"/>
  <c r="L745"/>
  <c r="L744"/>
  <c r="L743"/>
  <c r="L742"/>
  <c r="L741"/>
  <c r="L740"/>
  <c r="L739"/>
  <c r="L738"/>
  <c r="L737"/>
  <c r="L736"/>
  <c r="L735"/>
  <c r="L734"/>
  <c r="L733"/>
  <c r="L732"/>
  <c r="L731"/>
  <c r="L730"/>
  <c r="L729"/>
  <c r="L728"/>
  <c r="L727"/>
  <c r="L726"/>
  <c r="L725"/>
  <c r="L724"/>
  <c r="L723"/>
  <c r="L722"/>
  <c r="L721"/>
  <c r="L720"/>
  <c r="L719"/>
  <c r="L718"/>
  <c r="L717"/>
  <c r="L716"/>
  <c r="L715"/>
  <c r="L714"/>
  <c r="L713"/>
  <c r="L712"/>
  <c r="L711"/>
  <c r="L710"/>
  <c r="L709"/>
  <c r="L708"/>
  <c r="L707"/>
  <c r="L706"/>
  <c r="L705"/>
  <c r="L704"/>
  <c r="L703"/>
  <c r="L702"/>
  <c r="L701"/>
  <c r="L700"/>
  <c r="L699"/>
  <c r="L698"/>
  <c r="L697"/>
  <c r="L696"/>
  <c r="L695"/>
  <c r="L694"/>
  <c r="L693"/>
  <c r="L692"/>
  <c r="L691"/>
  <c r="L690"/>
  <c r="L689"/>
  <c r="L688"/>
  <c r="L687"/>
  <c r="L686"/>
  <c r="L685"/>
  <c r="L684"/>
  <c r="L683"/>
  <c r="L682"/>
  <c r="L681"/>
  <c r="L680"/>
  <c r="L679"/>
  <c r="L678"/>
  <c r="L677"/>
  <c r="L676"/>
  <c r="L675"/>
  <c r="L674"/>
  <c r="L673"/>
  <c r="L672"/>
  <c r="L671"/>
  <c r="L670"/>
  <c r="L669"/>
  <c r="L668"/>
  <c r="L667"/>
  <c r="L666"/>
  <c r="L665"/>
  <c r="L664"/>
  <c r="L663"/>
  <c r="L662"/>
  <c r="L661"/>
  <c r="L660"/>
  <c r="L659"/>
  <c r="L658"/>
  <c r="L657"/>
  <c r="L656"/>
  <c r="L655"/>
  <c r="L654"/>
  <c r="L653"/>
  <c r="L652"/>
  <c r="L651"/>
  <c r="L650"/>
  <c r="L649"/>
  <c r="L648"/>
  <c r="L647"/>
  <c r="L646"/>
  <c r="L645"/>
  <c r="L644"/>
  <c r="L643"/>
  <c r="L642"/>
  <c r="L641"/>
  <c r="L640"/>
  <c r="L639"/>
  <c r="L638"/>
  <c r="L637"/>
  <c r="L636"/>
  <c r="L635"/>
  <c r="L634"/>
  <c r="L633"/>
  <c r="L632"/>
  <c r="L631"/>
  <c r="L630"/>
  <c r="L629"/>
  <c r="L628"/>
  <c r="L627"/>
  <c r="L626"/>
  <c r="L625"/>
  <c r="L624"/>
  <c r="L623"/>
  <c r="L622"/>
  <c r="L621"/>
  <c r="L620"/>
  <c r="L619"/>
  <c r="L618"/>
  <c r="L617"/>
  <c r="L616"/>
  <c r="L615"/>
  <c r="L614"/>
  <c r="L613"/>
  <c r="L612"/>
  <c r="L611"/>
  <c r="L610"/>
  <c r="L609"/>
  <c r="L608"/>
  <c r="L607"/>
  <c r="L606"/>
  <c r="L605"/>
  <c r="L604"/>
  <c r="L603"/>
  <c r="L602"/>
  <c r="L601"/>
  <c r="L600"/>
  <c r="L599"/>
  <c r="L598"/>
  <c r="L597"/>
  <c r="L596"/>
  <c r="L595"/>
  <c r="L594"/>
  <c r="L593"/>
  <c r="L592"/>
  <c r="L591"/>
  <c r="L590"/>
  <c r="L589"/>
  <c r="L588"/>
  <c r="L587"/>
  <c r="L586"/>
  <c r="L585"/>
  <c r="L584"/>
  <c r="L583"/>
  <c r="L582"/>
  <c r="L581"/>
  <c r="L580"/>
  <c r="L579"/>
  <c r="L578"/>
  <c r="L577"/>
  <c r="L576"/>
  <c r="L575"/>
  <c r="L574"/>
  <c r="L573"/>
  <c r="L572"/>
  <c r="L571"/>
  <c r="L570"/>
  <c r="L569"/>
  <c r="L568"/>
  <c r="L567"/>
  <c r="L566"/>
  <c r="L565"/>
  <c r="L564"/>
  <c r="L563"/>
  <c r="L562"/>
  <c r="L561"/>
  <c r="L560"/>
  <c r="L559"/>
  <c r="L558"/>
  <c r="L557"/>
  <c r="L556"/>
  <c r="L555"/>
  <c r="L554"/>
  <c r="L553"/>
  <c r="L552"/>
  <c r="L551"/>
  <c r="L550"/>
  <c r="L549"/>
  <c r="L548"/>
  <c r="L547"/>
  <c r="L546"/>
  <c r="L545"/>
  <c r="L544"/>
  <c r="L543"/>
  <c r="L542"/>
  <c r="L541"/>
  <c r="L540"/>
  <c r="L539"/>
  <c r="L538"/>
  <c r="L537"/>
  <c r="L536"/>
  <c r="L535"/>
  <c r="L534"/>
  <c r="L533"/>
  <c r="L532"/>
  <c r="L531"/>
  <c r="L530"/>
  <c r="L529"/>
  <c r="L528"/>
  <c r="L527"/>
  <c r="L526"/>
  <c r="L525"/>
  <c r="L524"/>
  <c r="L523"/>
  <c r="L522"/>
  <c r="L521"/>
  <c r="L520"/>
  <c r="L519"/>
  <c r="L518"/>
  <c r="L517"/>
  <c r="L516"/>
  <c r="L515"/>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8"/>
  <c r="L407"/>
  <c r="L406"/>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8"/>
  <c r="L237"/>
  <c r="L236"/>
  <c r="L235"/>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L4"/>
  <c r="L3"/>
  <c r="L2"/>
  <c r="L1333" i="6" l="1"/>
  <c r="L1332"/>
  <c r="L1331"/>
  <c r="L1330"/>
  <c r="L1329"/>
  <c r="L1328"/>
  <c r="L1327"/>
  <c r="L1326"/>
  <c r="L1325"/>
  <c r="L1324"/>
  <c r="L1323"/>
  <c r="L1322"/>
  <c r="L1321"/>
  <c r="F1321"/>
  <c r="L1320"/>
  <c r="L1319"/>
  <c r="L1318"/>
  <c r="L1317"/>
  <c r="L1316"/>
  <c r="L1315"/>
  <c r="L1314"/>
  <c r="L1313"/>
  <c r="L1312"/>
  <c r="L1311"/>
  <c r="L1310"/>
  <c r="L1309"/>
  <c r="L1308"/>
  <c r="L1307"/>
  <c r="J1307"/>
  <c r="L1306"/>
  <c r="L1305"/>
  <c r="L1304"/>
  <c r="L1303"/>
  <c r="L1302"/>
  <c r="L1301"/>
  <c r="L1300"/>
  <c r="L1299"/>
  <c r="L1298"/>
  <c r="L1297"/>
  <c r="L1296"/>
  <c r="L1295"/>
  <c r="L1294"/>
  <c r="L1293"/>
  <c r="L1292"/>
  <c r="L1291"/>
  <c r="L1290"/>
  <c r="L1289"/>
  <c r="L1288"/>
  <c r="L1287"/>
  <c r="L1286"/>
  <c r="L1285"/>
  <c r="L1284"/>
  <c r="L1283"/>
  <c r="L1282"/>
  <c r="L1281"/>
  <c r="L1280"/>
  <c r="L1279"/>
  <c r="L1278"/>
  <c r="L1277"/>
  <c r="L1276"/>
  <c r="L1275"/>
  <c r="L1274"/>
  <c r="L1273"/>
  <c r="L1272"/>
  <c r="L1271"/>
  <c r="L1270"/>
  <c r="L1269"/>
  <c r="L1268"/>
  <c r="L1267"/>
  <c r="L1266"/>
  <c r="L1265"/>
  <c r="L1264"/>
  <c r="L1263"/>
  <c r="L1262"/>
  <c r="L1261"/>
  <c r="L1260"/>
  <c r="L1259"/>
  <c r="L1258"/>
  <c r="L1257"/>
  <c r="L1256"/>
  <c r="L1255"/>
  <c r="L1254"/>
  <c r="L1253"/>
  <c r="L1252"/>
  <c r="L1251"/>
  <c r="L1250"/>
  <c r="L1249"/>
  <c r="L1248"/>
  <c r="L1247"/>
  <c r="L1246"/>
  <c r="L1245"/>
  <c r="L1244"/>
  <c r="L1243"/>
  <c r="L1242"/>
  <c r="L1241"/>
  <c r="L1240"/>
  <c r="L1239"/>
  <c r="L1238"/>
  <c r="L1237"/>
  <c r="L1236"/>
  <c r="L1235"/>
  <c r="L1234"/>
  <c r="L1233"/>
  <c r="L1232"/>
  <c r="L1231"/>
  <c r="L1230"/>
  <c r="L1229"/>
  <c r="L1228"/>
  <c r="L1227"/>
  <c r="L1226"/>
  <c r="L1225"/>
  <c r="L1224"/>
  <c r="L1223"/>
  <c r="L1222"/>
  <c r="L1221"/>
  <c r="L1220"/>
  <c r="L1219"/>
  <c r="L1218"/>
  <c r="L1217"/>
  <c r="L1216"/>
  <c r="L1215"/>
  <c r="L1214"/>
  <c r="L1213"/>
  <c r="L1212"/>
  <c r="L1211"/>
  <c r="L1210"/>
  <c r="L1209"/>
  <c r="L1208"/>
  <c r="L1207"/>
  <c r="L1206"/>
  <c r="J1205"/>
  <c r="L1205" s="1"/>
  <c r="L1204"/>
  <c r="L1203"/>
  <c r="L1202"/>
  <c r="L1201"/>
  <c r="L1200"/>
  <c r="L1199"/>
  <c r="L1198"/>
  <c r="L1197"/>
  <c r="L1196"/>
  <c r="L1195"/>
  <c r="L1194"/>
  <c r="L1193"/>
  <c r="L1192"/>
  <c r="L1191"/>
  <c r="L1190"/>
  <c r="L1189"/>
  <c r="L1188"/>
  <c r="L1187"/>
  <c r="L1186"/>
  <c r="L1185"/>
  <c r="L1184"/>
  <c r="L1183"/>
  <c r="L1182"/>
  <c r="L1181"/>
  <c r="L1180"/>
  <c r="L1179"/>
  <c r="L1178"/>
  <c r="L1177"/>
  <c r="L1176"/>
  <c r="L1175"/>
  <c r="L1174"/>
  <c r="L1173"/>
  <c r="L1172"/>
  <c r="L1171"/>
  <c r="L1170"/>
  <c r="L1169"/>
  <c r="L1168"/>
  <c r="L1167"/>
  <c r="L1166"/>
  <c r="L1165"/>
  <c r="L1164"/>
  <c r="L1163"/>
  <c r="L1162"/>
  <c r="L1161"/>
  <c r="L1160"/>
  <c r="L1159"/>
  <c r="L1158"/>
  <c r="L1157"/>
  <c r="L1156"/>
  <c r="L1155"/>
  <c r="L1154"/>
  <c r="L1153"/>
  <c r="L1152"/>
  <c r="L1151"/>
  <c r="L1150"/>
  <c r="L1149"/>
  <c r="L1148"/>
  <c r="L1147"/>
  <c r="L1146"/>
  <c r="L1145"/>
  <c r="L1144"/>
  <c r="L1143"/>
  <c r="L1142"/>
  <c r="L1141"/>
  <c r="L1140"/>
  <c r="L1139"/>
  <c r="L1138"/>
  <c r="L1137"/>
  <c r="L1136"/>
  <c r="L1135"/>
  <c r="L1134"/>
  <c r="L1133"/>
  <c r="L1132"/>
  <c r="L1131"/>
  <c r="L1130"/>
  <c r="L1129"/>
  <c r="L1128"/>
  <c r="L1127"/>
  <c r="L1126"/>
  <c r="L1125"/>
  <c r="L1124"/>
  <c r="L1123"/>
  <c r="L1122"/>
  <c r="L1121"/>
  <c r="L1120"/>
  <c r="L1119"/>
  <c r="L1118"/>
  <c r="L1117"/>
  <c r="L1116"/>
  <c r="L1115"/>
  <c r="L1114"/>
  <c r="L1113"/>
  <c r="L1112"/>
  <c r="L1111"/>
  <c r="L1110"/>
  <c r="L1109"/>
  <c r="L1108"/>
  <c r="L1107"/>
  <c r="L1106"/>
  <c r="L1105"/>
  <c r="L1104"/>
  <c r="L1103"/>
  <c r="L1102"/>
  <c r="L1101"/>
  <c r="L1100"/>
  <c r="L1099"/>
  <c r="L1098"/>
  <c r="L1097"/>
  <c r="L1096"/>
  <c r="L1095"/>
  <c r="L1094"/>
  <c r="L1093"/>
  <c r="L1092"/>
  <c r="L1091"/>
  <c r="L1090"/>
  <c r="L1089"/>
  <c r="L1088"/>
  <c r="L1087"/>
  <c r="L1086"/>
  <c r="L1085"/>
  <c r="L1084"/>
  <c r="L1083"/>
  <c r="L1082"/>
  <c r="L1081"/>
  <c r="L1080"/>
  <c r="L1079"/>
  <c r="L1078"/>
  <c r="L1077"/>
  <c r="L1076"/>
  <c r="L1075"/>
  <c r="L1074"/>
  <c r="L1073"/>
  <c r="L1072"/>
  <c r="L1071"/>
  <c r="L1070"/>
  <c r="L1069"/>
  <c r="L1068"/>
  <c r="L1067"/>
  <c r="L1066"/>
  <c r="L1065"/>
  <c r="L1064"/>
  <c r="L1063"/>
  <c r="L1062"/>
  <c r="L1061"/>
  <c r="L1060"/>
  <c r="L1059"/>
  <c r="L1058"/>
  <c r="L1057"/>
  <c r="L1056"/>
  <c r="L1055"/>
  <c r="L1054"/>
  <c r="L1053"/>
  <c r="L1052"/>
  <c r="L1051"/>
  <c r="L1050"/>
  <c r="L1049"/>
  <c r="L1048"/>
  <c r="L1047"/>
  <c r="L1046"/>
  <c r="L1045"/>
  <c r="L1044"/>
  <c r="L1043"/>
  <c r="L1042"/>
  <c r="L1041"/>
  <c r="L1040"/>
  <c r="L1039"/>
  <c r="L1038"/>
  <c r="L1037"/>
  <c r="L1036"/>
  <c r="L1035"/>
  <c r="L1034"/>
  <c r="L1033"/>
  <c r="L1032"/>
  <c r="L1031"/>
  <c r="L1030"/>
  <c r="L1029"/>
  <c r="L1028"/>
  <c r="L1027"/>
  <c r="L1026"/>
  <c r="L1025"/>
  <c r="L1024"/>
  <c r="L1023"/>
  <c r="L1022"/>
  <c r="L1021"/>
  <c r="L1020"/>
  <c r="L1019"/>
  <c r="L1018"/>
  <c r="L1017"/>
  <c r="L1016"/>
  <c r="L1015"/>
  <c r="L1014"/>
  <c r="L1013"/>
  <c r="L1012"/>
  <c r="L1011"/>
  <c r="L1010"/>
  <c r="L1009"/>
  <c r="L1008"/>
  <c r="L1007"/>
  <c r="L1006"/>
  <c r="L1005"/>
  <c r="L1004"/>
  <c r="L1003"/>
  <c r="L1002"/>
  <c r="L1001"/>
  <c r="L1000"/>
  <c r="L999"/>
  <c r="L998"/>
  <c r="L997"/>
  <c r="L996"/>
  <c r="L995"/>
  <c r="L994"/>
  <c r="L993"/>
  <c r="L992"/>
  <c r="L991"/>
  <c r="L990"/>
  <c r="L989"/>
  <c r="L988"/>
  <c r="L987"/>
  <c r="L986"/>
  <c r="L985"/>
  <c r="L984"/>
  <c r="L983"/>
  <c r="L982"/>
  <c r="L981"/>
  <c r="L980"/>
  <c r="L979"/>
  <c r="L978"/>
  <c r="L977"/>
  <c r="L976"/>
  <c r="L975"/>
  <c r="L974"/>
  <c r="L973"/>
  <c r="L972"/>
  <c r="L971"/>
  <c r="L970"/>
  <c r="L969"/>
  <c r="L968"/>
  <c r="L967"/>
  <c r="L966"/>
  <c r="L965"/>
  <c r="L964"/>
  <c r="L963"/>
  <c r="L962"/>
  <c r="L961"/>
  <c r="L960"/>
  <c r="L959"/>
  <c r="L958"/>
  <c r="L957"/>
  <c r="L956"/>
  <c r="L955"/>
  <c r="L954"/>
  <c r="L953"/>
  <c r="L952"/>
  <c r="L951"/>
  <c r="L950"/>
  <c r="L949"/>
  <c r="L948"/>
  <c r="L947"/>
  <c r="L946"/>
  <c r="L945"/>
  <c r="L944"/>
  <c r="L943"/>
  <c r="L942"/>
  <c r="L941"/>
  <c r="L940"/>
  <c r="L939"/>
  <c r="L938"/>
  <c r="L937"/>
  <c r="L936"/>
  <c r="L935"/>
  <c r="L934"/>
  <c r="L933"/>
  <c r="L932"/>
  <c r="L931"/>
  <c r="L930"/>
  <c r="L929"/>
  <c r="L928"/>
  <c r="L927"/>
  <c r="L926"/>
  <c r="L925"/>
  <c r="L924"/>
  <c r="L923"/>
  <c r="L922"/>
  <c r="L921"/>
  <c r="L920"/>
  <c r="L919"/>
  <c r="L918"/>
  <c r="L917"/>
  <c r="L916"/>
  <c r="L915"/>
  <c r="L914"/>
  <c r="L913"/>
  <c r="L912"/>
  <c r="L911"/>
  <c r="L910"/>
  <c r="L909"/>
  <c r="L908"/>
  <c r="L907"/>
  <c r="L906"/>
  <c r="L905"/>
  <c r="L904"/>
  <c r="L903"/>
  <c r="L902"/>
  <c r="L901"/>
  <c r="L900"/>
  <c r="L899"/>
  <c r="L898"/>
  <c r="L897"/>
  <c r="L896"/>
  <c r="L895"/>
  <c r="L894"/>
  <c r="L893"/>
  <c r="L892"/>
  <c r="L891"/>
  <c r="L890"/>
  <c r="L889"/>
  <c r="L888"/>
  <c r="L887"/>
  <c r="L886"/>
  <c r="L885"/>
  <c r="L884"/>
  <c r="L883"/>
  <c r="L882"/>
  <c r="L881"/>
  <c r="L880"/>
  <c r="L879"/>
  <c r="L878"/>
  <c r="L877"/>
  <c r="L876"/>
  <c r="L875"/>
  <c r="L874"/>
  <c r="L873"/>
  <c r="L872"/>
  <c r="L871"/>
  <c r="L870"/>
  <c r="L869"/>
  <c r="L868"/>
  <c r="L867"/>
  <c r="L866"/>
  <c r="L865"/>
  <c r="L864"/>
  <c r="L863"/>
  <c r="L862"/>
  <c r="L861"/>
  <c r="L860"/>
  <c r="L859"/>
  <c r="L858"/>
  <c r="L857"/>
  <c r="L856"/>
  <c r="L855"/>
  <c r="L854"/>
  <c r="L853"/>
  <c r="L852"/>
  <c r="L851"/>
  <c r="L850"/>
  <c r="L849"/>
  <c r="L848"/>
  <c r="L847"/>
  <c r="L846"/>
  <c r="L845"/>
  <c r="L844"/>
  <c r="L843"/>
  <c r="L842"/>
  <c r="L841"/>
  <c r="L840"/>
  <c r="L839"/>
  <c r="L838"/>
  <c r="L837"/>
  <c r="J836"/>
  <c r="L836" s="1"/>
  <c r="L835"/>
  <c r="L834"/>
  <c r="L833"/>
  <c r="L832"/>
  <c r="L831"/>
  <c r="L830"/>
  <c r="L829"/>
  <c r="L828"/>
  <c r="L827"/>
  <c r="L826"/>
  <c r="L825"/>
  <c r="L824"/>
  <c r="L823"/>
  <c r="L822"/>
  <c r="L821"/>
  <c r="L820"/>
  <c r="L819"/>
  <c r="L818"/>
  <c r="L817"/>
  <c r="L816"/>
  <c r="L815"/>
  <c r="L814"/>
  <c r="L813"/>
  <c r="L812"/>
  <c r="L811"/>
  <c r="L810"/>
  <c r="L809"/>
  <c r="L808"/>
  <c r="L807"/>
  <c r="L806"/>
  <c r="L805"/>
  <c r="L804"/>
  <c r="L803"/>
  <c r="L802"/>
  <c r="L801"/>
  <c r="L800"/>
  <c r="L799"/>
  <c r="L798"/>
  <c r="L797"/>
  <c r="L796"/>
  <c r="L795"/>
  <c r="L794"/>
  <c r="L793"/>
  <c r="L792"/>
  <c r="L791"/>
  <c r="L790"/>
  <c r="L789"/>
  <c r="L788"/>
  <c r="L787"/>
  <c r="L786"/>
  <c r="L785"/>
  <c r="L784"/>
  <c r="L783"/>
  <c r="L782"/>
  <c r="L781"/>
  <c r="L780"/>
  <c r="L779"/>
  <c r="L778"/>
  <c r="L777"/>
  <c r="L776"/>
  <c r="L775"/>
  <c r="L774"/>
  <c r="L773"/>
  <c r="L772"/>
  <c r="L771"/>
  <c r="L770"/>
  <c r="L769"/>
  <c r="L768"/>
  <c r="L767"/>
  <c r="L766"/>
  <c r="L765"/>
  <c r="L764"/>
  <c r="L763"/>
  <c r="L762"/>
  <c r="L761"/>
  <c r="L760"/>
  <c r="L759"/>
  <c r="L758"/>
  <c r="L757"/>
  <c r="L756"/>
  <c r="L755"/>
  <c r="L754"/>
  <c r="L753"/>
  <c r="L752"/>
  <c r="L751"/>
  <c r="L750"/>
  <c r="L749"/>
  <c r="L748"/>
  <c r="L747"/>
  <c r="L746"/>
  <c r="L745"/>
  <c r="L744"/>
  <c r="L743"/>
  <c r="L742"/>
  <c r="L741"/>
  <c r="L740"/>
  <c r="L739"/>
  <c r="L738"/>
  <c r="L737"/>
  <c r="L736"/>
  <c r="L735"/>
  <c r="L734"/>
  <c r="L733"/>
  <c r="L732"/>
  <c r="L731"/>
  <c r="L730"/>
  <c r="L729"/>
  <c r="L728"/>
  <c r="L727"/>
  <c r="L726"/>
  <c r="L725"/>
  <c r="L724"/>
  <c r="L723"/>
  <c r="L722"/>
  <c r="L721"/>
  <c r="L720"/>
  <c r="L719"/>
  <c r="L718"/>
  <c r="L717"/>
  <c r="L716"/>
  <c r="L715"/>
  <c r="L714"/>
  <c r="L713"/>
  <c r="L712"/>
  <c r="L711"/>
  <c r="L710"/>
  <c r="L709"/>
  <c r="L708"/>
  <c r="L707"/>
  <c r="L706"/>
  <c r="L705"/>
  <c r="L704"/>
  <c r="L703"/>
  <c r="L702"/>
  <c r="L701"/>
  <c r="L700"/>
  <c r="L699"/>
  <c r="L698"/>
  <c r="L697"/>
  <c r="L696"/>
  <c r="L695"/>
  <c r="L694"/>
  <c r="L693"/>
  <c r="L692"/>
  <c r="L691"/>
  <c r="L690"/>
  <c r="L689"/>
  <c r="L688"/>
  <c r="L687"/>
  <c r="L686"/>
  <c r="L685"/>
  <c r="L684"/>
  <c r="L683"/>
  <c r="L682"/>
  <c r="L681"/>
  <c r="L680"/>
  <c r="L679"/>
  <c r="L678"/>
  <c r="L677"/>
  <c r="L676"/>
  <c r="L675"/>
  <c r="L674"/>
  <c r="L673"/>
  <c r="L672"/>
  <c r="L671"/>
  <c r="L670"/>
  <c r="L669"/>
  <c r="L668"/>
  <c r="L667"/>
  <c r="L666"/>
  <c r="L665"/>
  <c r="L664"/>
  <c r="L663"/>
  <c r="L662"/>
  <c r="L661"/>
  <c r="L660"/>
  <c r="L659"/>
  <c r="L658"/>
  <c r="L657"/>
  <c r="L656"/>
  <c r="L655"/>
  <c r="L654"/>
  <c r="L653"/>
  <c r="L652"/>
  <c r="L651"/>
  <c r="L650"/>
  <c r="L649"/>
  <c r="L648"/>
  <c r="L647"/>
  <c r="L646"/>
  <c r="L645"/>
  <c r="L644"/>
  <c r="L643"/>
  <c r="L642"/>
  <c r="L641"/>
  <c r="L640"/>
  <c r="L639"/>
  <c r="L638"/>
  <c r="L637"/>
  <c r="L636"/>
  <c r="L635"/>
  <c r="L634"/>
  <c r="L633"/>
  <c r="L632"/>
  <c r="L631"/>
  <c r="L630"/>
  <c r="L629"/>
  <c r="L628"/>
  <c r="L627"/>
  <c r="L626"/>
  <c r="L625"/>
  <c r="L624"/>
  <c r="L623"/>
  <c r="L622"/>
  <c r="L621"/>
  <c r="L620"/>
  <c r="L619"/>
  <c r="L618"/>
  <c r="L617"/>
  <c r="L616"/>
  <c r="L615"/>
  <c r="L614"/>
  <c r="L613"/>
  <c r="L612"/>
  <c r="L611"/>
  <c r="L610"/>
  <c r="L609"/>
  <c r="L608"/>
  <c r="L607"/>
  <c r="L606"/>
  <c r="L605"/>
  <c r="L604"/>
  <c r="L603"/>
  <c r="L602"/>
  <c r="L601"/>
  <c r="L600"/>
  <c r="L599"/>
  <c r="L598"/>
  <c r="L597"/>
  <c r="L596"/>
  <c r="L595"/>
  <c r="L594"/>
  <c r="L593"/>
  <c r="L592"/>
  <c r="L591"/>
  <c r="L590"/>
  <c r="L589"/>
  <c r="L588"/>
  <c r="L587"/>
  <c r="L586"/>
  <c r="L585"/>
  <c r="L584"/>
  <c r="L583"/>
  <c r="L582"/>
  <c r="L581"/>
  <c r="L580"/>
  <c r="L579"/>
  <c r="L578"/>
  <c r="L577"/>
  <c r="L576"/>
  <c r="L575"/>
  <c r="L574"/>
  <c r="L573"/>
  <c r="L572"/>
  <c r="L571"/>
  <c r="L570"/>
  <c r="L569"/>
  <c r="L568"/>
  <c r="L567"/>
  <c r="L566"/>
  <c r="L565"/>
  <c r="L564"/>
  <c r="L563"/>
  <c r="L562"/>
  <c r="L561"/>
  <c r="L560"/>
  <c r="L559"/>
  <c r="L558"/>
  <c r="L557"/>
  <c r="L556"/>
  <c r="L555"/>
  <c r="L554"/>
  <c r="L553"/>
  <c r="L552"/>
  <c r="L551"/>
  <c r="L550"/>
  <c r="L549"/>
  <c r="L548"/>
  <c r="L547"/>
  <c r="L546"/>
  <c r="L545"/>
  <c r="L544"/>
  <c r="L543"/>
  <c r="L542"/>
  <c r="L541"/>
  <c r="L540"/>
  <c r="L539"/>
  <c r="L538"/>
  <c r="L537"/>
  <c r="L536"/>
  <c r="L535"/>
  <c r="L534"/>
  <c r="L533"/>
  <c r="L532"/>
  <c r="L531"/>
  <c r="L530"/>
  <c r="L529"/>
  <c r="L528"/>
  <c r="L527"/>
  <c r="L526"/>
  <c r="L525"/>
  <c r="L524"/>
  <c r="L523"/>
  <c r="L522"/>
  <c r="L521"/>
  <c r="L520"/>
  <c r="L519"/>
  <c r="L518"/>
  <c r="L517"/>
  <c r="L516"/>
  <c r="L515"/>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J429"/>
  <c r="L429" s="1"/>
  <c r="L428"/>
  <c r="J427"/>
  <c r="L427" s="1"/>
  <c r="L426"/>
  <c r="L425"/>
  <c r="L424"/>
  <c r="L423"/>
  <c r="L422"/>
  <c r="L421"/>
  <c r="L420"/>
  <c r="L419"/>
  <c r="L418"/>
  <c r="L417"/>
  <c r="L416"/>
  <c r="L415"/>
  <c r="L414"/>
  <c r="L413"/>
  <c r="L412"/>
  <c r="L411"/>
  <c r="L410"/>
  <c r="L409"/>
  <c r="L408"/>
  <c r="L407"/>
  <c r="L406"/>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300"/>
  <c r="L299"/>
  <c r="L298"/>
  <c r="L297"/>
  <c r="L296"/>
  <c r="L295"/>
  <c r="L294"/>
  <c r="L293"/>
  <c r="L292"/>
  <c r="L291"/>
  <c r="L290"/>
  <c r="L289"/>
  <c r="L288"/>
  <c r="J287"/>
  <c r="L287" s="1"/>
  <c r="L286"/>
  <c r="L285"/>
  <c r="L284"/>
  <c r="L283"/>
  <c r="L282"/>
  <c r="L281"/>
  <c r="L280"/>
  <c r="L279"/>
  <c r="L278"/>
  <c r="L277"/>
  <c r="L276"/>
  <c r="L275"/>
  <c r="L274"/>
  <c r="L273"/>
  <c r="L272"/>
  <c r="L271"/>
  <c r="J270"/>
  <c r="L270" s="1"/>
  <c r="L269"/>
  <c r="L268"/>
  <c r="L267"/>
  <c r="L266"/>
  <c r="L265"/>
  <c r="L264"/>
  <c r="L263"/>
  <c r="L262"/>
  <c r="L261"/>
  <c r="L260"/>
  <c r="L259"/>
  <c r="L258"/>
  <c r="L257"/>
  <c r="L256"/>
  <c r="L255"/>
  <c r="L254"/>
  <c r="L253"/>
  <c r="L252"/>
  <c r="L251"/>
  <c r="L250"/>
  <c r="L249"/>
  <c r="L248"/>
  <c r="L247"/>
  <c r="L246"/>
  <c r="L245"/>
  <c r="L244"/>
  <c r="L243"/>
  <c r="L242"/>
  <c r="L241"/>
  <c r="L240"/>
  <c r="L239"/>
  <c r="L238"/>
  <c r="L237"/>
  <c r="L236"/>
  <c r="L235"/>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J160"/>
  <c r="L160" s="1"/>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J66"/>
  <c r="L66" s="1"/>
  <c r="L65"/>
  <c r="L64"/>
  <c r="L63"/>
  <c r="L62"/>
  <c r="L61"/>
  <c r="J60"/>
  <c r="L60" s="1"/>
  <c r="L59"/>
  <c r="L58"/>
  <c r="L57"/>
  <c r="L56"/>
  <c r="L55"/>
  <c r="L54"/>
  <c r="L53"/>
  <c r="J52"/>
  <c r="L52" s="1"/>
  <c r="J51"/>
  <c r="L51" s="1"/>
  <c r="L50"/>
  <c r="L49"/>
  <c r="L48"/>
  <c r="L47"/>
  <c r="L46"/>
  <c r="J45"/>
  <c r="L45" s="1"/>
  <c r="L44"/>
  <c r="L43"/>
  <c r="J42"/>
  <c r="L42" s="1"/>
  <c r="L41"/>
  <c r="L40"/>
  <c r="L39"/>
  <c r="L38"/>
  <c r="L37"/>
  <c r="J36"/>
  <c r="L36" s="1"/>
  <c r="J35"/>
  <c r="L35" s="1"/>
  <c r="L34"/>
  <c r="J34"/>
  <c r="J33"/>
  <c r="L33" s="1"/>
  <c r="L32"/>
  <c r="L31"/>
  <c r="L30"/>
  <c r="J29"/>
  <c r="L29" s="1"/>
  <c r="L28"/>
  <c r="L27"/>
  <c r="L26"/>
  <c r="L25"/>
  <c r="L24"/>
  <c r="L23"/>
  <c r="L22"/>
  <c r="L21"/>
  <c r="L20"/>
  <c r="L19"/>
  <c r="L18"/>
  <c r="L17"/>
  <c r="L16"/>
  <c r="L15"/>
  <c r="L14"/>
  <c r="L13"/>
  <c r="L12"/>
  <c r="L11"/>
  <c r="L10"/>
  <c r="L9"/>
  <c r="L8"/>
  <c r="L7"/>
  <c r="L6"/>
  <c r="L5"/>
  <c r="L4"/>
  <c r="L3"/>
  <c r="L2"/>
  <c r="L488" i="4" l="1"/>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8"/>
  <c r="L407"/>
  <c r="L406"/>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8"/>
  <c r="L237"/>
  <c r="L236"/>
  <c r="L235"/>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L4"/>
  <c r="L3"/>
  <c r="L2"/>
</calcChain>
</file>

<file path=xl/sharedStrings.xml><?xml version="1.0" encoding="utf-8"?>
<sst xmlns="http://schemas.openxmlformats.org/spreadsheetml/2006/main" count="79077" uniqueCount="12850">
  <si>
    <t>STT</t>
  </si>
  <si>
    <t>Tên VTYT</t>
  </si>
  <si>
    <t>Tên Thương mại</t>
  </si>
  <si>
    <t>Hãng sản xuất</t>
  </si>
  <si>
    <t>Nước sản xuất</t>
  </si>
  <si>
    <t>Đơn vị tính</t>
  </si>
  <si>
    <t>Đơn giá đã gồm thuế</t>
  </si>
  <si>
    <t>Số lượng</t>
  </si>
  <si>
    <t>Thành tiền</t>
  </si>
  <si>
    <t>Nhà thầu trúng thầu</t>
  </si>
  <si>
    <t>Tỉnh/TP</t>
  </si>
  <si>
    <t>Số QĐ công bố</t>
  </si>
  <si>
    <t>Ngày công bố kết quả trúng thầu</t>
  </si>
  <si>
    <t>Số quyết định</t>
  </si>
  <si>
    <t>Số lượng mặt hàng</t>
  </si>
  <si>
    <t>Bông mỡ</t>
  </si>
  <si>
    <t>Kẹp rốn tiệt trùng</t>
  </si>
  <si>
    <t>Miếng</t>
  </si>
  <si>
    <t>Cuộn</t>
  </si>
  <si>
    <t>Kg</t>
  </si>
  <si>
    <t>Mét</t>
  </si>
  <si>
    <t>Cái</t>
  </si>
  <si>
    <t>Đôi</t>
  </si>
  <si>
    <t>Bộ</t>
  </si>
  <si>
    <t>Gói</t>
  </si>
  <si>
    <t>Hộp</t>
  </si>
  <si>
    <t>Luxembourg</t>
  </si>
  <si>
    <t>Ấn Độ</t>
  </si>
  <si>
    <t>Malaysia</t>
  </si>
  <si>
    <t>Sợi</t>
  </si>
  <si>
    <t>Greetmed</t>
  </si>
  <si>
    <t>Trung Quốc</t>
  </si>
  <si>
    <t>Lọ</t>
  </si>
  <si>
    <t>Việt Nam</t>
  </si>
  <si>
    <t>Mỹ</t>
  </si>
  <si>
    <t>Đức</t>
  </si>
  <si>
    <t>Cavafix MT 134 G18/G20 LL</t>
  </si>
  <si>
    <t>Cái</t>
  </si>
  <si>
    <t>Đè lưỡi gỗ</t>
  </si>
  <si>
    <t>Xấp</t>
  </si>
  <si>
    <t>Nhật</t>
  </si>
  <si>
    <t xml:space="preserve">Giấy siêu âm </t>
  </si>
  <si>
    <t>Tây Ban Nha</t>
  </si>
  <si>
    <t>Thái Lan</t>
  </si>
  <si>
    <t>Ống</t>
  </si>
  <si>
    <t>Hàn Quốc</t>
  </si>
  <si>
    <t>Chai</t>
  </si>
  <si>
    <t>Reamer</t>
  </si>
  <si>
    <t>Mani</t>
  </si>
  <si>
    <t>Thùng</t>
  </si>
  <si>
    <t>Can</t>
  </si>
  <si>
    <t>Bơm tiêm 1ml</t>
  </si>
  <si>
    <t>Bơm tiêm 5ml</t>
  </si>
  <si>
    <t>Bơm tiêm 10ml</t>
  </si>
  <si>
    <t>Bơm tiêm 20ml</t>
  </si>
  <si>
    <t xml:space="preserve">Băng cuộn </t>
  </si>
  <si>
    <t>Băng thun 2 móc</t>
  </si>
  <si>
    <t>Băng thun 3 móc</t>
  </si>
  <si>
    <t>Tép</t>
  </si>
  <si>
    <t>Đầu côn vàng</t>
  </si>
  <si>
    <t>Đầu côn xanh</t>
  </si>
  <si>
    <t>Giấy điện tim 3 cần</t>
  </si>
  <si>
    <t xml:space="preserve">Dây truyền dịch </t>
  </si>
  <si>
    <t>Giấy in nhiệt</t>
  </si>
  <si>
    <t>N03.05.010</t>
  </si>
  <si>
    <t>N03.02.070</t>
  </si>
  <si>
    <t>N02.02.020</t>
  </si>
  <si>
    <t>Bảo Thạch</t>
  </si>
  <si>
    <t>N03.01.020</t>
  </si>
  <si>
    <t>N03.01.040</t>
  </si>
  <si>
    <t>N01.01.010</t>
  </si>
  <si>
    <t>N04.04.010</t>
  </si>
  <si>
    <t xml:space="preserve">Greetmed </t>
  </si>
  <si>
    <t>Dây garo</t>
  </si>
  <si>
    <t>N04.01.080</t>
  </si>
  <si>
    <t>N08.00.250</t>
  </si>
  <si>
    <t>N02.03.020</t>
  </si>
  <si>
    <t>N03.06.030</t>
  </si>
  <si>
    <t>N03.06.050</t>
  </si>
  <si>
    <t>Gel siêu âm</t>
  </si>
  <si>
    <t>Giấy điện tim 6 cần</t>
  </si>
  <si>
    <t>N03.04.010</t>
  </si>
  <si>
    <t>N03.03.010</t>
  </si>
  <si>
    <t>N03.02.060</t>
  </si>
  <si>
    <t>N04.01.090</t>
  </si>
  <si>
    <t>N03.07.020</t>
  </si>
  <si>
    <t>N02.01.010</t>
  </si>
  <si>
    <t>N02.01.040</t>
  </si>
  <si>
    <t>N02.01.020</t>
  </si>
  <si>
    <t>N03.01.010</t>
  </si>
  <si>
    <t>N08.00.310</t>
  </si>
  <si>
    <t>N04.02.060</t>
  </si>
  <si>
    <t>N01.01.020</t>
  </si>
  <si>
    <t>N08.00.240</t>
  </si>
  <si>
    <t>N03.02.080</t>
  </si>
  <si>
    <t>N04.01.030</t>
  </si>
  <si>
    <t>N05.02.060</t>
  </si>
  <si>
    <t>N03.07.070</t>
  </si>
  <si>
    <t xml:space="preserve">B.Braun </t>
  </si>
  <si>
    <t>N05.02.030</t>
  </si>
  <si>
    <t>N05.02.050</t>
  </si>
  <si>
    <t>N07.06.050</t>
  </si>
  <si>
    <t>N08.00.190</t>
  </si>
  <si>
    <t>N03.07.060</t>
  </si>
  <si>
    <t>N03.02.030</t>
  </si>
  <si>
    <t>N04.02.020</t>
  </si>
  <si>
    <t>Cuvette</t>
  </si>
  <si>
    <t>Merufa - Việt Nam</t>
  </si>
  <si>
    <t>Hồng Thiện Mỹ - Việt Nam</t>
  </si>
  <si>
    <t>N02.01.030</t>
  </si>
  <si>
    <t xml:space="preserve">3M </t>
  </si>
  <si>
    <t>N05.02.090</t>
  </si>
  <si>
    <t>N05.03.020</t>
  </si>
  <si>
    <t>N03.06.010</t>
  </si>
  <si>
    <t xml:space="preserve">Hồng Thiện Mỹ </t>
  </si>
  <si>
    <t xml:space="preserve">Tương Lai </t>
  </si>
  <si>
    <t>N07.01.500</t>
  </si>
  <si>
    <t>Thùng/400 sợi</t>
  </si>
  <si>
    <t>Bàn chải phẫu thuật</t>
  </si>
  <si>
    <t>Hộp/12 cái</t>
  </si>
  <si>
    <t>Gói/1 cuộn</t>
  </si>
  <si>
    <t xml:space="preserve"> Việt Nam</t>
  </si>
  <si>
    <t>N08.00.030</t>
  </si>
  <si>
    <t>Hộp/1 cuộn</t>
  </si>
  <si>
    <t>3M - Mỹ</t>
  </si>
  <si>
    <t>N02.01.060</t>
  </si>
  <si>
    <t>Đông Pha</t>
  </si>
  <si>
    <t>Hộp/100 cái</t>
  </si>
  <si>
    <t>MPV</t>
  </si>
  <si>
    <t>Gói/1 cái</t>
  </si>
  <si>
    <t>B.Braun</t>
  </si>
  <si>
    <t>Thụy Sĩ</t>
  </si>
  <si>
    <t>N09.00.010</t>
  </si>
  <si>
    <t>Bóng đèn hồng ngoại</t>
  </si>
  <si>
    <t>Hộp/1 cái</t>
  </si>
  <si>
    <t>Hộp/50 cái</t>
  </si>
  <si>
    <t>CPT</t>
  </si>
  <si>
    <t>N05.02.070</t>
  </si>
  <si>
    <t xml:space="preserve"> Đức</t>
  </si>
  <si>
    <t>Bịch/500 cái</t>
  </si>
  <si>
    <t>N03.05.050</t>
  </si>
  <si>
    <t>N04.03.030</t>
  </si>
  <si>
    <t>Thùng/100 cái</t>
  </si>
  <si>
    <t>N03.05.030</t>
  </si>
  <si>
    <t>N07.06.040</t>
  </si>
  <si>
    <t>N02.04.020</t>
  </si>
  <si>
    <t>N03.06.020</t>
  </si>
  <si>
    <t>Hộp/50 đôi</t>
  </si>
  <si>
    <t>Merufa</t>
  </si>
  <si>
    <t>Pháp</t>
  </si>
  <si>
    <t>Tuýp</t>
  </si>
  <si>
    <t>Bình/5 lít</t>
  </si>
  <si>
    <t>Bình</t>
  </si>
  <si>
    <t xml:space="preserve"> Ý</t>
  </si>
  <si>
    <t>Sony</t>
  </si>
  <si>
    <t>Hộp/1 bộ</t>
  </si>
  <si>
    <t>N08.00.260</t>
  </si>
  <si>
    <t xml:space="preserve"> Trung Quốc</t>
  </si>
  <si>
    <t>Cây</t>
  </si>
  <si>
    <t>Kim lancet dùng tay</t>
  </si>
  <si>
    <t>N03.03.070</t>
  </si>
  <si>
    <t>Hộp/100 miếng</t>
  </si>
  <si>
    <t>Vỉ</t>
  </si>
  <si>
    <t>Hồng Thiện Mỹ</t>
  </si>
  <si>
    <t>N05.03.080</t>
  </si>
  <si>
    <t xml:space="preserve"> Ấn Độ</t>
  </si>
  <si>
    <t>Dentsply</t>
  </si>
  <si>
    <t>Nhiệt kế thủy ngân</t>
  </si>
  <si>
    <t>Pakistan</t>
  </si>
  <si>
    <t>Ống hút nước bọt</t>
  </si>
  <si>
    <t>Protect</t>
  </si>
  <si>
    <t>Bịch</t>
  </si>
  <si>
    <t>Ống nghe</t>
  </si>
  <si>
    <t>Bịch/100 que</t>
  </si>
  <si>
    <t>Que</t>
  </si>
  <si>
    <t>N01.02.040</t>
  </si>
  <si>
    <t>Lít</t>
  </si>
  <si>
    <t>Danameco</t>
  </si>
  <si>
    <t>Túi máu đơn</t>
  </si>
  <si>
    <t>Terumo</t>
  </si>
  <si>
    <t>Anh</t>
  </si>
  <si>
    <t>Hộp/12 tép</t>
  </si>
  <si>
    <t>N05.02.020</t>
  </si>
  <si>
    <t>Hộp/6 tép</t>
  </si>
  <si>
    <t>Bbraun - Đức</t>
  </si>
  <si>
    <t>Hungary</t>
  </si>
  <si>
    <t>Nước cất</t>
  </si>
  <si>
    <t>Can 30 lít</t>
  </si>
  <si>
    <t xml:space="preserve"> Pháp</t>
  </si>
  <si>
    <t>100 cái/Hộp</t>
  </si>
  <si>
    <t>N01.02.030</t>
  </si>
  <si>
    <t>Chai 1 lít</t>
  </si>
  <si>
    <t>Can 5 lít</t>
  </si>
  <si>
    <t>Chai 500ml</t>
  </si>
  <si>
    <t>chai</t>
  </si>
  <si>
    <t>Tube</t>
  </si>
  <si>
    <t>Eugenol</t>
  </si>
  <si>
    <t>Gói/100g</t>
  </si>
  <si>
    <t>GC</t>
  </si>
  <si>
    <t>lọ</t>
  </si>
  <si>
    <t>N01.02.010</t>
  </si>
  <si>
    <t>Chai/500ml</t>
  </si>
  <si>
    <t>Chloramin B</t>
  </si>
  <si>
    <t>Ireland</t>
  </si>
  <si>
    <t>Viên</t>
  </si>
  <si>
    <t>N01.02.020</t>
  </si>
  <si>
    <t>Anti A</t>
  </si>
  <si>
    <t>Anti B</t>
  </si>
  <si>
    <t>Anti AB</t>
  </si>
  <si>
    <t>Test</t>
  </si>
  <si>
    <t>Phamatech - Mỹ</t>
  </si>
  <si>
    <t>Gói/ 1 cái</t>
  </si>
  <si>
    <t>20</t>
  </si>
  <si>
    <t>Gói/1000 cái</t>
  </si>
  <si>
    <t xml:space="preserve">Đầu côn xanh </t>
  </si>
  <si>
    <t>Thùng/100 sợi</t>
  </si>
  <si>
    <t>Dây truyền dịch</t>
  </si>
  <si>
    <t>Dây truyền máu</t>
  </si>
  <si>
    <t xml:space="preserve">Gel siêu âm </t>
  </si>
  <si>
    <t>Gói/1 bộ</t>
  </si>
  <si>
    <t>Lam kính 7102</t>
  </si>
  <si>
    <t>Lọ đựng bệnh phẩm</t>
  </si>
  <si>
    <t xml:space="preserve">Cái </t>
  </si>
  <si>
    <t>3M</t>
  </si>
  <si>
    <t xml:space="preserve">Cuộn </t>
  </si>
  <si>
    <t>Tương Lai</t>
  </si>
  <si>
    <t xml:space="preserve">Miếng </t>
  </si>
  <si>
    <t>An Lành</t>
  </si>
  <si>
    <t>N08.00.050</t>
  </si>
  <si>
    <t>Nam Tín</t>
  </si>
  <si>
    <t>Top Glove</t>
  </si>
  <si>
    <t>Găng tay phẫu thuật chưa tiệt trùng</t>
  </si>
  <si>
    <t>N08.00.010</t>
  </si>
  <si>
    <t>Evomed Group Sarl</t>
  </si>
  <si>
    <t>N02.04.050</t>
  </si>
  <si>
    <t>Vigilenz</t>
  </si>
  <si>
    <t>Hộp/ 1 cái</t>
  </si>
  <si>
    <t>N07.04.040</t>
  </si>
  <si>
    <t>Thổ Nhĩ Kỳ</t>
  </si>
  <si>
    <t>N02.01.050</t>
  </si>
  <si>
    <t>Carestream</t>
  </si>
  <si>
    <t>Nhật Bản</t>
  </si>
  <si>
    <t>Hộp/ 6 cái</t>
  </si>
  <si>
    <t>N06.03.010</t>
  </si>
  <si>
    <t>1stQ GmbH</t>
  </si>
  <si>
    <t>Thủy tinh thể nhân tạo mềm đơn tiêu</t>
  </si>
  <si>
    <t>N07.03.220</t>
  </si>
  <si>
    <t>Ấn độ</t>
  </si>
  <si>
    <t>N07.06.020</t>
  </si>
  <si>
    <t>Gia Hưng</t>
  </si>
  <si>
    <t>Canada</t>
  </si>
  <si>
    <t>N08.00.380</t>
  </si>
  <si>
    <t xml:space="preserve"> B.Braun</t>
  </si>
  <si>
    <t>N08.00.230</t>
  </si>
  <si>
    <t>Biometrix</t>
  </si>
  <si>
    <t>Israel</t>
  </si>
  <si>
    <t>N08.00.070</t>
  </si>
  <si>
    <t>Singapore</t>
  </si>
  <si>
    <t>Olympus</t>
  </si>
  <si>
    <t>N07.01.200</t>
  </si>
  <si>
    <t>N05.03.050</t>
  </si>
  <si>
    <t>Dây cưa sọ não</t>
  </si>
  <si>
    <t>Ba Lan</t>
  </si>
  <si>
    <t>N06.01.010</t>
  </si>
  <si>
    <t>N03.03.100</t>
  </si>
  <si>
    <t>Hộp/ 50 cái</t>
  </si>
  <si>
    <t>N04.02.070</t>
  </si>
  <si>
    <t>N03.07.030</t>
  </si>
  <si>
    <t xml:space="preserve">Thổ Nhĩ Kỳ </t>
  </si>
  <si>
    <t>N04.03.020</t>
  </si>
  <si>
    <t>Dây</t>
  </si>
  <si>
    <t>N03.02.020</t>
  </si>
  <si>
    <t>N07.02.080</t>
  </si>
  <si>
    <t>N07.02.070</t>
  </si>
  <si>
    <t>Vogt</t>
  </si>
  <si>
    <t>Kim cánh bướm</t>
  </si>
  <si>
    <t>Kim cánh bướm các số</t>
  </si>
  <si>
    <t>Kim gây tê tủy sống các số</t>
  </si>
  <si>
    <t>Becton Dickinson</t>
  </si>
  <si>
    <t>Kim nha khoa</t>
  </si>
  <si>
    <t>Vinahankook</t>
  </si>
  <si>
    <t>Túi</t>
  </si>
  <si>
    <t>N04.02.030</t>
  </si>
  <si>
    <t>N05.03.060</t>
  </si>
  <si>
    <t>N07.06.070</t>
  </si>
  <si>
    <t>N06.04.053</t>
  </si>
  <si>
    <t>Khớp gối toàn phần</t>
  </si>
  <si>
    <t>N06.04.051</t>
  </si>
  <si>
    <t>N06.04.052</t>
  </si>
  <si>
    <t>Cố định ngoài chữ T</t>
  </si>
  <si>
    <t>Đinh Steinman</t>
  </si>
  <si>
    <t>N06.04.020</t>
  </si>
  <si>
    <t>N06.05.030</t>
  </si>
  <si>
    <t>N08.00.330</t>
  </si>
  <si>
    <t>N07.01.220</t>
  </si>
  <si>
    <t>N07.01.110</t>
  </si>
  <si>
    <t>Radifocus Introducer II</t>
  </si>
  <si>
    <t>N04.03.100</t>
  </si>
  <si>
    <t>N07.01.401</t>
  </si>
  <si>
    <t>N07.01.402</t>
  </si>
  <si>
    <t>N07.01.240</t>
  </si>
  <si>
    <t>N07.01.270</t>
  </si>
  <si>
    <t>Runthrough NS</t>
  </si>
  <si>
    <t>Philippines</t>
  </si>
  <si>
    <t>N04.04.020</t>
  </si>
  <si>
    <t>Heartrail II</t>
  </si>
  <si>
    <t>Outlook</t>
  </si>
  <si>
    <t>N06.02.020</t>
  </si>
  <si>
    <t>N06.02.010</t>
  </si>
  <si>
    <t>Hộp 1 cái</t>
  </si>
  <si>
    <t>N04.04.030</t>
  </si>
  <si>
    <t>N04.01.010</t>
  </si>
  <si>
    <t>Chổi đánh bóng</t>
  </si>
  <si>
    <t>Cặp</t>
  </si>
  <si>
    <t>Lọc 3 chức năng người lớn</t>
  </si>
  <si>
    <t>Tập</t>
  </si>
  <si>
    <t xml:space="preserve">Giấy điện tim 3 cần </t>
  </si>
  <si>
    <t xml:space="preserve">Hộp </t>
  </si>
  <si>
    <t>Lọ lấy mẫu phân</t>
  </si>
  <si>
    <t>Lưỡi dao mổ các số</t>
  </si>
  <si>
    <t>Hộp 100 cái</t>
  </si>
  <si>
    <t>Thùng 50 cái</t>
  </si>
  <si>
    <t>Hộp/ 10 cái</t>
  </si>
  <si>
    <t xml:space="preserve">Ống hút nước bọt </t>
  </si>
  <si>
    <t>Hộp 50 cái</t>
  </si>
  <si>
    <t>Hộp/6 cây</t>
  </si>
  <si>
    <t>N03.07.080</t>
  </si>
  <si>
    <t>1 cái/hộp</t>
  </si>
  <si>
    <t>Hộp 1 Cái</t>
  </si>
  <si>
    <t>Airway các số</t>
  </si>
  <si>
    <t>Hộp/36 tép</t>
  </si>
  <si>
    <t xml:space="preserve">B.Braun
</t>
  </si>
  <si>
    <t>Kim lấy thuốc</t>
  </si>
  <si>
    <t>Nhiệt kế điện tử</t>
  </si>
  <si>
    <t>Bỉ</t>
  </si>
  <si>
    <t xml:space="preserve">Catheter tĩnh mạch trung tâm </t>
  </si>
  <si>
    <t>N04.01.020</t>
  </si>
  <si>
    <t>N04.02.010</t>
  </si>
  <si>
    <t>Bông y tế thấm nước</t>
  </si>
  <si>
    <t>N05.02.040</t>
  </si>
  <si>
    <t>Hộp/24 tép</t>
  </si>
  <si>
    <t>Dây Garo</t>
  </si>
  <si>
    <t>Trung Quốc</t>
  </si>
  <si>
    <t>Thùng/100 cuộn</t>
  </si>
  <si>
    <t>Bao/50 cái</t>
  </si>
  <si>
    <t>Kim châm cứu các số</t>
  </si>
  <si>
    <t>Hộp 200 cái</t>
  </si>
  <si>
    <t>Ống sonde dạ dày các số</t>
  </si>
  <si>
    <t>Giấy điện tim 12 cần</t>
  </si>
  <si>
    <t>Minh Quang</t>
  </si>
  <si>
    <t>Catgut Chrom USP 2/0, 75cm, RH 26mm (C27RH260)</t>
  </si>
  <si>
    <t>Chổi rửa dụng cụ</t>
  </si>
  <si>
    <t>Bịch/1 sợi</t>
  </si>
  <si>
    <t>Bịch/50 cái</t>
  </si>
  <si>
    <t>3M/ Canada</t>
  </si>
  <si>
    <t>Găng tay dài sản khoa</t>
  </si>
  <si>
    <t>Gel điện tim</t>
  </si>
  <si>
    <t>Gel điện tim 260gr</t>
  </si>
  <si>
    <t>Bịch/1 cái</t>
  </si>
  <si>
    <t>N03.03.140</t>
  </si>
  <si>
    <t>Bình 500ml</t>
  </si>
  <si>
    <t>Ống nghiệm nhựa có nắp</t>
  </si>
  <si>
    <t>N04.03.090</t>
  </si>
  <si>
    <t>Chai 01 lít</t>
  </si>
  <si>
    <t>N01.02.050</t>
  </si>
  <si>
    <t>Dung dịch khử khuẩn mức độ cao, tiệt khuẩn lạnh dụng cụ nội soi và các dụng cụ không chịu nhiệt</t>
  </si>
  <si>
    <t xml:space="preserve">Can </t>
  </si>
  <si>
    <t>Gói/100 cái</t>
  </si>
  <si>
    <t>Túi máu đơn 250ml</t>
  </si>
  <si>
    <t>Hộp/6 miếng</t>
  </si>
  <si>
    <t>Khải Hoàn</t>
  </si>
  <si>
    <t>Terumo/ Nhật</t>
  </si>
  <si>
    <t>Hospitech</t>
  </si>
  <si>
    <t>Bao đo máu sau sinh</t>
  </si>
  <si>
    <t>Ishwari</t>
  </si>
  <si>
    <t>Thủy tinh thể nhân tạo mềm một mảnh</t>
  </si>
  <si>
    <t>CT Asphina 409MP</t>
  </si>
  <si>
    <t>AT Lisa 809M</t>
  </si>
  <si>
    <t>Nẹp cổ mềm</t>
  </si>
  <si>
    <t>Clip cầm máu</t>
  </si>
  <si>
    <t xml:space="preserve"> Thái Lan</t>
  </si>
  <si>
    <t>Kẹp catheter</t>
  </si>
  <si>
    <t xml:space="preserve"> Mexico</t>
  </si>
  <si>
    <t>1sợi/gói</t>
  </si>
  <si>
    <t>Ống dẫn lưu (drain) các loại, các cỡ</t>
  </si>
  <si>
    <t>Zimmer</t>
  </si>
  <si>
    <t>Khớp háng bán phần có xi măng</t>
  </si>
  <si>
    <t>Cao Khả</t>
  </si>
  <si>
    <t>Auxein</t>
  </si>
  <si>
    <t>General Implants</t>
  </si>
  <si>
    <t>Gói 10 cái</t>
  </si>
  <si>
    <t>Hướng mũi khoan 111-026-4</t>
  </si>
  <si>
    <t>JEIL Medical</t>
  </si>
  <si>
    <t>Nẹp Maxi thẳng 6 lỗ 24-ST-006</t>
  </si>
  <si>
    <t>Nẹp Mini thẳng 18 lỗ 20-ST-018-R</t>
  </si>
  <si>
    <t>Nẹp Mini thẳng 6 lỗ 20-ST-006-R</t>
  </si>
  <si>
    <t>Tên CSKCB</t>
  </si>
  <si>
    <t>Mã CSKCB</t>
  </si>
  <si>
    <t xml:space="preserve">Ngày ký </t>
  </si>
  <si>
    <t>Hiệu lực (Tháng/năm)</t>
  </si>
  <si>
    <t>Hình thức đấu thầu</t>
  </si>
  <si>
    <t>Giá trị trúng thầu</t>
  </si>
  <si>
    <t>Tỉnh/tp</t>
  </si>
  <si>
    <t>Stt</t>
  </si>
  <si>
    <t>BV đa khoa tỉnh</t>
  </si>
  <si>
    <t>12-096</t>
  </si>
  <si>
    <t>BV YHCT tỉnh</t>
  </si>
  <si>
    <t>12-121</t>
  </si>
  <si>
    <t>TT Phòng Chống BXH tỉnh</t>
  </si>
  <si>
    <t>12-038</t>
  </si>
  <si>
    <t>BV Lao &amp; Bệnh Phổi tỉnh</t>
  </si>
  <si>
    <t>12-122</t>
  </si>
  <si>
    <t>Trung tâm Nội tiết tỉnh</t>
  </si>
  <si>
    <t>12-128</t>
  </si>
  <si>
    <t>TTYT DP thành phố</t>
  </si>
  <si>
    <t>12-102</t>
  </si>
  <si>
    <t>TTYT Than Uyên</t>
  </si>
  <si>
    <t>12-016</t>
  </si>
  <si>
    <t>31/8/2018</t>
  </si>
  <si>
    <t>9/2019</t>
  </si>
  <si>
    <t>TTYT Tân Uyên</t>
  </si>
  <si>
    <t>12-101</t>
  </si>
  <si>
    <t>TTYT Tam Đường</t>
  </si>
  <si>
    <t>12-001</t>
  </si>
  <si>
    <t>TTYT Phong Thổ</t>
  </si>
  <si>
    <t>12-013</t>
  </si>
  <si>
    <t>TTYT Sìn Hồ</t>
  </si>
  <si>
    <t>12-014</t>
  </si>
  <si>
    <t>TTYT Nậm Nhùn</t>
  </si>
  <si>
    <t>12-135</t>
  </si>
  <si>
    <t>TTYT Mường Tè</t>
  </si>
  <si>
    <t>12-015</t>
  </si>
  <si>
    <t>Phòng khám Ban BVSK</t>
  </si>
  <si>
    <t>12-141</t>
  </si>
  <si>
    <t>Trung tâm Phòng chống HIV/AIDS tỉnh</t>
  </si>
  <si>
    <t>Chi cục Dân số - KHH gia đình</t>
  </si>
  <si>
    <t>Trung tâm Y tế dự phòng tỉnh</t>
  </si>
  <si>
    <t xml:space="preserve">Rộng rãi </t>
  </si>
  <si>
    <t>1495/QĐ-SYT</t>
  </si>
  <si>
    <t>Lai Châu</t>
  </si>
  <si>
    <t>Dây dẫn nước trong nội soi chạy bằng máy</t>
  </si>
  <si>
    <t>1 cái/1 gói</t>
  </si>
  <si>
    <t>Conmed/ Conmed Linvatec</t>
  </si>
  <si>
    <t>Mỹ/Mexico</t>
  </si>
  <si>
    <t>Cty TNHH Thành An - Hà Nội</t>
  </si>
  <si>
    <t>SYT</t>
  </si>
  <si>
    <t xml:space="preserve">Lưỡi bào khớp  các loại, các cỡ </t>
  </si>
  <si>
    <t>Mỹ/Costarica</t>
  </si>
  <si>
    <t>Vít cố định dây chằng chéo Tự tiêu các loại, các cỡ</t>
  </si>
  <si>
    <t>Vít cố định dây chằng chéo tự tiêu các loại, các cỡ( 7x25mm; 8x25mm; 9x25mm; 7x30mm; 8x30mm; 9x30mm; 10x 30mm, 11x 30mm)</t>
  </si>
  <si>
    <t>Lưỡi cắt đốt bằng sóng Radio (các loại)</t>
  </si>
  <si>
    <t>Arthrocare/Smith&amp;nephew</t>
  </si>
  <si>
    <t>Vít treo gân XO Button các cỡ (15mm; 20mm; 25mm; 30mm; 35mm;  40mm)</t>
  </si>
  <si>
    <t xml:space="preserve">Khớp háng toàn phần không xi măng Trilogy - ML </t>
  </si>
  <si>
    <t xml:space="preserve"> Mỹ/ Đức</t>
  </si>
  <si>
    <t>Nẹp bản hẹp các cỡ</t>
  </si>
  <si>
    <t>Medin</t>
  </si>
  <si>
    <t>CH Séc</t>
  </si>
  <si>
    <t>Nẹp bản nhỏ các cỡ</t>
  </si>
  <si>
    <t>Nẹp bản rộng các cỡ</t>
  </si>
  <si>
    <t>Nẹp chữ T các cỡ</t>
  </si>
  <si>
    <t>Nẹp lòng máng 1/3, 6 lỗ, 8 lỗ vít 3.5 mm</t>
  </si>
  <si>
    <t>Nẹp mắt xích các cỡ</t>
  </si>
  <si>
    <t>Mikromed</t>
  </si>
  <si>
    <t>Vít xốp đk 4.0 các loại</t>
  </si>
  <si>
    <t>10 cái/ vỉ</t>
  </si>
  <si>
    <t>Vít xốp đk 6.5 , ren 32 mm, các loại</t>
  </si>
  <si>
    <t xml:space="preserve">Vít xương cứng đường kính 3.5mm các cỡ </t>
  </si>
  <si>
    <t>Vít xương cứng đường kính 4.5mm các cỡ</t>
  </si>
  <si>
    <t>1 cái/gói</t>
  </si>
  <si>
    <t>Chỉ thép mềm đường kính các loại</t>
  </si>
  <si>
    <t>Chỉ thép liền kim các loại</t>
  </si>
  <si>
    <t>Hộp 12 sợi; Vỉ 4 sợi</t>
  </si>
  <si>
    <t>SMI</t>
  </si>
  <si>
    <t>Bỉ</t>
  </si>
  <si>
    <t>Đinh Kirschner đường kính các loại</t>
  </si>
  <si>
    <t>Nẹp chữ T ngón tay</t>
  </si>
  <si>
    <t>cái/Túi</t>
  </si>
  <si>
    <t>KangLi</t>
  </si>
  <si>
    <t>LD Hoàng phương- Phương Đông</t>
  </si>
  <si>
    <t>Nẹp chữ T nhỏ 3 lỗ đầu (3;4;5 thân) vít 3.5 mm</t>
  </si>
  <si>
    <t>Cái/Túi</t>
  </si>
  <si>
    <t>Nẹp chữ T 4; 5; 6; 8; 10 lỗ vít 4.5mm</t>
  </si>
  <si>
    <t>Nẹp chữ T 3 lỗ vít 2.7 x 15mm</t>
  </si>
  <si>
    <t>Nẹp chữ T 3 lỗ vít 2.0 x 11mm</t>
  </si>
  <si>
    <t>Nẹp mâm chày chữ L trái, phải</t>
  </si>
  <si>
    <t>cái/gói</t>
  </si>
  <si>
    <t>Kangli</t>
  </si>
  <si>
    <t>Nẹp chữ L Trái - Phải  4-8 lỗ cho vít 4.5mm</t>
  </si>
  <si>
    <t>Nẹp chữ L xiên quay phải, quay trái 3 lỗ vít 2.0x13-19mm</t>
  </si>
  <si>
    <t xml:space="preserve">Nẹp đầu dưới xương cánh tay chữ Y trái, phải 6 lỗ </t>
  </si>
  <si>
    <t>Nẹp ốp lồi cầu trái, phải 7; 9; 11; lỗ dài 158; 190; 221 mm</t>
  </si>
  <si>
    <t xml:space="preserve">Nẹp cẳng tay 4-8 lỗ </t>
  </si>
  <si>
    <t>Nẹp cẳng chân 6 -8 lỗ</t>
  </si>
  <si>
    <t>Nẹp xương chày 6-10 lỗ</t>
  </si>
  <si>
    <t>Nẹp xương đòn các cỡ</t>
  </si>
  <si>
    <t>Túi 1 cái</t>
  </si>
  <si>
    <t>Nẹp xương đòn chữ S (trái, phải)</t>
  </si>
  <si>
    <t>túi/cái</t>
  </si>
  <si>
    <t>Nẹp xương cánh tay</t>
  </si>
  <si>
    <t>Túi/cái</t>
  </si>
  <si>
    <t xml:space="preserve">Nẹp xương cánh tay lồi cầu </t>
  </si>
  <si>
    <t>Nẹp xương đùi 6-12 lỗ</t>
  </si>
  <si>
    <t>Nẹp xương sườn</t>
  </si>
  <si>
    <t>Orbe</t>
  </si>
  <si>
    <t>Đai nẹp xương sườn</t>
  </si>
  <si>
    <t>Nẹp khuỷu Polile</t>
  </si>
  <si>
    <t>Túi 1 cái</t>
  </si>
  <si>
    <t>Nẹp lưng bằng nhựa</t>
  </si>
  <si>
    <t xml:space="preserve">Nẹp xương ngoài các cỡ </t>
  </si>
  <si>
    <t>Nẹp gối H3</t>
  </si>
  <si>
    <t>Nẹp chữ T xương quay</t>
  </si>
  <si>
    <t>Nẹp ngón tay thẳng 4 lỗ</t>
  </si>
  <si>
    <t>Nẹp bàn tay kiểu thẳng 6 lỗ</t>
  </si>
  <si>
    <t>Nẹp xương mác ngoại biên trái phải 6 lỗ</t>
  </si>
  <si>
    <t>Nẹp giữa xương quay ngoại biên 6 lỗ</t>
  </si>
  <si>
    <t>Nẹp xương quay và Ulna</t>
  </si>
  <si>
    <t>Nẹp cánh tay H3</t>
  </si>
  <si>
    <t>Nẹp hông</t>
  </si>
  <si>
    <t>Nẹp máng đùi lớn (ORBEFORM 910)</t>
  </si>
  <si>
    <t>Nẹp máng cánh tay (ORBEFORM 920)</t>
  </si>
  <si>
    <t>Nẹp máng cẳng tay (ORBETFORM 930)</t>
  </si>
  <si>
    <t>Vít xương, bàn tay, cẳng tay ĐK 2.0 đến 3.0</t>
  </si>
  <si>
    <t>10 cái/ gói</t>
  </si>
  <si>
    <t>Vít xương cứng đk  2.5-3,5 mm các loại</t>
  </si>
  <si>
    <t>Vít xương cứng đk 4.5 mm các loại</t>
  </si>
  <si>
    <t>Vít mắt cá chân đk 3.5- 4.5mm dài các cỡ các loại</t>
  </si>
  <si>
    <t>Vỉ 10 cái</t>
  </si>
  <si>
    <t>Nẹp titan thẳng 6 lỗ dày 0,55mm</t>
  </si>
  <si>
    <t>Nẹp titan thẳng 8 lỗ dày 0,55mm</t>
  </si>
  <si>
    <t>Nẹp titan L 5 lỗ phải, trái dày 0,55mm</t>
  </si>
  <si>
    <t>Vít nén DHS/DCS</t>
  </si>
  <si>
    <t>Đinh đặc nội tủy có chốt các cỡ</t>
  </si>
  <si>
    <t>1 caí/gói</t>
  </si>
  <si>
    <t>SIGN</t>
  </si>
  <si>
    <t>Mỹ</t>
  </si>
  <si>
    <t>Vít chốt dùng cho đinh đặc nội tủy các cỡ</t>
  </si>
  <si>
    <t>5 cái/gói</t>
  </si>
  <si>
    <t>Nẹp khóa bản hẹp các cỡ</t>
  </si>
  <si>
    <t>Nẹp khóa bản nhỏ các cỡ</t>
  </si>
  <si>
    <t>Nẹp khóa bản rộng các cỡ</t>
  </si>
  <si>
    <t>Nẹp khóa chữ T các loại các cỡ</t>
  </si>
  <si>
    <t>Nẹp khóa đầu trên, đầu dưới xương cánh tay các loại các cỡ</t>
  </si>
  <si>
    <t>Nẹp khóa đầu trên, đầu dưới xương chày trái, phải các cỡ</t>
  </si>
  <si>
    <t>Nẹp khóa đầu trên, đầu dưới xương đùi trái, phải các cỡ</t>
  </si>
  <si>
    <t>Vít khóa 2.4, 2.7, 3.5 các cỡ</t>
  </si>
  <si>
    <t>Vít khóa 4,5; 5.0 các cỡ</t>
  </si>
  <si>
    <t>Vít khóa 6.5 các cỡ</t>
  </si>
  <si>
    <t>Vít khóa 7.5 các cỡ</t>
  </si>
  <si>
    <t xml:space="preserve">LGC - Nẹp dọc                                                                 </t>
  </si>
  <si>
    <t>1 cái/ gói</t>
  </si>
  <si>
    <t>Medtronic</t>
  </si>
  <si>
    <t>LGC- Vít đơn trục các cỡ.</t>
  </si>
  <si>
    <t>LGC- Vít đa trục các cỡ.</t>
  </si>
  <si>
    <t xml:space="preserve">LGC- Vít khoá trong                                       </t>
  </si>
  <si>
    <t>Nẹp Titan thẳng 6 lỗ hàm trên vít  2.0mmx5mm</t>
  </si>
  <si>
    <t>Agomed</t>
  </si>
  <si>
    <t>40</t>
  </si>
  <si>
    <t>IDICS</t>
  </si>
  <si>
    <t>Nẹp Titan thẳng 6 lỗ hàm dưới vít 2.3mmx10mm</t>
  </si>
  <si>
    <t>3</t>
  </si>
  <si>
    <t>Nẹp Titan thẳng 16 lỗ hàm trên vít  2.0mmx5mm</t>
  </si>
  <si>
    <t>Nẹp Titan thẳng 17 lỗ hàm dưới vít 2.3mmx10mm</t>
  </si>
  <si>
    <t>Nẹp Titan thẳng 4 lỗ hàm dưới vít 2.3mmx10mm</t>
  </si>
  <si>
    <t>Nẹp Titan thẳng 4 lỗ hàm trên vít  2.0mmx5mm</t>
  </si>
  <si>
    <t>50</t>
  </si>
  <si>
    <t>Vít Titan 2.0x5mm</t>
  </si>
  <si>
    <t>Túi 5 cái</t>
  </si>
  <si>
    <t>540</t>
  </si>
  <si>
    <t>Vít Titan 2.0x9mm</t>
  </si>
  <si>
    <t>Dây máu chạy thận nhân tạo</t>
  </si>
  <si>
    <t>24 Bộ/ hộp</t>
  </si>
  <si>
    <t>JMS</t>
  </si>
  <si>
    <t xml:space="preserve">Bộ </t>
  </si>
  <si>
    <t>000</t>
  </si>
  <si>
    <t>Bicart 1150g</t>
  </si>
  <si>
    <t>Bicart 1150 g (Dịch thẩm phân)</t>
  </si>
  <si>
    <t>6 Quả/ Hộp</t>
  </si>
  <si>
    <t>Gambro</t>
  </si>
  <si>
    <t>Thụy Điển</t>
  </si>
  <si>
    <t xml:space="preserve">Quả </t>
  </si>
  <si>
    <t>Quả lọc Polyflux 14L</t>
  </si>
  <si>
    <t>24 Quả /Hộp</t>
  </si>
  <si>
    <t>N03.03.080</t>
  </si>
  <si>
    <t>Kim tay chạy thận AVF 16G</t>
  </si>
  <si>
    <t>500 chiếc/ Hộp</t>
  </si>
  <si>
    <t>Chiếc</t>
  </si>
  <si>
    <t>N02.02.010</t>
  </si>
  <si>
    <t>Miếng dán mi loại to</t>
  </si>
  <si>
    <t>Miếng dán mi loại to; Code: 1626 W</t>
  </si>
  <si>
    <t>50 miếng/ hộp</t>
  </si>
  <si>
    <t xml:space="preserve">3M  </t>
  </si>
  <si>
    <t>N05.03.030</t>
  </si>
  <si>
    <t>Dao bẻ góc 15 độ dùng trong phẫu thuật mắt</t>
  </si>
  <si>
    <t>Dao bẻ góc 15 độ dùng trong phẫu thuật mắt
Code: PE 3015</t>
  </si>
  <si>
    <t>6 Cái/ Hộp</t>
  </si>
  <si>
    <t>Oasis Medical Inc.</t>
  </si>
  <si>
    <t>Dao lạng mộng</t>
  </si>
  <si>
    <t>Dao lạng mộng; Code: PE 3630</t>
  </si>
  <si>
    <t>Dao mổ có cán 2.85mm - 3,2mm Oasis (Dao mổ Phaco)  (hoặc tương đương)</t>
  </si>
  <si>
    <t>Dao mổ có cán 2.85mm - 3,2mm Oasis (Dao mổ Phaco); Code: PE3828-PE3832</t>
  </si>
  <si>
    <t>Mực đo nhãn áp</t>
  </si>
  <si>
    <t>Túi 1 Lọ</t>
  </si>
  <si>
    <t>Bệnh viện mắt Trung Ương</t>
  </si>
  <si>
    <t>Thủy tinh thể nhân tạo mềm, lọc UV, lọc ánh sáng xanh 677ABY</t>
  </si>
  <si>
    <t>1 cái/ Hộp </t>
  </si>
  <si>
    <t>Medicontur Medical Engineering Ltd</t>
  </si>
  <si>
    <t>Thuỷ tinh thể nhân tạo mềm  PY-60R</t>
  </si>
  <si>
    <t>Thủy tinh thể nhân tạo mềm  PY-60R</t>
  </si>
  <si>
    <t xml:space="preserve">HOYA Medical </t>
  </si>
  <si>
    <t>Thủy tinh thể nhân tạo mềm</t>
  </si>
  <si>
    <t>Hộp 1 cái</t>
  </si>
  <si>
    <t xml:space="preserve">MossVision </t>
  </si>
  <si>
    <t>Anh Quốc</t>
  </si>
  <si>
    <t>Thủy tinh thể nhân tạo mềm,  ngậm nước, 1 mảnh, 2 càng</t>
  </si>
  <si>
    <t>Thủy tinh thể nhân tạo mềm,  ngậm nước, 1 mảnh, 2 càng; Model: 611HPS</t>
  </si>
  <si>
    <t>1 Cái/ Hộp</t>
  </si>
  <si>
    <t>N07.03.040</t>
  </si>
  <si>
    <t>Chất nhày Aurovics</t>
  </si>
  <si>
    <t>1 Ống/ hộp</t>
  </si>
  <si>
    <t>Aurolab</t>
  </si>
  <si>
    <t>N07.03.050</t>
  </si>
  <si>
    <t>Thuốc nhuộm bao dùng trong phẫu thuật mắt Auroblue</t>
  </si>
  <si>
    <t>05 Lọ/ hộp</t>
  </si>
  <si>
    <t xml:space="preserve">Bông thấm nước </t>
  </si>
  <si>
    <t>Bông y tế ( Chưa tiệt trùng)</t>
  </si>
  <si>
    <t>Túi1kg, 12kg/ thùng</t>
  </si>
  <si>
    <t>Bông không thấm nước</t>
  </si>
  <si>
    <t>Bông không hút nước ( Bông mỡ)</t>
  </si>
  <si>
    <t>Bịch 1kg, 12kg/ thùng</t>
  </si>
  <si>
    <t>Bông ép sọ não</t>
  </si>
  <si>
    <t>Bông ép sọ não 4 x 5cm</t>
  </si>
  <si>
    <t>10 Cái/gói</t>
  </si>
  <si>
    <t>Bông gạc ĐVT 10x20,VT (1 cái/gói)</t>
  </si>
  <si>
    <t>1 Cái/gói</t>
  </si>
  <si>
    <t>Bông gạc ĐVT 6x15,VT (1 cái/gói)</t>
  </si>
  <si>
    <t>Dung dịch rửa tay ngoại khoa (Dermanios scrub Chlohexidine 4%)</t>
  </si>
  <si>
    <t>Dermanios scrub Chlohexidine 4%</t>
  </si>
  <si>
    <t>Anios</t>
  </si>
  <si>
    <t>Dung dịch rửa tay sát khuẩn dùng trong khám bệnh, thực hiện phẫu thuật, thủ thuật, xét nghiệm các loại dạng GEL (không rửa lại với nước)</t>
  </si>
  <si>
    <t>ALFASEPT HANDGEL</t>
  </si>
  <si>
    <t>Chai 1 lít/ thùng 12 chai</t>
  </si>
  <si>
    <t>Lavitec</t>
  </si>
  <si>
    <t>Dung dịch rửa tay sát khuẩn dùng trong khám bệnh, thực hiện phẫu thuật, thủ thuật, xét nghiệm các loại, dạng cồn (không rửa lại với nước)</t>
  </si>
  <si>
    <t>ALFASEPT ANDRUB</t>
  </si>
  <si>
    <t>Dung dịch sát khuẩn tay nhanh</t>
  </si>
  <si>
    <t>Dung dịch sát khuẩn tay nhanh THA.HAND RUB</t>
  </si>
  <si>
    <t>Tân Hương</t>
  </si>
  <si>
    <t xml:space="preserve">Dung dịch sát khuẩn tay và tắm sát khuẩn 2% Chlorhexidine Digluconate </t>
  </si>
  <si>
    <t>ASI-KILLWASH</t>
  </si>
  <si>
    <t xml:space="preserve"> Chai/500ml</t>
  </si>
  <si>
    <t>Asimec</t>
  </si>
  <si>
    <t>Dung dịch sát khuẩn da 10% Povidone Iodine</t>
  </si>
  <si>
    <t>ASI -IODINE</t>
  </si>
  <si>
    <t>Dung dịch rửa tay sát khuẩn</t>
  </si>
  <si>
    <t>Dung dịch rửa tay sát khuẩn 
TH.A HAND WASH</t>
  </si>
  <si>
    <t>Dung dịch rửa tay phẫu thuật</t>
  </si>
  <si>
    <t>ALFASEPT SURFACE - RTU</t>
  </si>
  <si>
    <t xml:space="preserve"> Dung dịch phun khử khuẩn nhanh các bề mặt và trang thiết bị</t>
  </si>
  <si>
    <t>Aniospray 29</t>
  </si>
  <si>
    <t>Bình 1lít</t>
  </si>
  <si>
    <t>Dung dịch khử trùng hàng ngày và dự phòng các bề mặt và trang thiết bị</t>
  </si>
  <si>
    <t>Anios special DJP SF</t>
  </si>
  <si>
    <t>Can 5lít</t>
  </si>
  <si>
    <t>Dung dịch tẩy rửa dụng cụ nội khoa, ngoại khoa và các dụng cụ y tế khác</t>
  </si>
  <si>
    <t>Aniosyme Synergy 5</t>
  </si>
  <si>
    <t>Can 1 lít</t>
  </si>
  <si>
    <t>Dung dịch làm sạch và khử khuẩn các bề mặt với đầu phun tạo bọt</t>
  </si>
  <si>
    <t>Surfa'safe</t>
  </si>
  <si>
    <t>Chai 750 mL</t>
  </si>
  <si>
    <t>Dung dịch tẩy rửa và khử trùng sàn nhà và các bề mặt</t>
  </si>
  <si>
    <t>Sunfanios</t>
  </si>
  <si>
    <t>Dung dịch sát khuẩn, khử trùng trong phòng xét nghiệm, buồng mổ, buồng bệnh các loại (chai xịt)</t>
  </si>
  <si>
    <t>Chai 750ml/ thùng 12 chai</t>
  </si>
  <si>
    <t>Dung dịch sát khuẩn, khử trùng trong phòng xét nghiệm, buồng mổ, buồng bệnh các loại</t>
  </si>
  <si>
    <t>Can 5 lít/ thùng 4 can</t>
  </si>
  <si>
    <t>Dung dịch tiền khử khuẩn và tấy rửa đa ENZYM</t>
  </si>
  <si>
    <t>Aniosyme DD1</t>
  </si>
  <si>
    <t>Dung dịch khử khuẩn mức độ cao Cidex OPA</t>
  </si>
  <si>
    <t>Cidex OPA, 5lít</t>
  </si>
  <si>
    <t>Johnson &amp; Johnson K.K., Medical Company</t>
  </si>
  <si>
    <t>Dung dịch tẩy rưả bề mặt dụng cụ Cidexzyme</t>
  </si>
  <si>
    <t>Cidezyme</t>
  </si>
  <si>
    <t>Chai 1lít</t>
  </si>
  <si>
    <t>Weimann Products, LLC, Advanced Sterilization Products - a Compnay of Johnson &amp; Johnson</t>
  </si>
  <si>
    <t xml:space="preserve"> Steranios 2%</t>
  </si>
  <si>
    <t>Viên khử khuẩn Presept 2.5g</t>
  </si>
  <si>
    <t>Hộp 100 viên</t>
  </si>
  <si>
    <t xml:space="preserve">Medentech Limited/Advanced Sterilization Products, a company of Johnson &amp; Johnson </t>
  </si>
  <si>
    <t>Ai Len</t>
  </si>
  <si>
    <t>S&amp;M Chloramin B</t>
  </si>
  <si>
    <t>Túi 1kg; Thùng 35 kg</t>
  </si>
  <si>
    <t>Schulke CZ</t>
  </si>
  <si>
    <t>Cộng Hòa Séc</t>
  </si>
  <si>
    <t xml:space="preserve">Chế phẩm sinh học xử lý nước thải </t>
  </si>
  <si>
    <t>Hóa chất sử lý nước thải PAC</t>
  </si>
  <si>
    <t>Bao 25 kg</t>
  </si>
  <si>
    <t>Pingxiang Shi Chengtai trading Co.,Ltd</t>
  </si>
  <si>
    <t>kg</t>
  </si>
  <si>
    <t>Cồn 96</t>
  </si>
  <si>
    <t>Cồn 96 độ</t>
  </si>
  <si>
    <t>Thuận Phát</t>
  </si>
  <si>
    <t>Javen (NaClO)</t>
  </si>
  <si>
    <t>Javen</t>
  </si>
  <si>
    <t>Đức Giang</t>
  </si>
  <si>
    <t>Foocmon đậm đặc</t>
  </si>
  <si>
    <t>Xilong</t>
  </si>
  <si>
    <t>Citric acid monohydrate</t>
  </si>
  <si>
    <t>Bao 25kg</t>
  </si>
  <si>
    <t>Weifalg</t>
  </si>
  <si>
    <t xml:space="preserve">Dung dịch làm sạch, khử trùng cho quả lọc thận nhân tạo </t>
  </si>
  <si>
    <t>HUNIZ ( Huons Medicare)</t>
  </si>
  <si>
    <t>Dung dịch khử nhiễm và làm sạch dụng cụ nội khoa, ngoại khoa và dụng cụ nội soi</t>
  </si>
  <si>
    <t>Hexanios G+R</t>
  </si>
  <si>
    <t xml:space="preserve"> Can 5 lít</t>
  </si>
  <si>
    <t>Băng bột bó 7,5 cm x 2,7m</t>
  </si>
  <si>
    <t xml:space="preserve">Băng bột bó 7,5 cm x 2,7m </t>
  </si>
  <si>
    <t>Túi 6 cuộn, Thùng 72 cuộn</t>
  </si>
  <si>
    <t>OBANDA</t>
  </si>
  <si>
    <t>Băng bột bó 10cm x 2,7m</t>
  </si>
  <si>
    <t xml:space="preserve">Băng bột bó 10cm x 2,7m </t>
  </si>
  <si>
    <t>Băng bột bó 12,5 cm x 2,7m</t>
  </si>
  <si>
    <t>Băng bột bó 12,5cm x2,7m</t>
  </si>
  <si>
    <t>Thùng 120 cuộn</t>
  </si>
  <si>
    <t>Anji Wande Medical Products Co.,ltd</t>
  </si>
  <si>
    <t>Băng bột bó 15 cm x 2,7m</t>
  </si>
  <si>
    <t xml:space="preserve">Băng bột bó 15 cm x 2,7m </t>
  </si>
  <si>
    <t>72 cuộn / thùng</t>
  </si>
  <si>
    <t>Băng bột bó 20 cm x 2,7m</t>
  </si>
  <si>
    <t xml:space="preserve">Băng bột bó 20 cm x 2,7m </t>
  </si>
  <si>
    <t>36 cuộn/Thùng</t>
  </si>
  <si>
    <t>Băng bột bó 10cm x 3,65m</t>
  </si>
  <si>
    <t>Băng chun 7,5cm x 4,5m ( Băng chun 2 móc)</t>
  </si>
  <si>
    <t>Urgoband 7,5cm x4,5m</t>
  </si>
  <si>
    <t>Túi/cuộn</t>
  </si>
  <si>
    <t>Urgo</t>
  </si>
  <si>
    <t>Băng chun ba móc</t>
  </si>
  <si>
    <t>Hộp 12 cuộn</t>
  </si>
  <si>
    <t>Dây garo xanh</t>
  </si>
  <si>
    <t>Bịch 20 cái</t>
  </si>
  <si>
    <t>Dây garo cao su to cho phẫu thuật</t>
  </si>
  <si>
    <t>Hợp  tác xã cao su tháng 5</t>
  </si>
  <si>
    <t>Băng cuộn Y tế</t>
  </si>
  <si>
    <t>Băn cuộn 10cmx5m, KVT</t>
  </si>
  <si>
    <t>10 cuộn / Bịch</t>
  </si>
  <si>
    <t>Kẹp rốn sơ sinh</t>
  </si>
  <si>
    <t xml:space="preserve">Kẹp rốn MPV </t>
  </si>
  <si>
    <t>Hộp 100 cái x 30h/ kiện</t>
  </si>
  <si>
    <t>Băng rốn sơ sinh</t>
  </si>
  <si>
    <t>Hộp 3 cái</t>
  </si>
  <si>
    <t>Băng dính  2,5cm x 5m</t>
  </si>
  <si>
    <t>Urgosyval 2,5cmx5m</t>
  </si>
  <si>
    <t>Hộp 1 cuộn</t>
  </si>
  <si>
    <t>Băng dính  5cm x 5m</t>
  </si>
  <si>
    <t>Urgosyval 5cmx5m</t>
  </si>
  <si>
    <t>Băng cá nhân 20mm x 72mm</t>
  </si>
  <si>
    <t>Urgo Durable</t>
  </si>
  <si>
    <t>Hộp 100 miếng</t>
  </si>
  <si>
    <t>Gạc hút</t>
  </si>
  <si>
    <t>Gạc mét khổ 0,8m, KVT</t>
  </si>
  <si>
    <t>1000 mét/kiện</t>
  </si>
  <si>
    <t>Gạc cầu dẫn lưu tai mũi họng 1,5 x 100cm x 4 lớp vô trùng</t>
  </si>
  <si>
    <t>5 cái/gói ( 5 miếng/gói)</t>
  </si>
  <si>
    <t>Gạc cầu fi 30cm x 2 lớp, VT</t>
  </si>
  <si>
    <t>Gạc cầu đa khoa fi 30cm x 2 lớp, VT</t>
  </si>
  <si>
    <t>5 cái/gói</t>
  </si>
  <si>
    <t>Meche phẫu thuật 3,5 x 7,5 x 6 lớp cản quang vô trùng</t>
  </si>
  <si>
    <t>Meche 3,5cmx75cmx6 lớp VT, CQ</t>
  </si>
  <si>
    <t>3 cái/gói</t>
  </si>
  <si>
    <t>Gạc mecher tai 1,5x100x4l</t>
  </si>
  <si>
    <t>Gạc dẫn lưu vô trùng 1,5cmx100cmx4 lớp</t>
  </si>
  <si>
    <t>Gói 1 cái</t>
  </si>
  <si>
    <t>Gạc mecher mũi 0.75x100x4l</t>
  </si>
  <si>
    <t>Gạc dẫn lưu vô trùng 0,75cmx100cmx4 lớp</t>
  </si>
  <si>
    <t>Gạc phẫu thuật 10 x 10 x 8 lớp, VT</t>
  </si>
  <si>
    <t>Gạc phẫu thuật 10xm x10xmx8 lớp, VT</t>
  </si>
  <si>
    <t>10 cái/gói</t>
  </si>
  <si>
    <t>N02.03.030</t>
  </si>
  <si>
    <t>Gạc phẫu thuật mắt 5 x 7cm x 8 lớp, VT</t>
  </si>
  <si>
    <t>Gạc phẫu thuật 5cmx7cmx8 lớp, VT</t>
  </si>
  <si>
    <t>1cái/gói, 5 cái/ gói</t>
  </si>
  <si>
    <t>Gạc phẫu thuật ổ bụng 30 x 40cm x 6 lớp, cản quang vô trùng</t>
  </si>
  <si>
    <t>Gạc phẫu thuật ổ bụng 30cmx40cmx6 lớp, VT, CQ</t>
  </si>
  <si>
    <t>Gạc phẫu thuật 20 x 20cm x 3 lớp, vô trùng</t>
  </si>
  <si>
    <t>Gạc phẫu thuật ổ bụng 20cmx20cmx3 lớp, VT</t>
  </si>
  <si>
    <t>5 miếng/ gói</t>
  </si>
  <si>
    <t>Anh Lành</t>
  </si>
  <si>
    <t>Gạc thận nhân tạo 3.5x4.5x8 lớp, VT</t>
  </si>
  <si>
    <t>Gạc thận nhân tạo 3,5cmx4,5cmx80 lóp, VT</t>
  </si>
  <si>
    <t>30 cái/gói ( 30 miếng/ gói)</t>
  </si>
  <si>
    <t>Khăn đắp phẫu thuật 1m x 1m có lỗ Fi 10 vô trùng</t>
  </si>
  <si>
    <t>Khăn đắp phẫu thuật  vô trùng 100cmx100cm fi 10</t>
  </si>
  <si>
    <t>1 cái/gói</t>
  </si>
  <si>
    <t>N02.03.090</t>
  </si>
  <si>
    <t xml:space="preserve">Gạc mỡ chống dính kháng khuẩn, BACTIGRAS </t>
  </si>
  <si>
    <t>Miếng dán vết thương dạng lưới vô trùng loại kháng khuẩn 10x10cm</t>
  </si>
  <si>
    <t>50 cái/ hộp</t>
  </si>
  <si>
    <t>Smith&amp; Nephew</t>
  </si>
  <si>
    <t>N02.03.100</t>
  </si>
  <si>
    <t>Miếng dán sát khuẩn các loại, các cỡ</t>
  </si>
  <si>
    <t>Miếng dán vô trùng Tegaderm trong suốt không thấm nước có khung viền,  keo Acrylate 10x12cm (1626W)</t>
  </si>
  <si>
    <t>Băng phim dính y tế 1626W TEGADERM FILM TRANSP DRSG</t>
  </si>
  <si>
    <t>Hộp 50 miếng</t>
  </si>
  <si>
    <t>Miếng dán vô trùng Tegaderm trong suốt không thấm nước có khung viền, keo Acrylate 6x7cm (1624W)</t>
  </si>
  <si>
    <t>Băng phim dính y tế trong suốt TEGADERM 1624W</t>
  </si>
  <si>
    <t>Bonewax (Sáp cầm máu xương)</t>
  </si>
  <si>
    <t>Hộp 24 miếng</t>
  </si>
  <si>
    <t>Johnson &amp; Johnson</t>
  </si>
  <si>
    <t>Brazil</t>
  </si>
  <si>
    <t>Surgicel (sáp cầm máu sọ não)</t>
  </si>
  <si>
    <t>12 miếng/ hộp</t>
  </si>
  <si>
    <t>Ethicon SARL</t>
  </si>
  <si>
    <t>Thụy Sỹ</t>
  </si>
  <si>
    <t>Sponge- Cầm máu</t>
  </si>
  <si>
    <t xml:space="preserve">Sponge- Cầm máu </t>
  </si>
  <si>
    <t>Gói 10 miếng</t>
  </si>
  <si>
    <t>Zhixue</t>
  </si>
  <si>
    <t>N02.04.040</t>
  </si>
  <si>
    <t>Miếng cầm máu mũi vô trùng</t>
  </si>
  <si>
    <t>Xốp cầm máu Merocel</t>
  </si>
  <si>
    <t>Hộp 10 miếng</t>
  </si>
  <si>
    <t>Bơm cho ăn 50ml</t>
  </si>
  <si>
    <t>Bơm cho ăn sử dụng một lần Tanaphar 50ml</t>
  </si>
  <si>
    <t>Hộp 25 cái 
x 16 hộp/ kiện</t>
  </si>
  <si>
    <t>Công ty CP Tanaphar</t>
  </si>
  <si>
    <t>Bơm tiêm  50 ml</t>
  </si>
  <si>
    <t>Bơm tiêm sử dụng một lần  Tanaphar 50 ml</t>
  </si>
  <si>
    <t>Bơm tiêm  1ml</t>
  </si>
  <si>
    <t>Bơm tiêm sử dụng một lần Tanaphar  1ml</t>
  </si>
  <si>
    <t>Hộp 100Cái
 x 42 hộp / kiện</t>
  </si>
  <si>
    <t>Bơm tiêm  3ml</t>
  </si>
  <si>
    <t>Bơm tiêm sử dụng một lần Tanaphar 3ml</t>
  </si>
  <si>
    <t xml:space="preserve">Hộp 100 Cái
 x 30 hộp / kiện </t>
  </si>
  <si>
    <t>Bơm tiêm  5 ml</t>
  </si>
  <si>
    <t>Bơm tiêm sử dụng một lần Tanaphar  5 ml</t>
  </si>
  <si>
    <t>Hộp 100 cái 
x 20 hộp / kiện</t>
  </si>
  <si>
    <t>Bơm tiêm  10 ml</t>
  </si>
  <si>
    <t>Bơm tiêm dùng một lần  Tanaphar 10 ml</t>
  </si>
  <si>
    <t xml:space="preserve">Hộp 100 cái
 x 12 hộp / kiện </t>
  </si>
  <si>
    <t>Bơm tiêm 20 ml</t>
  </si>
  <si>
    <t>Bơm tiêm sử dụng một lần Tanaphar 20 ml</t>
  </si>
  <si>
    <t>Hộp 50 cái 
 x 16 hộp / kiện</t>
  </si>
  <si>
    <t>N03.01.030</t>
  </si>
  <si>
    <t>Bơm tiêm thuốc cản quang 200ml ( Bơm tiêm áp lực)</t>
  </si>
  <si>
    <t>Ống bơm thuốc cản quang 1 nòng</t>
  </si>
  <si>
    <t>Shenzhen Baoan Medical Supplies co,.LTD</t>
  </si>
  <si>
    <t>Kim cánh bướm  G23,G25</t>
  </si>
  <si>
    <t>Venofix G23-G25</t>
  </si>
  <si>
    <t>Kim chích máu</t>
  </si>
  <si>
    <t>Kim chích máu tiệt trùng</t>
  </si>
  <si>
    <t>Sterilance</t>
  </si>
  <si>
    <t>Kim chích máu INNOVA</t>
  </si>
  <si>
    <t>Kim chích máu Twist Lancet</t>
  </si>
  <si>
    <t>Sterilance Medical (Suzhou)</t>
  </si>
  <si>
    <t>Kim luồn các cỡ các số</t>
  </si>
  <si>
    <t>Kim luồn tĩnh mạch ngoại biên các số ( IV Catheter 14G - 24G)</t>
  </si>
  <si>
    <t>Philippin</t>
  </si>
  <si>
    <t>Kim luồn tính mạch an toàn các cỡ</t>
  </si>
  <si>
    <t>Vasofix Safety Introcan Safety</t>
  </si>
  <si>
    <t xml:space="preserve">B. Braun </t>
  </si>
  <si>
    <t>Kim tiêm nha khoa các số</t>
  </si>
  <si>
    <t>Kim nha ngắn 27G</t>
  </si>
  <si>
    <t>Kim tiêm các số</t>
  </si>
  <si>
    <t xml:space="preserve">Kim tiêm các số </t>
  </si>
  <si>
    <t>Hộp 100 cái x 100 hộp / kiện</t>
  </si>
  <si>
    <t>Kim tiêm cầm máu</t>
  </si>
  <si>
    <t>Kim tiêm cầm máu
Model: NM-400U-0525</t>
  </si>
  <si>
    <t>Hộp 5 cái</t>
  </si>
  <si>
    <t>hộp</t>
  </si>
  <si>
    <t xml:space="preserve">Kim chọc dò tủy sống  G25 -  G27 </t>
  </si>
  <si>
    <t>Spinocan G25-G27</t>
  </si>
  <si>
    <t>Hộp 25 cái</t>
  </si>
  <si>
    <t>Kim chọc dò và gây tê tủy sống các số</t>
  </si>
  <si>
    <t>Dr. Japan</t>
  </si>
  <si>
    <t>Kim gây tê thủy lực</t>
  </si>
  <si>
    <t>Kim luồn tĩnh mạch ngoại biên các số ( IV Catheter 14G)</t>
  </si>
  <si>
    <t>N03.03.060</t>
  </si>
  <si>
    <t>Kim quang dẫn Laser nội mạch</t>
  </si>
  <si>
    <t>Kim quang dẫn laser nội mạch</t>
  </si>
  <si>
    <t>Túi 1 chiếc</t>
  </si>
  <si>
    <t>Guilin Kangxing</t>
  </si>
  <si>
    <t>Kim châm cứu 20cm</t>
  </si>
  <si>
    <t>Vỉ 10 cái; Hộp 100 cái</t>
  </si>
  <si>
    <t>Suzhou Medical Appliance  Factory</t>
  </si>
  <si>
    <t>Kim châm cứu các số (3cm-10cm)</t>
  </si>
  <si>
    <t>Dây truyền huyết thanh và kim</t>
  </si>
  <si>
    <t xml:space="preserve">Dây truyền huyết thanh và kim </t>
  </si>
  <si>
    <t>Túi 1 bộ; Kiện 340 bộ</t>
  </si>
  <si>
    <t>Hanaco</t>
  </si>
  <si>
    <t>Dây truyền dịch MPV</t>
  </si>
  <si>
    <t>Túi 1 bộ
 x 500 bộ/ kiện</t>
  </si>
  <si>
    <t>Dây truyền dịch
Kim  2 cánh bướm  
22G; 23G x 3/4'</t>
  </si>
  <si>
    <t>Dây truyền dịch MPV 2 cánh bướm  
22G; 23G x 3/4'</t>
  </si>
  <si>
    <t>Ba chạc tiêm truyền có dây nối</t>
  </si>
  <si>
    <t>Harosia</t>
  </si>
  <si>
    <t>Dây truyền máu Terufusion Blood Administration (TB*U800L)</t>
  </si>
  <si>
    <t>50 bộ/ hộp</t>
  </si>
  <si>
    <t xml:space="preserve">Dây nối bơm tiêm điện dài 150cm </t>
  </si>
  <si>
    <t xml:space="preserve">Túi 1 chiếc </t>
  </si>
  <si>
    <t xml:space="preserve">Welford </t>
  </si>
  <si>
    <t>Dây nối bơm tiêm điện dài 75cm</t>
  </si>
  <si>
    <t>Minimum volume extension line 75cm</t>
  </si>
  <si>
    <t>N03.05.060</t>
  </si>
  <si>
    <t>Khóa ba ngã không dây nối và có dây nối10cm-25cm</t>
  </si>
  <si>
    <t>Khóa ba ngã không dây nối và có dây nối 10cm-25cm</t>
  </si>
  <si>
    <t>Găng sản khoa chưa tiệt trùng</t>
  </si>
  <si>
    <t>10 đôi/túi</t>
  </si>
  <si>
    <t>Nam tín</t>
  </si>
  <si>
    <t>Găng kiểm tra cỡ S-M</t>
  </si>
  <si>
    <t>Găng kiểm tra cỡ S-M ( Găng tay y tế có bột)</t>
  </si>
  <si>
    <t>50 đôi/hộp, 500đôi/ thùng</t>
  </si>
  <si>
    <t>Găng tay sạch các số</t>
  </si>
  <si>
    <t>Găng tay khám các số</t>
  </si>
  <si>
    <t>Hộp 50 đôi; Kiện 500 đôi</t>
  </si>
  <si>
    <t>Hiệu HP Glove, Hãng: Top Glove</t>
  </si>
  <si>
    <t>Găng phẫu thuật tiệt trùng số 6,5 - 7 - 7,5</t>
  </si>
  <si>
    <t>50 đôi/hộp, 300 đôi/thùng</t>
  </si>
  <si>
    <t>N03.07.010</t>
  </si>
  <si>
    <t>Dây cho ăn các số (Sonde dạ dày các số)</t>
  </si>
  <si>
    <t>Dây cho ăn các số - Stomach tube</t>
  </si>
  <si>
    <t>Hoàng Sơn</t>
  </si>
  <si>
    <t>Túi hấp tiệt trùng 20 cm x 100m</t>
  </si>
  <si>
    <t>Túi hấp tiệt trùng 20 cm x 100 m</t>
  </si>
  <si>
    <t>Thùng 2 cuộn</t>
  </si>
  <si>
    <t xml:space="preserve">Hiệu Mpack, Hãng: Shanghai Jianzhong Medical Packaging Co.,LTD </t>
  </si>
  <si>
    <t>Túi hấp tiệt trùng cỡ 30 cm x 100m</t>
  </si>
  <si>
    <t xml:space="preserve">Túi hấp tiệt trùng cỡ 30 cm x 100 m </t>
  </si>
  <si>
    <t>Túi hấp tiệt trùng cỡ 40 cm x 100m</t>
  </si>
  <si>
    <t xml:space="preserve">Túi hấp tiệt trùng cỡ 40 cm x 100 m </t>
  </si>
  <si>
    <t>Túi hấp tiệt trùng 150mm x 200mm</t>
  </si>
  <si>
    <t>Túi hấp tiệt trùng 150mmx200mm</t>
  </si>
  <si>
    <t>6 cuộn/ thùng</t>
  </si>
  <si>
    <t>Túi hấp tiệt trùng 200mm x 200mm</t>
  </si>
  <si>
    <t>Túi hấp tiệt trùng 200mmx200mm</t>
  </si>
  <si>
    <t>4 cuộn/ thùng</t>
  </si>
  <si>
    <t>Túi hấp tiệt trùng 300mm x 200mm</t>
  </si>
  <si>
    <t>Túi hấp tiệt trùng 300mmx200mm</t>
  </si>
  <si>
    <t>Túi đựng oxy</t>
  </si>
  <si>
    <t>10 túi /Bịch</t>
  </si>
  <si>
    <t>Túi máu ba 250ml</t>
  </si>
  <si>
    <t>4 túi / Bịch</t>
  </si>
  <si>
    <t xml:space="preserve">Túi đựng nước tiểu </t>
  </si>
  <si>
    <t>1 cái/túi; 250 cái/thùng</t>
  </si>
  <si>
    <t xml:space="preserve">Khang Nguyên </t>
  </si>
  <si>
    <t>Túi đựng rác thải y tế các màu túi 5kg, 10kg</t>
  </si>
  <si>
    <t>5kg, 10kg</t>
  </si>
  <si>
    <t>Công ty  CP Sản xuất bao bì - Nhựa Tân Lập</t>
  </si>
  <si>
    <t xml:space="preserve">Túi đựng rác thải y tế các màu </t>
  </si>
  <si>
    <t>Túi 1 Kg</t>
  </si>
  <si>
    <t>Hộp đựng vật sắc nhọn</t>
  </si>
  <si>
    <t xml:space="preserve">Hộp an toàn </t>
  </si>
  <si>
    <t>Mediplast</t>
  </si>
  <si>
    <t>Túi hậu môn nhân tạo</t>
  </si>
  <si>
    <t>Hộp 30 cái</t>
  </si>
  <si>
    <t>Canuyn chống tụt lưỡi</t>
  </si>
  <si>
    <t>Canuyn chống tụt lưỡi ( Guedel Airway )</t>
  </si>
  <si>
    <t>Suzhou Yudu</t>
  </si>
  <si>
    <t>Canuyn bốc thụt nhựa màu đen</t>
  </si>
  <si>
    <t>Sainty</t>
  </si>
  <si>
    <t>Gọng mũi Canula dùng cho máy CPAP</t>
  </si>
  <si>
    <t>Epsilon</t>
  </si>
  <si>
    <t>Canuyn mở khí quản số các số</t>
  </si>
  <si>
    <t>Ống mở khí quản số các số</t>
  </si>
  <si>
    <t>Hangzhou (Kyoling)</t>
  </si>
  <si>
    <t>Canuyn mũi họng</t>
  </si>
  <si>
    <t>Ống ngáng miệng</t>
  </si>
  <si>
    <t>Hộp 10 cái</t>
  </si>
  <si>
    <t>Hsiner</t>
  </si>
  <si>
    <t>Đài Loan</t>
  </si>
  <si>
    <t>Canuyn dùng để bóp bóng  1 nòng</t>
  </si>
  <si>
    <t>Mở khí quản có bóng</t>
  </si>
  <si>
    <t>N04.01.040</t>
  </si>
  <si>
    <t>Ống nội khí quản các cỡ</t>
  </si>
  <si>
    <t>Ống đặt nội khí quản các số</t>
  </si>
  <si>
    <t>Ống nội khí quản có cớp  (Cỡ 2,5; 3; 3,5; 4 dùng trong nhi khoa)</t>
  </si>
  <si>
    <t>Ống nội khí quản có bóng  (Cỡ 2,5; 3; 3,5; 4 dùng trong nhi khoa)</t>
  </si>
  <si>
    <t>Covidien</t>
  </si>
  <si>
    <t>Ống nội khí quản gấp cổng miệng, cổng mũi</t>
  </si>
  <si>
    <t>P3 Medical</t>
  </si>
  <si>
    <t xml:space="preserve">Ống đặt nội khí quản 2 nòng trái phải </t>
  </si>
  <si>
    <t xml:space="preserve">  Ailen</t>
  </si>
  <si>
    <t>Ống đặt nội khí quản 1 lần các số có bóng chèn có khung lò xo mềm</t>
  </si>
  <si>
    <t>Mũi nong tuỷ K-FILES (Số 15-40)</t>
  </si>
  <si>
    <t>Hộp 6 cái</t>
  </si>
  <si>
    <t>Dây thở Oxy 2 nhánh các số</t>
  </si>
  <si>
    <t>Dây oxy 2 nhánh - Nasal Cannula</t>
  </si>
  <si>
    <t>Dây nối oxy</t>
  </si>
  <si>
    <t>Dây nối oxy - oxygene conecting tube</t>
  </si>
  <si>
    <t>Foley catheter 3 nhánh các số</t>
  </si>
  <si>
    <t>Ống thông đường tiểu 3 nhánh các số từ 16-24</t>
  </si>
  <si>
    <t>Sonde Foley hai nhánh các số</t>
  </si>
  <si>
    <t>Sông Fôlay ( ống thông đường tiểu các số)</t>
  </si>
  <si>
    <t>Túi 1 cái; Hộp 10 cái</t>
  </si>
  <si>
    <t>Zhanjiang Star Enterprise Co., Ltd- Macc</t>
  </si>
  <si>
    <t>N04.02.040</t>
  </si>
  <si>
    <t>Sonde kerh mật người lớn TE các số</t>
  </si>
  <si>
    <t>Ống thông đường mật chữ T</t>
  </si>
  <si>
    <t>Sonde Nelaton các số</t>
  </si>
  <si>
    <t>Ống thông đường tiểu các số</t>
  </si>
  <si>
    <t>Túi 20 cái</t>
  </si>
  <si>
    <t>Bộ rửa dạ dầy kín</t>
  </si>
  <si>
    <t>Túi 1 bộ</t>
  </si>
  <si>
    <t xml:space="preserve">Dây dẫn lưu ổ bụng cao su trắng các cỡ </t>
  </si>
  <si>
    <t>Ống dẫn lưu ( Drain tube)</t>
  </si>
  <si>
    <t>Túi 50 cái</t>
  </si>
  <si>
    <t>Forte Grow Medical</t>
  </si>
  <si>
    <t>HEM-Bộ dẫn lưu vết mổ 400ml, ống kèm Trocar3mm</t>
  </si>
  <si>
    <t>1 cái / gói; 10 cái/hộp</t>
  </si>
  <si>
    <t>Bơm Karman 1 van</t>
  </si>
  <si>
    <t>Gói 1 bộ</t>
  </si>
  <si>
    <t>IPAS/ Womancare Global</t>
  </si>
  <si>
    <t>Bơm Karman 2 van</t>
  </si>
  <si>
    <t>N04.02.050</t>
  </si>
  <si>
    <t>Ống hút thai cỡ số : 4,5,6 mm</t>
  </si>
  <si>
    <t>1 ống / túi</t>
  </si>
  <si>
    <t>Gói 100 cái</t>
  </si>
  <si>
    <t>Dây hút nhớt các cỡ</t>
  </si>
  <si>
    <t>Dây hút nhớt MPV không nắp</t>
  </si>
  <si>
    <t>Túi 20 sợi x 25 túi / kiện</t>
  </si>
  <si>
    <t>Sonde hút nhớt các cỡ có van</t>
  </si>
  <si>
    <t>Dây hút nhớt MPV có nắp</t>
  </si>
  <si>
    <t>Túi 20 cái x 25 túi / kiện</t>
  </si>
  <si>
    <t>Dây thông hậu môn</t>
  </si>
  <si>
    <t>Dây thông hậu môn -Ractal Catheter</t>
  </si>
  <si>
    <t>Dây hút dịch phẫu thuật</t>
  </si>
  <si>
    <t>Dây hút dịch phẫu thuật- Surgical conecting tube</t>
  </si>
  <si>
    <t>Ống mũi, họng</t>
  </si>
  <si>
    <t>Ống xông mũi họng thủy tinh</t>
  </si>
  <si>
    <t>Hiệu GlobalRoll, Hãng Hangzhou Rollmed</t>
  </si>
  <si>
    <t xml:space="preserve">Ống Sonde màng phổi </t>
  </si>
  <si>
    <t>Ống giấy thở  7,5cm</t>
  </si>
  <si>
    <t>Hải Anh</t>
  </si>
  <si>
    <t>Vòi hút dịch dùng trong phẫu thuật</t>
  </si>
  <si>
    <t>Tay hút dịch cứng</t>
  </si>
  <si>
    <t>Túi 10 cái</t>
  </si>
  <si>
    <t>Ống nối loại nhỏ dùng trong bơm tiêm điện 140cm</t>
  </si>
  <si>
    <t>Minimum volume extension line 140 cm</t>
  </si>
  <si>
    <t>Catheter 2 nòng 12F x20</t>
  </si>
  <si>
    <t>Catheter 2 nòng thận 12F x20 cm</t>
  </si>
  <si>
    <t>Shenzhen Sunmei Medical technology Co.,LTD</t>
  </si>
  <si>
    <t>Catheter tĩnh mạch trung tâm 1 nòng V420</t>
  </si>
  <si>
    <t>Certofix Mono V420</t>
  </si>
  <si>
    <t>Cái (Bộ)</t>
  </si>
  <si>
    <t>Catheter tĩnh mạch trung tâm 3 nòng - đường kính 7F- 3 nòng  dài 20cm</t>
  </si>
  <si>
    <t>Cetofix Trio V720</t>
  </si>
  <si>
    <t>Cathete tĩnh mạch trung tâm 7F 3 nòng V720</t>
  </si>
  <si>
    <t>N05.01.010</t>
  </si>
  <si>
    <t>Kim khâu ba cạnh, tròn các số</t>
  </si>
  <si>
    <t>Kim khâu phẫu thuật các số</t>
  </si>
  <si>
    <t>Hiệu BVS, Hãng Shanghai Yuanhong Medical Applinace Co., Ltd</t>
  </si>
  <si>
    <t>Chỉ lin các số</t>
  </si>
  <si>
    <t>Chỉ lanh DMC</t>
  </si>
  <si>
    <t>Hộp 10 cuộn</t>
  </si>
  <si>
    <t>DMC</t>
  </si>
  <si>
    <t>Chỉ không tan Nylon số 9/0-10/0</t>
  </si>
  <si>
    <t>Chỉ Daclon Nylon số 9/0-10/0</t>
  </si>
  <si>
    <t>Hộp 12 Vỉ</t>
  </si>
  <si>
    <t>Chỉ peclon</t>
  </si>
  <si>
    <t>Chỉ PROLENE Các số</t>
  </si>
  <si>
    <t>Chỉ Prolene các số</t>
  </si>
  <si>
    <t>Hộp 12 sợi</t>
  </si>
  <si>
    <t>Ethicon, LLC</t>
  </si>
  <si>
    <t>Chỉ Nylon liền kim 3 cạnh, tròn các cỡ (Từ 1/0 - 8/0)</t>
  </si>
  <si>
    <t>Chỉ khâu phẫu thuật Nylon các số</t>
  </si>
  <si>
    <t>Hiệu Suremed/ Shandong Sinorgmed Co.,Ltd ( Heze Sinorgmed Polymers Co., Ltd</t>
  </si>
  <si>
    <t>Chỉ Marlin -Violet 2/0</t>
  </si>
  <si>
    <t>Hộp 24 sợi</t>
  </si>
  <si>
    <t>Catgut</t>
  </si>
  <si>
    <t>Chỉ Marlin -Violet 3/0</t>
  </si>
  <si>
    <t>Chỉ Surgicryl Monofilament số 3/0,4/0</t>
  </si>
  <si>
    <t xml:space="preserve">Chỉ tiêu nhanh tổng hợp đa sợi Polyglactin 910 số 2/0 </t>
  </si>
  <si>
    <t>Chỉ Vicryl số 2/0 W9962</t>
  </si>
  <si>
    <t xml:space="preserve">Hộp 12 sợi </t>
  </si>
  <si>
    <t>Johnson &amp;Johnson Medical GmbH,Johnson &amp;Johnson  Internationnal</t>
  </si>
  <si>
    <t xml:space="preserve">Chỉ tiêu tổng hợp đa sợi Polyglactin 910 số 1 </t>
  </si>
  <si>
    <t>Chỉ Vicryl số 1 W9431</t>
  </si>
  <si>
    <t>Hộp 12 vỉ, 1 sợi/vỉ</t>
  </si>
  <si>
    <t xml:space="preserve">Chỉ phẫu thuật loại tự tiêu </t>
  </si>
  <si>
    <t>Chỉ Ecosorb số 1</t>
  </si>
  <si>
    <t>12 sơi/hộp</t>
  </si>
  <si>
    <t xml:space="preserve">Vigilenz       </t>
  </si>
  <si>
    <t xml:space="preserve">Chỉ tiêu tổng hợp đa sợi Polyglactin 910 số 2/0 </t>
  </si>
  <si>
    <t>Chỉ Vicryl số 2/0 W9120</t>
  </si>
  <si>
    <t>Chỉ phẫu thuật loại tự tiêu  số 2/0</t>
  </si>
  <si>
    <t>Chỉ Ecosorb số 2/0</t>
  </si>
  <si>
    <t xml:space="preserve">Chỉ tiêu tổng hợp đa sợi Polyglactin 910 số 3/0 </t>
  </si>
  <si>
    <t>Chỉ Vicryl số 3/0 W9121</t>
  </si>
  <si>
    <t>Chỉ tiêu tổng hợp đa sợi Polyglactin 910 số 4/0</t>
  </si>
  <si>
    <t>Chỉ Vicryl số 4/0 W9113</t>
  </si>
  <si>
    <t>Chỉ tiêu tổng hợp đa sợi Polyglactin 910 số 5/ 0</t>
  </si>
  <si>
    <t>Chỉ Vicryl số 5/0 W9105</t>
  </si>
  <si>
    <t>Ethicon, Inc; Ethicon, LLC</t>
  </si>
  <si>
    <t>Mexico</t>
  </si>
  <si>
    <t>Chỉ phẫu thuật loại tự tiêu số 3/0</t>
  </si>
  <si>
    <t>Chỉ Ecosorb số 3/0</t>
  </si>
  <si>
    <t>Chỉ phẫu thuật loại tự tiêu số 4/0</t>
  </si>
  <si>
    <t>Chỉ Ecosorb số 4/0</t>
  </si>
  <si>
    <t>Chỉ phẫu thuật loại tự tiêu số 5/0</t>
  </si>
  <si>
    <t>Chỉ Ecosorb số 5/0</t>
  </si>
  <si>
    <t xml:space="preserve"> Chỉ tiêu tổng hợp đa sợi Polyglactin 910 số 6/0</t>
  </si>
  <si>
    <t>Chỉ Vicryl số 6/0 W9981</t>
  </si>
  <si>
    <t>Chỉ tiêu tổng hợp đa sợi Polyglactin 910 số 7/0</t>
  </si>
  <si>
    <t>Chỉ Vicryl số 7/0 W9561</t>
  </si>
  <si>
    <t>Chỉ khâu phẫu thuật tự tiêu liền kim vô trùng dùng trong y tế Chromic catgut các số</t>
  </si>
  <si>
    <t>Chỉ khâu phẫu thuật Catgut chromic các số</t>
  </si>
  <si>
    <t>Hộp 12 vỉ</t>
  </si>
  <si>
    <t>Chỉ catgut chrom các số</t>
  </si>
  <si>
    <t xml:space="preserve">Chỉ tan tổng hợp Polyglycolic acid số 1/0- 6/0 </t>
  </si>
  <si>
    <t>Chỉ Surgicryl PGA số 1/0-6/0</t>
  </si>
  <si>
    <t>N05.03.040</t>
  </si>
  <si>
    <t>Tay dao điện (cả lưỡi và tay cầm)</t>
  </si>
  <si>
    <t>Tay dao mổ điện dùng một lần</t>
  </si>
  <si>
    <t>Yeuh Sheng Electronic Industrial Co.,LTD</t>
  </si>
  <si>
    <t>Tay dao hàn mạch (Cả lưỡi &amp; tay cầm)</t>
  </si>
  <si>
    <t>Covidien, Medtronic</t>
  </si>
  <si>
    <t xml:space="preserve">Lưỡi cắt sọ não </t>
  </si>
  <si>
    <t>Hộp 1 chiếc</t>
  </si>
  <si>
    <t>The Anspach Effort</t>
  </si>
  <si>
    <t>Thụy sĩ</t>
  </si>
  <si>
    <t>N05.03.090</t>
  </si>
  <si>
    <t>Lưỡi cắt nội soi tiết niệu, 24CH, 1 chân cắm</t>
  </si>
  <si>
    <t>Lưỡi cắt nội soi tiết niệu,24CH, 1 chân cắm</t>
  </si>
  <si>
    <t>Hộp nhựa/1cái</t>
  </si>
  <si>
    <t xml:space="preserve">Karl Storz </t>
  </si>
  <si>
    <t>Lưỡi dao mổ bằng thép không gỉ các số</t>
  </si>
  <si>
    <t>Hiệu Kiato, Hãng Kehr</t>
  </si>
  <si>
    <t xml:space="preserve"> Cái</t>
  </si>
  <si>
    <t>Lưỡi dao phẫu thuật tuyệt trùng lá lúa số 11</t>
  </si>
  <si>
    <t>Lưỡi dao mổ số 11</t>
  </si>
  <si>
    <t>N05.03.070</t>
  </si>
  <si>
    <t>Lưỡi dao lạng da</t>
  </si>
  <si>
    <t>Vòng cao su thắt tĩnh mạch thực quản</t>
  </si>
  <si>
    <t>100 cái/hộp</t>
  </si>
  <si>
    <t xml:space="preserve">Mũ chụp + dây kéo thả vòng cao su thắt tĩnh mạch thực quản </t>
  </si>
  <si>
    <t>Hộp /Bộ</t>
  </si>
  <si>
    <t>Cook</t>
  </si>
  <si>
    <t>Ống Silicon Monoka dùng trong phẫu thuật lệ mũi</t>
  </si>
  <si>
    <t>Dụng cụ phẫu thuật trĩ Longo</t>
  </si>
  <si>
    <t xml:space="preserve">Hộp 1 bộ </t>
  </si>
  <si>
    <t>Ethicon Endo -Surgery S.A.de C.V</t>
  </si>
  <si>
    <t>chiếc</t>
  </si>
  <si>
    <t>N07.04.050</t>
  </si>
  <si>
    <t>Dụng cụ khâu nối ống tiêu hóa cong cỡ 31mm (khâu nối ruột, dạ dày, thực quản, đại trực tràng)</t>
  </si>
  <si>
    <t>Grena</t>
  </si>
  <si>
    <t xml:space="preserve">Dụng cụ khâu nối ống tiêu hóa thẳng  75 mm, </t>
  </si>
  <si>
    <t>Ghim khâu nối ống tiêu hóa thẳng 75 mm</t>
  </si>
  <si>
    <t>Ghim khâu nối ống tiêu hóa thẳng  75 mm</t>
  </si>
  <si>
    <t>N07.04.060</t>
  </si>
  <si>
    <t xml:space="preserve">Thòng lọng cắt polyp </t>
  </si>
  <si>
    <t>Thòng lọng cắt polyp 
Model: SD-240U-25</t>
  </si>
  <si>
    <t>10 cái/ hộp</t>
  </si>
  <si>
    <t>N07.04.070</t>
  </si>
  <si>
    <t>Lưới thoát vị (15x15cm)</t>
  </si>
  <si>
    <t>Lưới thoát vị PROLENE mesh 15x15cm</t>
  </si>
  <si>
    <t>N07.04.100</t>
  </si>
  <si>
    <t>Rọ lấy sỏi (27023VK)</t>
  </si>
  <si>
    <t>Hộp 1 bộ</t>
  </si>
  <si>
    <t>Karl Storz</t>
  </si>
  <si>
    <t>Sonde Gist White cứng</t>
  </si>
  <si>
    <t>Marflow</t>
  </si>
  <si>
    <t>Sonde Gist White mềm</t>
  </si>
  <si>
    <t>N07.05.020</t>
  </si>
  <si>
    <t>Sonde JJ</t>
  </si>
  <si>
    <t>Sonde Petze</t>
  </si>
  <si>
    <t>Dây dẫn lưu nước tiểu GT 023-100</t>
  </si>
  <si>
    <t>N07.05.070</t>
  </si>
  <si>
    <t>Điện cực (dùng cho máy tán sỏi ngoài cơ thể)</t>
  </si>
  <si>
    <t>Công ty Liên danh Y Học Việt Hàn</t>
  </si>
  <si>
    <t>Việt nam</t>
  </si>
  <si>
    <t>N07.05.060</t>
  </si>
  <si>
    <t>Que tán sỏi tiết niệu  nội soi sung hơi</t>
  </si>
  <si>
    <t>Dây truyền quang (Que tán sỏi tiết niệu Lase  nội soi)</t>
  </si>
  <si>
    <t>Que tán sỏi tiết niệu Lase  nội soi sung hơi</t>
  </si>
  <si>
    <t>Áo cột sống các loại</t>
  </si>
  <si>
    <t>Băng cố định khớp vai</t>
  </si>
  <si>
    <t xml:space="preserve">Nẹp cổ cứng H1 </t>
  </si>
  <si>
    <t>Nẹp cổ cứng H2</t>
  </si>
  <si>
    <t>Nẹp cổ mềm H1</t>
  </si>
  <si>
    <t>Nẹp ngón tay  H1</t>
  </si>
  <si>
    <t>Nẹp cẳng tay H5</t>
  </si>
  <si>
    <t>Nẹp cẳng chân H5</t>
  </si>
  <si>
    <t>Đai số 8 dùng cho trẻ em và người lớn</t>
  </si>
  <si>
    <t>Đai cột sống  (M2)</t>
  </si>
  <si>
    <t xml:space="preserve">Đai cột sống  </t>
  </si>
  <si>
    <t>Khung cố định ngoại vi 180, 240,300cm</t>
  </si>
  <si>
    <t>Khung cố định ngoại vi xương cẳng chân</t>
  </si>
  <si>
    <t>bộ/gói</t>
  </si>
  <si>
    <t>Khung cố định ngoại vi xương xương đùi</t>
  </si>
  <si>
    <t>Khung cố định ngoại vi xương cẳng tay</t>
  </si>
  <si>
    <t>Khung cố định ngoại vi xương cánh tay</t>
  </si>
  <si>
    <t xml:space="preserve">Ống bơm cản quang </t>
  </si>
  <si>
    <t xml:space="preserve">Phim 8x10 Inch (20x25 cm) </t>
  </si>
  <si>
    <t>100 hoặc 125 tờ/hộp</t>
  </si>
  <si>
    <t>Tờ</t>
  </si>
  <si>
    <t xml:space="preserve">Film 14x17 Inch (35x43 cm) </t>
  </si>
  <si>
    <t>Phim Xquang y tế Agfa Ortho CP-GU NIF 18x24cm</t>
  </si>
  <si>
    <t>Hộp 100 tờ</t>
  </si>
  <si>
    <t xml:space="preserve">AGFA </t>
  </si>
  <si>
    <t>Phim khô y tế dùng cho chụp X-quang DI-HL 25x30cm</t>
  </si>
  <si>
    <t>Hộp 150 tờ</t>
  </si>
  <si>
    <t>Fujifilm</t>
  </si>
  <si>
    <t>Phim Xquang y tế Agfa Ortho CP-GU NIF 24x30cm</t>
  </si>
  <si>
    <t>AGFA</t>
  </si>
  <si>
    <t>Phim Xquang y tế Agfa Ortho CP-GU NIF 30x 40cm</t>
  </si>
  <si>
    <t xml:space="preserve">Bỉ </t>
  </si>
  <si>
    <t xml:space="preserve">Phim Xquang y tế Agfa Ortho CP-GU NIF 35x35cm </t>
  </si>
  <si>
    <t>Không</t>
  </si>
  <si>
    <t>Màng lọc phim</t>
  </si>
  <si>
    <t>Hộp tối dùng lắp đặt phim Xquang 35x35cm</t>
  </si>
  <si>
    <t>JPI Healthcare</t>
  </si>
  <si>
    <t>Hộp tối dùng lắp đặt phim Xquang 30x40cm</t>
  </si>
  <si>
    <t>Màn tăng sáng 18x24cm</t>
  </si>
  <si>
    <t>Hộp 2 cái</t>
  </si>
  <si>
    <t>Toshiba</t>
  </si>
  <si>
    <t>Màn tăng sáng 24 x30 cm</t>
  </si>
  <si>
    <t>Màn tăng sáng 30x40 cm</t>
  </si>
  <si>
    <t>Màn tăng sáng 35x35cm</t>
  </si>
  <si>
    <t>Thuốc hãm hình E.O.S Fixer</t>
  </si>
  <si>
    <t>Thùng 2 liều</t>
  </si>
  <si>
    <t>Thuốc hiện hình E.O.S Developer</t>
  </si>
  <si>
    <t>Dung dịch rửa film</t>
  </si>
  <si>
    <t>5L/Bộ</t>
  </si>
  <si>
    <t>White Mountain Imaging</t>
  </si>
  <si>
    <t xml:space="preserve">Băng đựng hóa học Sterrad 100s  </t>
  </si>
  <si>
    <t xml:space="preserve"> Sterrad 100s Cassettes</t>
  </si>
  <si>
    <t>Hộp/5 băng</t>
  </si>
  <si>
    <t>Cilag AG/ASP/a Johnson &amp; Johnson Company</t>
  </si>
  <si>
    <t>Băng keo hóa học Sterrad</t>
  </si>
  <si>
    <t>Hôp 6 cuộn</t>
  </si>
  <si>
    <t>Advanced Sterilization Products</t>
  </si>
  <si>
    <t xml:space="preserve">Băng chỉ thị hấp ướt </t>
  </si>
  <si>
    <t>Băng chỉ thị hấo ướt 1322-24MM</t>
  </si>
  <si>
    <t>18mm x 55M, Túi 1 cuộn</t>
  </si>
  <si>
    <t>Băng chỉ thị nhiệt  (hấp Khô)</t>
  </si>
  <si>
    <t>Băng chỉ thị nhiệt  (hấp khô) 1226</t>
  </si>
  <si>
    <t>Túi 1 cuộn</t>
  </si>
  <si>
    <t>Italia</t>
  </si>
  <si>
    <t>Túi camera nilon vô trùng M6</t>
  </si>
  <si>
    <t>Túi CAMERA vô trùng</t>
  </si>
  <si>
    <t>1 bộ/gói</t>
  </si>
  <si>
    <t>Màng chụp cao su cho máy tán sỏi ngoài cơ thể</t>
  </si>
  <si>
    <t>Hiệu Vikomed , Công ty Liên danh Y Học Việt Hàn</t>
  </si>
  <si>
    <t>Đai khóa màng chụp cao su cho máy tán sỏi ngoài cơ thể</t>
  </si>
  <si>
    <t>Đầu côn trơn, không mấu, Túi 1000 cái</t>
  </si>
  <si>
    <t xml:space="preserve">Nantong Renon Laboratory Equipment co.,ltd </t>
  </si>
  <si>
    <t>Đầu côn xanh loại 1</t>
  </si>
  <si>
    <t>Đầu côn trơn, không mấu, Túi 500 cái</t>
  </si>
  <si>
    <t>Đầu côn trắng</t>
  </si>
  <si>
    <t>Túi 1000 cái</t>
  </si>
  <si>
    <t>Đầu côn 10ml</t>
  </si>
  <si>
    <t>Hộp 20c</t>
  </si>
  <si>
    <t>Que đè lưỡi gỗ</t>
  </si>
  <si>
    <t xml:space="preserve">Que đè lưỡi gỗ </t>
  </si>
  <si>
    <t>Tanaphar</t>
  </si>
  <si>
    <t>Đè lưỡi  inox thẳng ,cong</t>
  </si>
  <si>
    <t>Bình An</t>
  </si>
  <si>
    <t>Điện cực tim</t>
  </si>
  <si>
    <t>Túi 30 cái</t>
  </si>
  <si>
    <t>Cán kẹp Clip</t>
  </si>
  <si>
    <t>Clip kẹp mạch máu các cỡ  ML, L</t>
  </si>
  <si>
    <t>6 cái/vỉ</t>
  </si>
  <si>
    <t xml:space="preserve">Teleflex </t>
  </si>
  <si>
    <t>Clip Polymer kẹp mạch máu các cỡ ML, L, XL</t>
  </si>
  <si>
    <t>Kẹp Clip các cỡ</t>
  </si>
  <si>
    <t xml:space="preserve">
Kẹp Clip các cỡ
</t>
  </si>
  <si>
    <t>Vỉ 6 cái; Vỉ 10 cái</t>
  </si>
  <si>
    <t>Teleflex</t>
  </si>
  <si>
    <t>Clip cầm máu 
Model: HX-610-090L</t>
  </si>
  <si>
    <t>Hộp 40 cái</t>
  </si>
  <si>
    <t>N07.06.080</t>
  </si>
  <si>
    <t>Kẹp đốt điện cầm máu</t>
  </si>
  <si>
    <t>Kẹp đốt điện cầm máu 
Model: FD-210U</t>
  </si>
  <si>
    <t>Kìm sinh thiết dạ dày</t>
  </si>
  <si>
    <t>Kìm sinh thiết dạ dày
Model: FB-25K-1</t>
  </si>
  <si>
    <t>Kìm sinh thiết đại tràng</t>
  </si>
  <si>
    <t>Kìm sinh thiết đại tràng
Model: FB-24Q-1</t>
  </si>
  <si>
    <t>Kìm sinh thiết phế quản</t>
  </si>
  <si>
    <t>Kìm sinh thiết phế quản
Model: FB-19C-1</t>
  </si>
  <si>
    <t>Kìm gắp dị vật khí, phế quản qua nội soi</t>
  </si>
  <si>
    <t>Kìm gắp dị vật khí, phế quản qua nội soi
Model: FG-14P</t>
  </si>
  <si>
    <t>Mask gây mê</t>
  </si>
  <si>
    <t>Mask ambu</t>
  </si>
  <si>
    <t>Mặt nạ Oxy + dây nối</t>
  </si>
  <si>
    <t>Mặt nạ thở oxy MPV</t>
  </si>
  <si>
    <t>Túi 1 bộ x 100 túi / kiện</t>
  </si>
  <si>
    <t>Mask xông khí dung</t>
  </si>
  <si>
    <t>Mặt nạ thở oxy bộ khí dung MPV</t>
  </si>
  <si>
    <t>Mask thở oxy sơ sinh</t>
  </si>
  <si>
    <t>Mũi khoan kim cương mài răng các loại</t>
  </si>
  <si>
    <t>Rodentica</t>
  </si>
  <si>
    <t>Mũi khoan đường kính các loại</t>
  </si>
  <si>
    <t>Ba lan</t>
  </si>
  <si>
    <t>Khoan sọ não dùng 1 lần</t>
  </si>
  <si>
    <t xml:space="preserve">Codman </t>
  </si>
  <si>
    <t>N08.00.340</t>
  </si>
  <si>
    <t>Phin lọc khí (Dùng cho máy chạy thận nhân tạo)</t>
  </si>
  <si>
    <t>Transducer Protector</t>
  </si>
  <si>
    <t>Túi 2 cái, Túi 50 cái</t>
  </si>
  <si>
    <t>Sunder Biomedical</t>
  </si>
  <si>
    <t>TaiWain</t>
  </si>
  <si>
    <t>N08.00.350</t>
  </si>
  <si>
    <t>Phin lọc khuẩn</t>
  </si>
  <si>
    <t>1 cái/ túi
100 túi/ thùng</t>
  </si>
  <si>
    <t>Non-Change</t>
  </si>
  <si>
    <t>Bóng đèn hồng ngoại 250W</t>
  </si>
  <si>
    <t>Juguang</t>
  </si>
  <si>
    <t xml:space="preserve">Gel bôi trơn </t>
  </si>
  <si>
    <t>KY JELLY 82g</t>
  </si>
  <si>
    <t>Hộp 1 tuýp</t>
  </si>
  <si>
    <t>Doppel Farmaceuti Srl</t>
  </si>
  <si>
    <t>Ý</t>
  </si>
  <si>
    <t xml:space="preserve">Gel điện tim </t>
  </si>
  <si>
    <t>An Phú</t>
  </si>
  <si>
    <t xml:space="preserve"> Gel đo điện não</t>
  </si>
  <si>
    <t>Gel điện não</t>
  </si>
  <si>
    <t>Ống 180 g</t>
  </si>
  <si>
    <t>Nihon
 Kohden</t>
  </si>
  <si>
    <t>Giấy chỉ thị hóa học mầu đỏ</t>
  </si>
  <si>
    <t>Giấy chỉ thị hóa học màu đỏ ( Giấy cuộn Tyvek 350mm x70m)</t>
  </si>
  <si>
    <t>Thùng/ 2 cuộn</t>
  </si>
  <si>
    <t>Amcor Flexibles SPS/Advanced Sterilization Products-a Company of Johnson &amp; Johnson</t>
  </si>
  <si>
    <t>Hiệu Sonomed, Hãng Tele -Paper</t>
  </si>
  <si>
    <t>Hộp 10 cuộn; tập</t>
  </si>
  <si>
    <t>Túi 1 tập, Thùng 60 tập</t>
  </si>
  <si>
    <t>Giấy in sinh hóa</t>
  </si>
  <si>
    <t xml:space="preserve">Giấy in nhiệt nước tiểu </t>
  </si>
  <si>
    <t>Giấy in nhiệt máy huyết học</t>
  </si>
  <si>
    <t>Giấy in kết quả Sterrad paper</t>
  </si>
  <si>
    <t>Giấy in kết quả Sterrad Paper</t>
  </si>
  <si>
    <t xml:space="preserve">Mỹ </t>
  </si>
  <si>
    <t>Giấy in kết quả  máy hấp ướt</t>
  </si>
  <si>
    <t>Hộp 10 cuộn</t>
  </si>
  <si>
    <t>Giấy in dùng cho máy đông máu</t>
  </si>
  <si>
    <t>Giấy in dùng cho máy mornitor</t>
  </si>
  <si>
    <t>Túi 1 tập</t>
  </si>
  <si>
    <t>Dykam</t>
  </si>
  <si>
    <t>Giấy in nhiệt  máy do chức năng hô hấp</t>
  </si>
  <si>
    <t>Giấy siêu âm UPP -110S</t>
  </si>
  <si>
    <t xml:space="preserve">Giấy siêu âm mầu </t>
  </si>
  <si>
    <t>Giấy siêu âm mầu  UPC 21S</t>
  </si>
  <si>
    <t>Hộp 3 khay</t>
  </si>
  <si>
    <t>Khay</t>
  </si>
  <si>
    <t xml:space="preserve">Giấy in ảnh siêu âm </t>
  </si>
  <si>
    <t>Tập  20 tờ</t>
  </si>
  <si>
    <t>Epson</t>
  </si>
  <si>
    <t>Giấy bản</t>
  </si>
  <si>
    <t>100 Tờ/Tập</t>
  </si>
  <si>
    <t>Giấy đo độ PH</t>
  </si>
  <si>
    <t>Túi 1 tập</t>
  </si>
  <si>
    <t>Giấy cắn</t>
  </si>
  <si>
    <t>Que thử hóa học của máy strerrad của máy 100s</t>
  </si>
  <si>
    <t>Que chỉ thị hóa học Sterrad Indicator strip</t>
  </si>
  <si>
    <t>Hộp/1000que</t>
  </si>
  <si>
    <t>Indilab, Inc./Advanced Sterilization Products-a Company of Johnson &amp; Johnson</t>
  </si>
  <si>
    <t>Que lấy dịch âm đạo</t>
  </si>
  <si>
    <t>Cây Spatula</t>
  </si>
  <si>
    <t>100cái / hộp</t>
  </si>
  <si>
    <t>Lạc Việt</t>
  </si>
  <si>
    <t>Que cấy nhựa vô trùng</t>
  </si>
  <si>
    <t>Túi 2 cái</t>
  </si>
  <si>
    <t>MIDA</t>
  </si>
  <si>
    <t xml:space="preserve"> Que phết đờm</t>
  </si>
  <si>
    <t>Que tăm bông vô trùng</t>
  </si>
  <si>
    <t>100 cái/ túi</t>
  </si>
  <si>
    <t>Que tách huyết thanh nhựa</t>
  </si>
  <si>
    <t>50 cái/ túi</t>
  </si>
  <si>
    <t>Que thử thai</t>
  </si>
  <si>
    <t>Kít nhanh chuẩn đoán thai sớm ( HCG One Step Pregnacy Test)</t>
  </si>
  <si>
    <t>Abon Biopharm (Hang zhou) co., Ltd</t>
  </si>
  <si>
    <t>Vòng tránh thai Tcu380A</t>
  </si>
  <si>
    <t>Vòng tránh thai ( Sterile Copper T380A)</t>
  </si>
  <si>
    <t>SMB Corporation</t>
  </si>
  <si>
    <t xml:space="preserve">Bẫy nước </t>
  </si>
  <si>
    <t>Bẫy nước dùng 1 lần</t>
  </si>
  <si>
    <t>Galemed</t>
  </si>
  <si>
    <t>Oxy dược dụng ( tương đương 6000 lít khí thở)</t>
  </si>
  <si>
    <t>Khí bình oxy 40 lít</t>
  </si>
  <si>
    <t xml:space="preserve"> 40 lít khí nén</t>
  </si>
  <si>
    <t>Công ty CP Gas Việt Nhật</t>
  </si>
  <si>
    <t>Bao cao su người liệt</t>
  </si>
  <si>
    <t>Mega</t>
  </si>
  <si>
    <t>Cóng nhựa (dùng cho máy sinh hóa) các cỡ</t>
  </si>
  <si>
    <t>Cóng nhựa ( Sample cup)</t>
  </si>
  <si>
    <t>Túi 500 cái</t>
  </si>
  <si>
    <t>Ống giấy lọc cho máy tán sỏi ngoài cơ thể</t>
  </si>
  <si>
    <t>Bầu lọc khuẩn máy đo chức năng hô hấp</t>
  </si>
  <si>
    <t>Test chỉ thị hóa học 1243A</t>
  </si>
  <si>
    <t>Túi 500 test</t>
  </si>
  <si>
    <t>Test chỉ thị hóa học  1250</t>
  </si>
  <si>
    <t>240 test/Hộp</t>
  </si>
  <si>
    <t>Chỉ thị sinh học</t>
  </si>
  <si>
    <t>Hộp 30 ống</t>
  </si>
  <si>
    <t>Advanced Sterilization Products-a Company of Johnson &amp; Johnson</t>
  </si>
  <si>
    <t>Chỉ thị vi sinh</t>
  </si>
  <si>
    <t>Chỉ thị vi sinh 1292</t>
  </si>
  <si>
    <t>Hộp 50 test</t>
  </si>
  <si>
    <t>Phần Lan</t>
  </si>
  <si>
    <t>Chỉ thị nhiệt</t>
  </si>
  <si>
    <t>Chỉ thị nhiệt 1322-12MM</t>
  </si>
  <si>
    <t>Hộp 50test</t>
  </si>
  <si>
    <t>Ống nghiệm EDTA có nắp cao su (Có chất chống đông hoặc không chất chống đông)</t>
  </si>
  <si>
    <t>Ống nghiệm EDTA K2 HTM 2ml, nắp xanh dương,mous thấp</t>
  </si>
  <si>
    <t>Công ty CP VTYT Hồng Thiện Mỹ</t>
  </si>
  <si>
    <t>Ống nghiệm eppendorf</t>
  </si>
  <si>
    <t>Ống nghiệm Eppendorf</t>
  </si>
  <si>
    <t>Nantong Renon Laboratory Equipment co,ltd</t>
  </si>
  <si>
    <t xml:space="preserve">Ống chống đông Heparin  12 x 75mm, 5 ml </t>
  </si>
  <si>
    <t>Ống nghiệm Heparin lithium</t>
  </si>
  <si>
    <t>2400 ống / Thùng</t>
  </si>
  <si>
    <t>Ống nghiệm nhựa có nắp 12 x 1.5cm</t>
  </si>
  <si>
    <t xml:space="preserve">Ống nghiệm nhựa PS 5ml có nắp </t>
  </si>
  <si>
    <t>Ống falcol ( ống nghiệm nhựa 50ml đáy nhọn có chia vạch)</t>
  </si>
  <si>
    <t>Ống Pancol 50ml</t>
  </si>
  <si>
    <t>50 cái/túi</t>
  </si>
  <si>
    <t>Trung quốc</t>
  </si>
  <si>
    <t>cái</t>
  </si>
  <si>
    <t>Ống nghiệm thủy tinh (các loại, các cỡ)</t>
  </si>
  <si>
    <t>Ống nghiệm thủy tinh các cỡ</t>
  </si>
  <si>
    <t>Thùng 1000 cái</t>
  </si>
  <si>
    <t>Ống nghiệm Tri natri Citrate 9NC/3,8%</t>
  </si>
  <si>
    <t xml:space="preserve">Ống nghiệm Citrate 3,8% </t>
  </si>
  <si>
    <t>Ống nghiệm lưu mẫu chịu nhiệt âm sâu</t>
  </si>
  <si>
    <t>Ống lưu mẫu 2ml</t>
  </si>
  <si>
    <t>Túi 100 cái</t>
  </si>
  <si>
    <t>Sarstedt</t>
  </si>
  <si>
    <t>Sample cup</t>
  </si>
  <si>
    <t xml:space="preserve">Ống Sample cup </t>
  </si>
  <si>
    <t>Đũa thủy tinh 15 cm</t>
  </si>
  <si>
    <t>Lam kính thủy tinh</t>
  </si>
  <si>
    <t>Hộp / 72 cái</t>
  </si>
  <si>
    <t xml:space="preserve">Lamen thuỷ tinh </t>
  </si>
  <si>
    <t>1 hộpx100 cái</t>
  </si>
  <si>
    <t>Marienfed</t>
  </si>
  <si>
    <t>Đĩa petri các loại</t>
  </si>
  <si>
    <t>Đĩa Petri nhựa phi 90</t>
  </si>
  <si>
    <t xml:space="preserve">Màng lọc cellulose acetate </t>
  </si>
  <si>
    <t>100 tấm/hộp</t>
  </si>
  <si>
    <t>Advantec</t>
  </si>
  <si>
    <t>Ống Duham</t>
  </si>
  <si>
    <t>Túi 1 kg</t>
  </si>
  <si>
    <t>Cốc có mỏ 500ml</t>
  </si>
  <si>
    <t>Hôp 10 cái</t>
  </si>
  <si>
    <t>Gamalab</t>
  </si>
  <si>
    <t>Cốc có mỏ 1000ml</t>
  </si>
  <si>
    <t>Cốc có mỏ 2000ml</t>
  </si>
  <si>
    <t>Lọ nhựa đựng phân</t>
  </si>
  <si>
    <t>Bịch 100 cái</t>
  </si>
  <si>
    <t>Sofnolime (Vôi soda)</t>
  </si>
  <si>
    <t>Can 4.5kg</t>
  </si>
  <si>
    <t>Molecular</t>
  </si>
  <si>
    <t>Khẩu trang 3 lớp vô trùng</t>
  </si>
  <si>
    <t>Khẩu trang N96</t>
  </si>
  <si>
    <t>Hộp 20 cái</t>
  </si>
  <si>
    <t>Mũ phẫu thuật vô trùng</t>
  </si>
  <si>
    <t>100 cái/túi</t>
  </si>
  <si>
    <t>Trang phục phẫu thuật vô trùng</t>
  </si>
  <si>
    <t>Gói 1 bộ</t>
  </si>
  <si>
    <t>Tạp dề nylon</t>
  </si>
  <si>
    <t>Vòng đeo tay mẹ và bé</t>
  </si>
  <si>
    <t>Cặp 2 cái</t>
  </si>
  <si>
    <t>Sigma</t>
  </si>
  <si>
    <t>Chất diệt tủy</t>
  </si>
  <si>
    <t>Lọ 5g</t>
  </si>
  <si>
    <t>Arsenic blue</t>
  </si>
  <si>
    <t>Nga</t>
  </si>
  <si>
    <t>Chất đánh bóng</t>
  </si>
  <si>
    <t>Chất hàn tạm Caviton</t>
  </si>
  <si>
    <t>Lọ 30g</t>
  </si>
  <si>
    <t>Keo hàn Composite Bond</t>
  </si>
  <si>
    <t>6g/6ml</t>
  </si>
  <si>
    <t>Vivadent</t>
  </si>
  <si>
    <t>Áo</t>
  </si>
  <si>
    <t>Túi 50 chiếc</t>
  </si>
  <si>
    <t>TPC</t>
  </si>
  <si>
    <t>Đài cao su đánh bóng</t>
  </si>
  <si>
    <t>Cây lèn ống tủy Flat tip Finger Spreader</t>
  </si>
  <si>
    <t>Hộp 04-06 cây</t>
  </si>
  <si>
    <t xml:space="preserve">Que hàn thẩm mỹ </t>
  </si>
  <si>
    <t>Túi 1 que</t>
  </si>
  <si>
    <t>Prime</t>
  </si>
  <si>
    <t>1 Que/cái</t>
  </si>
  <si>
    <t>Cây bóc tách lợi</t>
  </si>
  <si>
    <t>Cây hàn răng 2 đầu</t>
  </si>
  <si>
    <t>Túi 1 cây</t>
  </si>
  <si>
    <t>Cây chộn Furi</t>
  </si>
  <si>
    <t>Nong K-File (Nong ống tủy)</t>
  </si>
  <si>
    <t>Fuji VII (Chất hàn)</t>
  </si>
  <si>
    <t>Hộp/15g</t>
  </si>
  <si>
    <t>Fuji IX (Chất gắn)</t>
  </si>
  <si>
    <t>Chỉ co lợi</t>
  </si>
  <si>
    <t>Lọ 2,5 mét</t>
  </si>
  <si>
    <t>Gingi-pak</t>
  </si>
  <si>
    <t>Chỉ tơ nha khoa</t>
  </si>
  <si>
    <t>Composite (A1,A2,A3)</t>
  </si>
  <si>
    <t>Túyp 4g</t>
  </si>
  <si>
    <t>Defil</t>
  </si>
  <si>
    <t>Hàn quốc</t>
  </si>
  <si>
    <t>TPH Spectrum compules (nhộng/0.25g)</t>
  </si>
  <si>
    <t>Túi 10 con nhộng</t>
  </si>
  <si>
    <t>Nhộng</t>
  </si>
  <si>
    <t>DG Detroy conditioner 36 (Axit Echinh)</t>
  </si>
  <si>
    <t>Canxi hydroxit</t>
  </si>
  <si>
    <t>Hộp 1 lọ</t>
  </si>
  <si>
    <t>Prevest</t>
  </si>
  <si>
    <t xml:space="preserve">Cortisomol </t>
  </si>
  <si>
    <t>Lọ 25g</t>
  </si>
  <si>
    <t>Action</t>
  </si>
  <si>
    <t>Lọ/25g</t>
  </si>
  <si>
    <t>Keo Prime &amp; Bond NT</t>
  </si>
  <si>
    <t>Chai/3.5ml</t>
  </si>
  <si>
    <t>Gutapercha 15-40</t>
  </si>
  <si>
    <t>Hộp/120 cây</t>
  </si>
  <si>
    <t>Diadent</t>
  </si>
  <si>
    <t>Eugenol (Sultan)</t>
  </si>
  <si>
    <t>Lọ/30ml</t>
  </si>
  <si>
    <t>Sultan</t>
  </si>
  <si>
    <t>Rockles</t>
  </si>
  <si>
    <t>Lọ 13ml</t>
  </si>
  <si>
    <t>Septudont</t>
  </si>
  <si>
    <t>Cốc xúc miệng</t>
  </si>
  <si>
    <t>Dầu tra tay khoan</t>
  </si>
  <si>
    <t>NKS</t>
  </si>
  <si>
    <t>Dầu parafin 5ml</t>
  </si>
  <si>
    <t>Hộp 50 ống</t>
  </si>
  <si>
    <t>Công ty CP DP Vĩnh Phúc</t>
  </si>
  <si>
    <t>Dầu parafin</t>
  </si>
  <si>
    <t>Thuận phát</t>
  </si>
  <si>
    <t>Sáp Parafin (Parafin rắn)</t>
  </si>
  <si>
    <t>Bao 50kg</t>
  </si>
  <si>
    <t>Dalian Kaixing</t>
  </si>
  <si>
    <t>Nhiệt kế thủy ngân Aurona</t>
  </si>
  <si>
    <t>Aurora/ Ningbo</t>
  </si>
  <si>
    <t>Bóng bóp Ambu</t>
  </si>
  <si>
    <t xml:space="preserve">Lõi lọc thô số 1 (Nesca 05 µm) </t>
  </si>
  <si>
    <t xml:space="preserve">(Lõi lọc thô số 1 (Nesca 05 µm) )
Lõi lọc thô  </t>
  </si>
  <si>
    <t>Hộp1 cái</t>
  </si>
  <si>
    <t>Việt - Hàn</t>
  </si>
  <si>
    <t>Dây điện cực (Giắc cắm dùng cho máy điện châm)</t>
  </si>
  <si>
    <t>Changzhou</t>
  </si>
  <si>
    <t>Dũa ống tuỷ H - File (số 15-40)</t>
  </si>
  <si>
    <t>Mũi Lentulo</t>
  </si>
  <si>
    <t>Hộp 4 cái</t>
  </si>
  <si>
    <t>Cone giấy Paper Points</t>
  </si>
  <si>
    <t>Hộp 120 cái</t>
  </si>
  <si>
    <t>Trâm gai lấy tủy</t>
  </si>
  <si>
    <t>Bột tal</t>
  </si>
  <si>
    <t>bao 15kg</t>
  </si>
  <si>
    <t xml:space="preserve">Việt Nam </t>
  </si>
  <si>
    <t>Sanyrene</t>
  </si>
  <si>
    <t>Chai 20ml</t>
  </si>
  <si>
    <t>Nhựa ngáng miệng; Model: MB-142</t>
  </si>
  <si>
    <t>Kính bảo hộ y tế</t>
  </si>
  <si>
    <t>Sở Y tế</t>
  </si>
  <si>
    <t>Đấu thầu tập trung do Sở Y tế tổ chức thực hiện</t>
  </si>
  <si>
    <t>699/QĐ-SYT</t>
  </si>
  <si>
    <t>16/7/2018</t>
  </si>
  <si>
    <t>01/6/2019</t>
  </si>
  <si>
    <t>739/QĐ-SYT</t>
  </si>
  <si>
    <t>27/7/2018</t>
  </si>
  <si>
    <t>Thái Bình</t>
  </si>
  <si>
    <t>STT theo DM của BYT</t>
  </si>
  <si>
    <t>Mã số theo DM của BYT</t>
  </si>
  <si>
    <t>Tên thương mại</t>
  </si>
  <si>
    <t>Qui cách</t>
  </si>
  <si>
    <t>Đơn giá đã bao gồm thuế</t>
  </si>
  <si>
    <t>Tên đơn vị (SYT/BV)</t>
  </si>
  <si>
    <t>Ngày công  bố kết quả trúng thầu</t>
  </si>
  <si>
    <t>Bông thấm</t>
  </si>
  <si>
    <t>1kg/túi</t>
  </si>
  <si>
    <t>Asean</t>
  </si>
  <si>
    <t>Công ty cổ phần dược vật tư y tế Thái Bình</t>
  </si>
  <si>
    <t>Bông ép sọ não (1,5x5cm)</t>
  </si>
  <si>
    <t>Bông ép sọ não 1,5 x 5cm, VT</t>
  </si>
  <si>
    <t>TỔNG CÔNG TY CỔ PHẦN Y TẾ DANAMECO</t>
  </si>
  <si>
    <t>Bông ép sọ não (4x5cm)</t>
  </si>
  <si>
    <t>Bông ép sọ não 4 x 5cm, VT</t>
  </si>
  <si>
    <t>Bông lót 10 cm x 360 cm</t>
  </si>
  <si>
    <t>Bông lót bó bột 10cm x 3,6m</t>
  </si>
  <si>
    <t xml:space="preserve">Thùng 200 cuộn </t>
  </si>
  <si>
    <t>ORBE</t>
  </si>
  <si>
    <t>Công ty CPTM Dược Vật tư y tế Hà Nội</t>
  </si>
  <si>
    <t>Bông lót 15 cm x 360 cm</t>
  </si>
  <si>
    <t>Bông lót bó bột 15cm x 3,6m</t>
  </si>
  <si>
    <t>Bông lót 20 cm x 360 cm</t>
  </si>
  <si>
    <t>Bông lót bó bột 20cm x 3,6m</t>
  </si>
  <si>
    <t>Bông, tăm bông vô trùng các loại, các cỡ</t>
  </si>
  <si>
    <t>Tăm bông tiệt trùng</t>
  </si>
  <si>
    <t>1 cái/túi</t>
  </si>
  <si>
    <t>Nantong Renon Laboratory</t>
  </si>
  <si>
    <t>Tăm bông nha khoa</t>
  </si>
  <si>
    <t>Prophy brush flat</t>
  </si>
  <si>
    <t>100 cây/ lọ</t>
  </si>
  <si>
    <t xml:space="preserve">Disppsable/ TP </t>
  </si>
  <si>
    <t>Công ty cổ phần xuất nhập khẩu y tế Việt Nam</t>
  </si>
  <si>
    <t>Bảo thạch</t>
  </si>
  <si>
    <t>CÔNG TY TNHH LÊ LỢI</t>
  </si>
  <si>
    <t>Dung dịch sát khuẩn, khử trùng mức độ cao dụng cụ y tế, phẫu thuật, thiết bị y tế, dụng cụ nội soi và các dụng cụ không chịu nhiệt (5 lit)</t>
  </si>
  <si>
    <t>SANIDEX OPA</t>
  </si>
  <si>
    <t>Can 5 Lit</t>
  </si>
  <si>
    <t>Sirmaxo</t>
  </si>
  <si>
    <t>Công ty TNHH Vạn Niên</t>
  </si>
  <si>
    <t xml:space="preserve"> Troclosense Sodium</t>
  </si>
  <si>
    <t>Presept 2,5g</t>
  </si>
  <si>
    <t>100 viên/hộp</t>
  </si>
  <si>
    <t>Anh/Ai Len</t>
  </si>
  <si>
    <t>viên</t>
  </si>
  <si>
    <t>LIÊN DANH HƯNG MỸ-ALPHA</t>
  </si>
  <si>
    <t>Dung dịch tẩy rửa đa enzym (3,8lít).</t>
  </si>
  <si>
    <t>Cidezyme 3,8 lít</t>
  </si>
  <si>
    <t>3,8 lít/can</t>
  </si>
  <si>
    <t>Côn Gutapecha</t>
  </si>
  <si>
    <t>Guta percha points</t>
  </si>
  <si>
    <t>120 cái/ hộp</t>
  </si>
  <si>
    <t>Dia dent/Sure - endo</t>
  </si>
  <si>
    <t>Korea</t>
  </si>
  <si>
    <t>Côn giấy các số</t>
  </si>
  <si>
    <t>Absobent paper points</t>
  </si>
  <si>
    <t>Spident/sure-endo</t>
  </si>
  <si>
    <t>Cồn povidon iod 10%</t>
  </si>
  <si>
    <t>ASI-IODINE</t>
  </si>
  <si>
    <t>500ml, 28 chai/Thùng;</t>
  </si>
  <si>
    <t xml:space="preserve">Công ty Cổ phần Đầu Tư Phan Anh </t>
  </si>
  <si>
    <t>ALFASEPT HANDRUB</t>
  </si>
  <si>
    <t>Can 5 L</t>
  </si>
  <si>
    <t>Công ty TNHH DEKA</t>
  </si>
  <si>
    <t>ALFASEPT CLEANSER 4</t>
  </si>
  <si>
    <t>Dung dịch tẩy rửa và làm sạch dụng cụ y tế</t>
  </si>
  <si>
    <t>SANIZYME</t>
  </si>
  <si>
    <t xml:space="preserve">Dung dịch rửa tay sát khuẩn </t>
  </si>
  <si>
    <t>Alkafresh</t>
  </si>
  <si>
    <t>Thùng 12 Chai
Chai 500ml</t>
  </si>
  <si>
    <t>Alkapharm</t>
  </si>
  <si>
    <t>Công ty cổ phần Công nghệ và Xây dựng Sông Hồng</t>
  </si>
  <si>
    <t>ASI - KILLWASH</t>
  </si>
  <si>
    <t>100ml, 24 chai/ hộp;
500ml, 20 chai/Thùng;
1 lít, 10 chai/Thùng;
5 lít, 4 can/ Thùng</t>
  </si>
  <si>
    <t>ASIRUB</t>
  </si>
  <si>
    <t>Công Ty Cổ Phần Sao Mai</t>
  </si>
  <si>
    <t>Dung dịch khử trùng bề mặt (5lít)</t>
  </si>
  <si>
    <t>ASI-SPRAY</t>
  </si>
  <si>
    <t>750ml, 20 chai/Thùng;
1 lít, 10 chai/Thùng;
5 lít, 4 can/ Thùng</t>
  </si>
  <si>
    <t>can</t>
  </si>
  <si>
    <t>Dung dịch làm sạch và khử khuẩn bề mặt sàn nhà</t>
  </si>
  <si>
    <t>Alka DHH</t>
  </si>
  <si>
    <t>Thùng 6 Chai
Chai 1L</t>
  </si>
  <si>
    <t>Dung dịch diệt khuẩn dụng cụ y tế</t>
  </si>
  <si>
    <t>Dung dịch diệt khuẩn dụng cụ y tế SANITAROSA™ GA
Code: 6071</t>
  </si>
  <si>
    <t xml:space="preserve">GBL </t>
  </si>
  <si>
    <t xml:space="preserve">
Thổ Nhĩ Kỳ
</t>
  </si>
  <si>
    <t xml:space="preserve"> VIỆN TRANG THIẾT BỊ VÀ CÔNG TRÌNH Y TẾ</t>
  </si>
  <si>
    <t>Băng bó bột 10 x 360cm</t>
  </si>
  <si>
    <t>Bột bó OBANDA 10cm x 3,6m</t>
  </si>
  <si>
    <t>Thùng 72 cuộn</t>
  </si>
  <si>
    <t>Băng bó bột 15cm x 2,7m</t>
  </si>
  <si>
    <t>Băng bó bột 15cm x 360 cm</t>
  </si>
  <si>
    <t>Bột bó OBANDA 15cm x 3,6m</t>
  </si>
  <si>
    <t>Băng bó bột 20cm x 2.7m</t>
  </si>
  <si>
    <t>Thùng 60 cuộn</t>
  </si>
  <si>
    <t>Băng bó bột 20cm x 360 cm</t>
  </si>
  <si>
    <t>Bột bó OBANDA 20cm x 3,6m</t>
  </si>
  <si>
    <t>Thùng 36 cuộn</t>
  </si>
  <si>
    <t>Băng bó bột 7.5cm x 2.7m</t>
  </si>
  <si>
    <t>Thùng 240 cuộn</t>
  </si>
  <si>
    <t>Băng cố định khớp vai các cỡ (trái , phải)</t>
  </si>
  <si>
    <t>Băng cố định khớp vai H1</t>
  </si>
  <si>
    <t>Băng cuộn 2,5m x 7cm</t>
  </si>
  <si>
    <t>Túi 20 cuộn</t>
  </si>
  <si>
    <t>Lợi thành</t>
  </si>
  <si>
    <t>Băng cuộn 10cm x 5m</t>
  </si>
  <si>
    <t>Túi 10 cuộn</t>
  </si>
  <si>
    <t>Băng cuộn 5,5cm x 5m</t>
  </si>
  <si>
    <t>Băng cuộn 7,5cmx5m</t>
  </si>
  <si>
    <t>Băng thun 15cm x 4,5m</t>
  </si>
  <si>
    <t>Urgoband 15cm x 4,5m</t>
  </si>
  <si>
    <t>1 cuộn/túi</t>
  </si>
  <si>
    <t>Băng thun các cỡ</t>
  </si>
  <si>
    <t>Thùng/300 cuộn</t>
  </si>
  <si>
    <t>Hubei</t>
  </si>
  <si>
    <t>Công ty TNHH Thương Mại Dịch Vụ Vũ Thuận</t>
  </si>
  <si>
    <t>Băng thun có keo cố định khớp 
6cm x 4.5m</t>
  </si>
  <si>
    <t>Urgocrepe 6cm x 4,5m</t>
  </si>
  <si>
    <t>1 cuộn/hộp</t>
  </si>
  <si>
    <t>Băng thun có keo cố định khớp 
8cm x 4.5m</t>
  </si>
  <si>
    <t>Urgocrepe 8cm x 4,5m</t>
  </si>
  <si>
    <t>N02.01.070</t>
  </si>
  <si>
    <t>Băng vải mềm có gạc vô trùng - 8cm x 10cm</t>
  </si>
  <si>
    <t>Băng vải mềm có gạc vô trùng - 8cm x 10cm (mã hàng 3664A)</t>
  </si>
  <si>
    <t>25 miếng/hộp</t>
  </si>
  <si>
    <t xml:space="preserve">CÔNG TY CỔ PHẦN ĐẦU TƯ HOÀNG NGUYÊN      </t>
  </si>
  <si>
    <t>Băng vải mềm có gạc vô trùng có keo Acrylate 6cm x 8cm</t>
  </si>
  <si>
    <t>Băng vải mềm có gạc vô trùng có keo Acrylate 6cm x 8cm (mã hàng 3662A)</t>
  </si>
  <si>
    <t>50 miếng/hộp</t>
  </si>
  <si>
    <t>Băng vải mềm có gạc vô trùng có keo Acrylate 9cm x 15cm</t>
  </si>
  <si>
    <t>Young wound dressing 9cm x 15cm</t>
  </si>
  <si>
    <t>Hộp 50 Miếng</t>
  </si>
  <si>
    <t>Young Chemical</t>
  </si>
  <si>
    <t>Băng vải mềm có gạc vô trùng có keo Acrylate 9cm x 20cm</t>
  </si>
  <si>
    <t>Young wound dressing 9cm x 20cm</t>
  </si>
  <si>
    <t>Bột bó các cỡ</t>
  </si>
  <si>
    <t>OPsite dán cố định dây truyền 6 x 7 cm</t>
  </si>
  <si>
    <t>Miếng dán vô khuẩn trong suốt Tegaderm 6x7cm</t>
  </si>
  <si>
    <t>100 miếng/hộp</t>
  </si>
  <si>
    <t>Opsite dán cố định dây truyền 6x7cm</t>
  </si>
  <si>
    <t>Băng dán 2 x 6cm</t>
  </si>
  <si>
    <t>102 miếng / hộp</t>
  </si>
  <si>
    <t>Băng dính 2,5m x 5cm</t>
  </si>
  <si>
    <t>Băng keo lụa 2,5m x 5cm</t>
  </si>
  <si>
    <t>An phú</t>
  </si>
  <si>
    <t>Băng dính lụa cuộn 
1.25cm x 5m</t>
  </si>
  <si>
    <t>Băng keo lụa 1.25m x 5cm</t>
  </si>
  <si>
    <t>Băng dính lụa 1,25x9,1m</t>
  </si>
  <si>
    <t>Băng dính lụa 1,25x9,1m (mã hàng 1538-0)</t>
  </si>
  <si>
    <t>24 cuộn/hộp</t>
  </si>
  <si>
    <t>Băng dính lụa 2,5x9,1m</t>
  </si>
  <si>
    <t>Băng dính lụa 2,5x9,1m (mã hàng 1538-1)</t>
  </si>
  <si>
    <t>12 cuộn/hộp</t>
  </si>
  <si>
    <t>Băng dính lụa 5x9,1m</t>
  </si>
  <si>
    <t>Băng dính lụa 5x9,1m (mã hàng 1538-2)</t>
  </si>
  <si>
    <t>6 cuộn/hộp</t>
  </si>
  <si>
    <t>Băng dính vô trùng vải không dệt, có gạc, cố định kim luồn</t>
  </si>
  <si>
    <t>Băng dính vô trùng vải không dệt, có gạc, cố định kim luồn size 60 x 80mm</t>
  </si>
  <si>
    <t>USM Healthcare/</t>
  </si>
  <si>
    <t>CÔNG TY CP DƯỢC ÁNH DƯƠNG</t>
  </si>
  <si>
    <t>Băng dính co giãn 
10cm x 2.5m</t>
  </si>
  <si>
    <t>Urgoderm 10cm x 2,5m</t>
  </si>
  <si>
    <t>4 cuộn/hộp</t>
  </si>
  <si>
    <t>Băng dính co giãn 
15cm x 10m</t>
  </si>
  <si>
    <t>Urgoderm 15cm x 10m</t>
  </si>
  <si>
    <t>Băng vô trùng cố định kim luồn trong suốt, không thấm nước 120x 90mm</t>
  </si>
  <si>
    <t>Optiskin Film 120 x 90mm</t>
  </si>
  <si>
    <t>Băng vô trùng cố định kim luồn trong suốt, không thấm nước 53x 80mm</t>
  </si>
  <si>
    <t>Optiskin Film 53 x 80mm</t>
  </si>
  <si>
    <t>Băng vô trùng cố định kim luồn trong suốt, không thấm nước 73x 80mm</t>
  </si>
  <si>
    <t>Optiskin Film 73 x 80mm</t>
  </si>
  <si>
    <t>Băng vô trùng trong suốt có gạc băng vết thương, có keo acrylate 5cm x7cm</t>
  </si>
  <si>
    <t>Băng vô trùng trong suốt có gạc băng vết thương, có keo acrylate 5cm x7cm (mã hàng 3582)</t>
  </si>
  <si>
    <t>Bông gạc đắp vết thương 7cm x 15cm</t>
  </si>
  <si>
    <t>Việt Nam</t>
  </si>
  <si>
    <t>Bông gạc đắp vết thương 10cm x 20cm</t>
  </si>
  <si>
    <t>Injure covering cotton wool Gauze</t>
  </si>
  <si>
    <t>Memco</t>
  </si>
  <si>
    <t>Gạc vô trùng 10cmx20cm</t>
  </si>
  <si>
    <t xml:space="preserve">Bông gạc đắp vết thương vô trùng 10cmx20cm. </t>
  </si>
  <si>
    <t>Túi 1 Cái</t>
  </si>
  <si>
    <t>Ame</t>
  </si>
  <si>
    <t>Gạc vô trùng 6cmx15cm</t>
  </si>
  <si>
    <t xml:space="preserve">Gạc cầm máu 5x7.5cm </t>
  </si>
  <si>
    <t xml:space="preserve">Gạc cầm máu kích thước: 5x7.5cm </t>
  </si>
  <si>
    <t>miếng/túi</t>
  </si>
  <si>
    <t>SIDAPHARM</t>
  </si>
  <si>
    <t>Hy Lạp</t>
  </si>
  <si>
    <t>Công ty TNHH Xuất nhập khẩu Thương mại tổng hợp An Phú Mỹ</t>
  </si>
  <si>
    <t>1000 mét/bao</t>
  </si>
  <si>
    <t>Lợi Thành</t>
  </si>
  <si>
    <t>Gạc hút nước 18 x 26, khổ 0.8m, KVT (2 mét/lớp, 100 mét/cuộn)</t>
  </si>
  <si>
    <t xml:space="preserve">100 mét/cuộn </t>
  </si>
  <si>
    <t>500 mét/kiện</t>
  </si>
  <si>
    <t>Bao 1000 mét</t>
  </si>
  <si>
    <t>N02.03.040</t>
  </si>
  <si>
    <t xml:space="preserve">Gạc hydrocolloid </t>
  </si>
  <si>
    <t>Urgotul 10cm x 10cm</t>
  </si>
  <si>
    <t>10 miếng/hộp</t>
  </si>
  <si>
    <t>miếng</t>
  </si>
  <si>
    <t xml:space="preserve">Gạc lưới có tẩm kháng sinh hay các chất sát khuẩn 
</t>
  </si>
  <si>
    <t>Urgotul SSD 10cm x 12cm</t>
  </si>
  <si>
    <t>Gạc Meche</t>
  </si>
  <si>
    <t xml:space="preserve">Meche Phẫu thuật 3.5 x 75cm x 6 lớp, VT </t>
  </si>
  <si>
    <t>Gạc phẫu thuật</t>
  </si>
  <si>
    <t>Gạc Phẫu thuật 10cm x 10cm x 12 lớp , VT</t>
  </si>
  <si>
    <t>Gạc củ ấu sản khoa vô trùng</t>
  </si>
  <si>
    <t>Gạc củ ấu sản khoa, VT</t>
  </si>
  <si>
    <t xml:space="preserve">Gạc phẫu thuật 10cm x 10cm x 12 lớp </t>
  </si>
  <si>
    <t>Gạc phẫu thuật 10x10x8 lớp</t>
  </si>
  <si>
    <t>Gạc Phẫu thuật 10 x 10cm x 8 lớp, VT</t>
  </si>
  <si>
    <t xml:space="preserve">Túi </t>
  </si>
  <si>
    <t>Gạc phẫu thuật 70 x40 x 6 lớp, cản quang</t>
  </si>
  <si>
    <t>Laparotomy sponges (Sterile)</t>
  </si>
  <si>
    <t>1 bộ/ túi</t>
  </si>
  <si>
    <t>Gạc phẫu thuật không dệt 7,5cm x 7,5cm x 6 lớp</t>
  </si>
  <si>
    <t>Gạc Phẫu thuật Không dệt 7.5 x 7.5cm x 6 lớp, VT</t>
  </si>
  <si>
    <t>Gạc phẫu thuật vô trùng 30 x 40 x 8 lớp có cản quang</t>
  </si>
  <si>
    <t>Gạc Phẫu thuật Ổ Bụng 30 x 40cm x 8 lớp, CQ, VT</t>
  </si>
  <si>
    <t>Gạc phẫu thuật vô trùng có cản quang 30x40cmx6 lớp</t>
  </si>
  <si>
    <t>Gạc Phẫu thuật Ổ Bụng 30 x 40cm x 6 lớp, CQ, VT</t>
  </si>
  <si>
    <t>Gạc thận nhân tạo, các loại cỡ, vô trùng</t>
  </si>
  <si>
    <t>Gạc thận nhân tạo 3.5 x 4.5cm x 80 lớp, VT</t>
  </si>
  <si>
    <t>30 cái/gói</t>
  </si>
  <si>
    <t xml:space="preserve">Gói phậu thuật nội soi (Gạc củ ấu x 10 miếng, Gạc PT 10x10x8 lớp x 10 miếng) </t>
  </si>
  <si>
    <t xml:space="preserve">Gói phẫu thuật nội soi (Gạc củ ấu x 10 miếng, Gạc PT 10x10x8 lớp x 10 miếng) </t>
  </si>
  <si>
    <t>Băng keo có gạc vô trùng 150 x 90 mm</t>
  </si>
  <si>
    <t xml:space="preserve">Băng gạc vô trùng Profix 15cm x 10cm </t>
  </si>
  <si>
    <t>40 miếng/hộp</t>
  </si>
  <si>
    <t xml:space="preserve">Afri Medical </t>
  </si>
  <si>
    <t xml:space="preserve"> Ai Cập </t>
  </si>
  <si>
    <t>CÔNG TY TNHH ĐẦU TƯ VÀ TM QUỐC TẾ PHƯƠNG ĐÔNG</t>
  </si>
  <si>
    <t>Băng keo có gạc vô trùng 200 x 90 mm</t>
  </si>
  <si>
    <t xml:space="preserve">Băng gạc vô trùng Profix 20cm x 10cm </t>
  </si>
  <si>
    <t>Băng keo có gạc vô trùng 250 x 90 mm</t>
  </si>
  <si>
    <t xml:space="preserve">Băng gạc vô trùng Profix 25cm x 10cm </t>
  </si>
  <si>
    <t>Băng keo có gạc vô trùng 300 x 90 mm</t>
  </si>
  <si>
    <t xml:space="preserve">Băng gạc vô trùng Profix 30cm x 10cm </t>
  </si>
  <si>
    <t>Băng keo có gạc vô trùng 53 x 70mm</t>
  </si>
  <si>
    <t>Young wound dressing 6cm x 7cm</t>
  </si>
  <si>
    <t>Băng keo có gạc vô trùng 100 x 70mm</t>
  </si>
  <si>
    <t>Young wound dressing 6cm x 10cm</t>
  </si>
  <si>
    <t>Băng keo có gạc vô trùng 100 x 90 mm</t>
  </si>
  <si>
    <t xml:space="preserve">Băng gạc vô trùng Profix 10cm x 10cm </t>
  </si>
  <si>
    <t xml:space="preserve">Miếng cầm máu mũi </t>
  </si>
  <si>
    <t>Miếng cầm máu mũi PVA cỡ 8x1.5x2cm Unopore</t>
  </si>
  <si>
    <t>1Miếng/Gói</t>
  </si>
  <si>
    <t>Genco</t>
  </si>
  <si>
    <t>Công ty cổ phần thương mại và giải pháp y tế Việt Linh</t>
  </si>
  <si>
    <t>Xốp cầm máu gelatin 5x8x1cm</t>
  </si>
  <si>
    <t>SMI SPON</t>
  </si>
  <si>
    <t>1 miếng/túi</t>
  </si>
  <si>
    <t>Bi</t>
  </si>
  <si>
    <t>Vật liệu cầm máu tiệt trùng Gelatin 5x7x1cm</t>
  </si>
  <si>
    <t>Xốp cầm máu Gelatin cỡ 5x7x1 Sponjel</t>
  </si>
  <si>
    <t xml:space="preserve">Xốp cầm máu 70x50x10mm </t>
  </si>
  <si>
    <t xml:space="preserve">Xốp cầm máu dạng ống 80x30 Ømm 
</t>
  </si>
  <si>
    <t>Mascia Brunelli</t>
  </si>
  <si>
    <t>Xốp cầm máu galatin</t>
  </si>
  <si>
    <t>Xốp cầm máu 5x8cm</t>
  </si>
  <si>
    <t>Xốp cầm máu Lyostypt (1069152) 5x8cm</t>
  </si>
  <si>
    <t>6 miếng/hộp</t>
  </si>
  <si>
    <t xml:space="preserve">Xốp cầm máu mũi 80x20x15mm </t>
  </si>
  <si>
    <t>Xốp cầm máu mũi SIDACEL 80x20x15mm</t>
  </si>
  <si>
    <t>Hộp 10 Miếng</t>
  </si>
  <si>
    <t>Sidapharm</t>
  </si>
  <si>
    <t>Xốp cầm máu trong nha khoa 10x10x10mm</t>
  </si>
  <si>
    <t>N03.01.070</t>
  </si>
  <si>
    <t>Bơm kim tiêm 1ml</t>
  </si>
  <si>
    <t>Bơm tiêm TANAPHAR có kim 1ml/cc</t>
  </si>
  <si>
    <t>10 túi/ bịch</t>
  </si>
  <si>
    <t xml:space="preserve">Tanaphar </t>
  </si>
  <si>
    <t>Công ty cổ phần TANAPHAR</t>
  </si>
  <si>
    <t>Bơm kim tiêm 50ml</t>
  </si>
  <si>
    <t>Bơm tiêm TANAPHAR 50ml/cc</t>
  </si>
  <si>
    <t xml:space="preserve">Túi 01 cái, </t>
  </si>
  <si>
    <t>Bơm tiêm vô trùng sử dụng một lần 50cc tiêm, Vikimco</t>
  </si>
  <si>
    <t>Công ty CP dược phẩm Cửu Long</t>
  </si>
  <si>
    <t>Bơm tiêm nhựa10ml</t>
  </si>
  <si>
    <t>Bơm tiêm TANAPHAR có kim 10ml/cc</t>
  </si>
  <si>
    <t>100 túi/ hộp</t>
  </si>
  <si>
    <t>Bơm tiêm nhựa 1 ml</t>
  </si>
  <si>
    <t>Bơm tiêm nhựa 20ml</t>
  </si>
  <si>
    <t>Bơm tiêm TANAPHAR có kim 20ml/cc</t>
  </si>
  <si>
    <t>25 túi/ hộp</t>
  </si>
  <si>
    <t>Bơm tiêm 3ml</t>
  </si>
  <si>
    <t>Bơm kim tiêm dùng một lần 3ml</t>
  </si>
  <si>
    <t xml:space="preserve"> 100 cái/hộp x 30 hộp/thùng (3000 cái).</t>
  </si>
  <si>
    <t>Công ty CP Dược phẩm - Thực phẩm Thăng Long</t>
  </si>
  <si>
    <t>LIÊN DANH CÔNG NGHỆ VIỆT NAM - TÀI LỘC</t>
  </si>
  <si>
    <t>Bơm tiêm nhựa 5ml</t>
  </si>
  <si>
    <t>Bơm tiêm TANAPHAR có kim 5ml/cc</t>
  </si>
  <si>
    <t xml:space="preserve">Bơm tiêm chụp mạch 10ml,12ml </t>
  </si>
  <si>
    <t>Bơm tiêm chụp mạch 
Model: SM-CS-10RRR-TB đến SM-CS-12FRRL-TB</t>
  </si>
  <si>
    <t>Cái/ gói</t>
  </si>
  <si>
    <t>Sunny</t>
  </si>
  <si>
    <t>CÔNG TY TNHH THƯƠNG MẠI VÀ DỊCH VỤ PHÚC XUÂN</t>
  </si>
  <si>
    <t>Bơm tiêm nhựa không liền kim</t>
  </si>
  <si>
    <t>Bơm tiêm MPV 20ml</t>
  </si>
  <si>
    <t>Hộp 50 cái 
 x 16h/kiện</t>
  </si>
  <si>
    <t>Công ty CP Nhựa Y tế Việt Nam
(MPV)</t>
  </si>
  <si>
    <t>CÔNG TY TNHH DƯỢC PHẨM ĐỨC HƯNG</t>
  </si>
  <si>
    <t>Bơm tiêm nha khoa</t>
  </si>
  <si>
    <t>01 bộ/ túi</t>
  </si>
  <si>
    <t>Bơm cho ăn TANAPHAR 50ml/cc</t>
  </si>
  <si>
    <t xml:space="preserve">Bơm tiêm cho ăn 50ml VIKIMCO </t>
  </si>
  <si>
    <t>Bơm tiêm vô trùng sử dụng một lần 50cc cho ăn Vikimco</t>
  </si>
  <si>
    <t xml:space="preserve">Bơm tiêm 10ml có đầu xoáy </t>
  </si>
  <si>
    <t>Medallion</t>
  </si>
  <si>
    <t>25 cái/ Hộp</t>
  </si>
  <si>
    <t>Merit Medical Systems, Inc</t>
  </si>
  <si>
    <t>Công ty Cổ phần Dược phẩm Trung ương Codupha</t>
  </si>
  <si>
    <t>N03.02.090</t>
  </si>
  <si>
    <t>Nút chặn đuôi kim luồn có cổng bơm thuốc</t>
  </si>
  <si>
    <t>100 cái / Hộp</t>
  </si>
  <si>
    <t>USM Healthcare/ Việt Nam</t>
  </si>
  <si>
    <t>Xilanh bơm phồng bóng có đồng hồ đo áp lực bóng</t>
  </si>
  <si>
    <t>Bơm bóng áp lực cao có đồng hồ đo áp lực và màn hình huỳnh quang
Model: SM-ID-AD2530HC14-TB</t>
  </si>
  <si>
    <t>Cái/ Hộp</t>
  </si>
  <si>
    <t>Kim luồn tĩnh mạch ngoại biên size 18G, 20G, 22G</t>
  </si>
  <si>
    <t>Kim luồn tĩnh mạch</t>
  </si>
  <si>
    <t>Hộp 50 Chiếc</t>
  </si>
  <si>
    <t>Welford</t>
  </si>
  <si>
    <t xml:space="preserve">Bộ kim cánh bướm </t>
  </si>
  <si>
    <t>Wenzhou Jinahuan</t>
  </si>
  <si>
    <t xml:space="preserve">Kim cánh bướm </t>
  </si>
  <si>
    <t>Dây cánh bướm vô trùng sử dụng một lần 23Gx3/4", 25Gx3/4", Vikimco</t>
  </si>
  <si>
    <t>Kim cánh bướm Hamico M2</t>
  </si>
  <si>
    <t>Hộp 100 Cái</t>
  </si>
  <si>
    <t>Omiga</t>
  </si>
  <si>
    <t>Kim cánh bướm các loại, các cỡ</t>
  </si>
  <si>
    <t>Kim cánh bướm Romed các số</t>
  </si>
  <si>
    <t>Van Oostveen</t>
  </si>
  <si>
    <t>Hà Lan</t>
  </si>
  <si>
    <t>Liên danh nhà thầu Hà Dương - Thiết bị y tế Việt Nam</t>
  </si>
  <si>
    <t>Kim truyền tĩnh mạch</t>
  </si>
  <si>
    <t>Kim tiêm</t>
  </si>
  <si>
    <t>Kim lấy máu</t>
  </si>
  <si>
    <t>Kim vô trùng Romed 18G</t>
  </si>
  <si>
    <t>Kim lấy máu, lấy thuốc các loại, các cỡ</t>
  </si>
  <si>
    <t>Kim tiêm MPV các số</t>
  </si>
  <si>
    <t>Hộp 100 cái x 100h/ kiện</t>
  </si>
  <si>
    <t>Kim lấy thuốc 18 - 23G</t>
  </si>
  <si>
    <t>Kim nhựa vô trùng các cỡ Kawa</t>
  </si>
  <si>
    <t>Kawa</t>
  </si>
  <si>
    <t>Nhật sx tại Trung Quốc</t>
  </si>
  <si>
    <t>Kim luồn mạch máu các loại, các cỡ từ 14G đến 26G</t>
  </si>
  <si>
    <t>Kim luồn tĩnh mạch DENEX</t>
  </si>
  <si>
    <t>Denex</t>
  </si>
  <si>
    <t>Kim luồn tĩnh mạch các số từ 18G đến 24G</t>
  </si>
  <si>
    <t>JCM Med</t>
  </si>
  <si>
    <t>Kim luồn tĩnh mạch các số từ 18G đến 24G - Plusflon</t>
  </si>
  <si>
    <t>Túi 1 cái; hộp 50 cái</t>
  </si>
  <si>
    <t>Mediplus</t>
  </si>
  <si>
    <t>Liên danh Công ty Cổ phần Đầu tư và Thương mại Linh Sơn + Công ty Cổ phần Dược Phẩm Hưng yên</t>
  </si>
  <si>
    <t>Kim luồn tĩnh mạch ngắn có cánh , có cửa bơm thuốc</t>
  </si>
  <si>
    <t>Kim luồn tĩnh mạch Primaflon có cánh, cổng bơm thuốc các số</t>
  </si>
  <si>
    <t>La-med</t>
  </si>
  <si>
    <t>Công ty TNHH Thiết bị Anh Phát</t>
  </si>
  <si>
    <t xml:space="preserve"> Kim luồn tĩnh mạch ngoại biên size 18G, 20G, 22G</t>
  </si>
  <si>
    <t>Wellmed</t>
  </si>
  <si>
    <t>Kim luồn tĩnh mạch có cánh, có cổng bơm thuốc số 16G và 24G</t>
  </si>
  <si>
    <t>Kim luồn tĩnh mạch Softcathe có cánh, có cổng bơm thuốc các số</t>
  </si>
  <si>
    <t>5 năm</t>
  </si>
  <si>
    <t>iLife Medical Devices Pvt Ltd</t>
  </si>
  <si>
    <t>India</t>
  </si>
  <si>
    <t>Công ty Cổ phần Thương mại và Dược phẩm Tân Thành</t>
  </si>
  <si>
    <t>Kim chọc dò cuống sống</t>
  </si>
  <si>
    <t>Kyph-Kim chọc dò cuống sống, 11 Gauge</t>
  </si>
  <si>
    <t>CÔNG TY TNHH THÀNH AN - HÀ NỘI</t>
  </si>
  <si>
    <t>Kim chọc dò tủy sống số 20 đến số 27</t>
  </si>
  <si>
    <t>Kim chọc dò gây tê tủy sống KD-FINE  các số 20G đến 27G</t>
  </si>
  <si>
    <t>KD Medical</t>
  </si>
  <si>
    <t>Germany</t>
  </si>
  <si>
    <t xml:space="preserve">Kim chọc dò và tạo đường dẫn xi măng các cỡ </t>
  </si>
  <si>
    <t>BioFix VTP Cannula</t>
  </si>
  <si>
    <t>1 cái/ túi</t>
  </si>
  <si>
    <t>Synimed</t>
  </si>
  <si>
    <t xml:space="preserve"> Công ty cổ phần trang thiết bị y tế Đại Dương</t>
  </si>
  <si>
    <t xml:space="preserve">Kim chọc mạch quay, đùi </t>
  </si>
  <si>
    <t>Merit advance</t>
  </si>
  <si>
    <t>Merit Medical System, Inc</t>
  </si>
  <si>
    <t xml:space="preserve">Kim chọc xoang </t>
  </si>
  <si>
    <t>Trocars Abdomial</t>
  </si>
  <si>
    <t>Simaeco</t>
  </si>
  <si>
    <t>Kim gây tê màng cứng</t>
  </si>
  <si>
    <t>100 cái/ hộp</t>
  </si>
  <si>
    <t>Kim nha khoa dùng trong gây tê</t>
  </si>
  <si>
    <t>Terumo Dental Needle</t>
  </si>
  <si>
    <t>100 cái / hộp</t>
  </si>
  <si>
    <t>Kim lọc thận nhân tạo các loại, các cỡ</t>
  </si>
  <si>
    <t>Disposable A.V.Fistula Needle Sets 16G/17G</t>
  </si>
  <si>
    <t>500 Cái/ Thùng</t>
  </si>
  <si>
    <t>Vital (Maxin)</t>
  </si>
  <si>
    <t>Công ty Cổ phần Thương mại Thụy An</t>
  </si>
  <si>
    <t>Kim chạy thận (AVF) nhân tạo</t>
  </si>
  <si>
    <t>Kim dùng trong lọc thận nhân tạo</t>
  </si>
  <si>
    <t>Kim châm cứu Đông Á</t>
  </si>
  <si>
    <t>Suzhou Medical Appliance Factory</t>
  </si>
  <si>
    <t>Ba chạc nhựa có dây, các loại cỡ</t>
  </si>
  <si>
    <t>Khóa ba chạc không dây có dây 10cm, 25cm</t>
  </si>
  <si>
    <t>Great mountain</t>
  </si>
  <si>
    <t>Ba chạc nhựa có dây 25cm</t>
  </si>
  <si>
    <t>Khóa ba chạc có dây 25cm</t>
  </si>
  <si>
    <t>Ba chạc nhựa không dây</t>
  </si>
  <si>
    <t>Khóa ba chạc DENEX</t>
  </si>
  <si>
    <t>Dây nước hoạt động với máy bơm tưới Continous Wave III</t>
  </si>
  <si>
    <t>Dây dẫn nước trong nội soi chạy bằng máy Continous Wave III</t>
  </si>
  <si>
    <t>Bộ/hộp</t>
  </si>
  <si>
    <t>Arthrex</t>
  </si>
  <si>
    <t>Mỹ/ Đức/ Czech</t>
  </si>
  <si>
    <t>CÔNG TY CỔ PHẦN CÔNG NGHỆ Y TẾ BMS</t>
  </si>
  <si>
    <t>Bộ dây truyền dịch có cổng chữ Y</t>
  </si>
  <si>
    <t>Dây truyền dịch chữ Y SVN</t>
  </si>
  <si>
    <t>Túi 01 bộ</t>
  </si>
  <si>
    <t>Bộ dây truyền dịch có kim cánh bướm</t>
  </si>
  <si>
    <t>Dây truyền dịch TANA</t>
  </si>
  <si>
    <t xml:space="preserve">Yueyang Minkang </t>
  </si>
  <si>
    <t xml:space="preserve">Bộ dây truyền dịch có màng lọc- có kim bướm hai cánh </t>
  </si>
  <si>
    <t>Dây truyền dịch liền kim 2 cánh bướm SVN</t>
  </si>
  <si>
    <t xml:space="preserve">Dây dẫn nước trong nội soi dùng cho máy bơm nước </t>
  </si>
  <si>
    <t>Vimex</t>
  </si>
  <si>
    <t xml:space="preserve">Dây dẫn nước trong nội soi chạy bằng máy </t>
  </si>
  <si>
    <t>Dây máy khí dung</t>
  </si>
  <si>
    <t>Mask khí dung</t>
  </si>
  <si>
    <t>Dây nối bơm tiêm điện 140cm</t>
  </si>
  <si>
    <t>Bộ nối dài tỉnh mạch 140cm (loại chịu áp lực cao)</t>
  </si>
  <si>
    <t>1 cái/ túi, 200 sợi/ hộp</t>
  </si>
  <si>
    <t>Perfect/ Việt Nam</t>
  </si>
  <si>
    <t>Dây nối bơm tiêm điện 150cm</t>
  </si>
  <si>
    <t>Hộp 100 Chiếc</t>
  </si>
  <si>
    <t>Dây nối bơm tiêm điện  75cm</t>
  </si>
  <si>
    <t>Bộ nối dài tỉnh mạch 75cm (loại chịu áp lực)</t>
  </si>
  <si>
    <t>Perfect</t>
  </si>
  <si>
    <t>Dây nối Oxy</t>
  </si>
  <si>
    <t>Dây nối Oxy hai đầu</t>
  </si>
  <si>
    <t>Hoàng sơn</t>
  </si>
  <si>
    <t>Dây oxy 2 nhánh (người lớn, trẻ em) .</t>
  </si>
  <si>
    <t>Túi 1 cái; Thùng 100 cái</t>
  </si>
  <si>
    <t>Dây oxy 2 nhánh sơ sinh</t>
  </si>
  <si>
    <t>Dây Oxy gọng kính</t>
  </si>
  <si>
    <t>Dây oxy 2 nhánh</t>
  </si>
  <si>
    <t>Dây thở oxy 2 nhánh</t>
  </si>
  <si>
    <t xml:space="preserve">Dây truyền dịch an toàn dùng cho hóa chất ung thư </t>
  </si>
  <si>
    <t>Intrafix Safeset</t>
  </si>
  <si>
    <t>10 cái/túi</t>
  </si>
  <si>
    <t>Dây truyền dịch có cổng chữ Y</t>
  </si>
  <si>
    <t>Dây truyền dịch có cổng tiêm thuốc, có kim, có lọc</t>
  </si>
  <si>
    <t>Dây truyền dịch liền kim</t>
  </si>
  <si>
    <t>Dây truyền dịch liền kim, Hamico</t>
  </si>
  <si>
    <t xml:space="preserve">Dây truyền máu </t>
  </si>
  <si>
    <t>Bộ dây truyền máu</t>
  </si>
  <si>
    <t xml:space="preserve">CÔNG TY TNHH CÔNG NGHỆ &amp; THƯƠNG MẠI MINH KHÁNH </t>
  </si>
  <si>
    <t>25 cái/túi</t>
  </si>
  <si>
    <t xml:space="preserve">Ultramed   </t>
  </si>
  <si>
    <t>Ai cập</t>
  </si>
  <si>
    <t>Bộ truyền máu (loại chất lượng cao)</t>
  </si>
  <si>
    <t>1 bộ/ túi; 50 Bộ/ Hộp</t>
  </si>
  <si>
    <t>Khóa 3 ngã dây nối 10cm - 25cm</t>
  </si>
  <si>
    <t>Khóa ba chạc có dây nối 10 cm, 25cm</t>
  </si>
  <si>
    <t>Khóa ba ngã không dây</t>
  </si>
  <si>
    <t>Găng hộ lý</t>
  </si>
  <si>
    <t>MedTech không bột, phủ polymer</t>
  </si>
  <si>
    <t>Hộp/ 50 đôi (tương đương 100 cái/ hộp)</t>
  </si>
  <si>
    <t>Công ty cổ phần VRG Khải Hoàn</t>
  </si>
  <si>
    <t>Găng khám các cỡ</t>
  </si>
  <si>
    <t>Găng tay y tế latex có bột</t>
  </si>
  <si>
    <t>đôi</t>
  </si>
  <si>
    <t>Găng khám các số</t>
  </si>
  <si>
    <t>500 đôi/thùng</t>
  </si>
  <si>
    <t>Găng khám - LSShield</t>
  </si>
  <si>
    <t>Hộp 50 đôi; Thùng 500 đôi</t>
  </si>
  <si>
    <t>Super Max</t>
  </si>
  <si>
    <t>50 đôi/ Hộp</t>
  </si>
  <si>
    <t>Mawell</t>
  </si>
  <si>
    <t>Công ty TNHH Hoàng Oánh</t>
  </si>
  <si>
    <t>Găng khám các số (nhãn hiệu Meditex-Normal)</t>
  </si>
  <si>
    <t>Top Glove SDN.BHD</t>
  </si>
  <si>
    <t>Găng sản khoa  các cỡ</t>
  </si>
  <si>
    <t>10 đôi/ túi
50 đôi/ Hộp</t>
  </si>
  <si>
    <t>50 đôi/thùng</t>
  </si>
  <si>
    <t>Găng phẫu thuật chưa tiệt trùng</t>
  </si>
  <si>
    <t>Găng tay cao su y tế (các size, chưa tiệt trùng, loại cổ tay dài)</t>
  </si>
  <si>
    <t>50 đôi/ hộp, 500 đôi/ thùng</t>
  </si>
  <si>
    <t>Sri Trang/ Thái lan</t>
  </si>
  <si>
    <t>Găng phẫu thuật chưa tiệt trùng A1</t>
  </si>
  <si>
    <t>600 đôi/thùng</t>
  </si>
  <si>
    <t>Găng phẫu thuật tiệt trùng các số</t>
  </si>
  <si>
    <t>Tips of Life</t>
  </si>
  <si>
    <t xml:space="preserve"> 50 đôi/hộp </t>
  </si>
  <si>
    <t>Supermax</t>
  </si>
  <si>
    <t xml:space="preserve">Công ty cổ phần Thiết bị y tế và Hóa chất Hà Nội </t>
  </si>
  <si>
    <t>Găng tay phẫu thuật tiệt trùng - Aurelia</t>
  </si>
  <si>
    <t>Túi 1 đôi; Hộp 50 đôi</t>
  </si>
  <si>
    <t xml:space="preserve">Găng phẫu thuật tiệt trùng các số </t>
  </si>
  <si>
    <t xml:space="preserve">Găng tay phẫu thuật </t>
  </si>
  <si>
    <t xml:space="preserve">Khuôn đúc bệnh phẩm các cỡ </t>
  </si>
  <si>
    <t xml:space="preserve">Khuôn đúc bệnh phẩm </t>
  </si>
  <si>
    <t>10 cái/hộp</t>
  </si>
  <si>
    <t>Leica Biosystems</t>
  </si>
  <si>
    <t>Lọ nhựa đựng mẫu PS50ml HTM nắp đỏ có nhãn</t>
  </si>
  <si>
    <t>100 cái/bịch</t>
  </si>
  <si>
    <t>Hống Thiện Mỹ</t>
  </si>
  <si>
    <t>Lọ đựng bệnh phẩm vô trùng</t>
  </si>
  <si>
    <t>Lọ nhựa đựng mẫu PS tiệt trùng 50ml HTM nắp đỏ có nhãn</t>
  </si>
  <si>
    <t>Tube nhựa vô trùng có nắp 15ml</t>
  </si>
  <si>
    <t xml:space="preserve">Ống chứa mẫu cho máy ly tâm 15ml </t>
  </si>
  <si>
    <t>Túi 50 ống</t>
  </si>
  <si>
    <t>Biologix</t>
  </si>
  <si>
    <t>Trung Quốc Mỹ</t>
  </si>
  <si>
    <t>Tube nhựa vô trùng có nắp 5ml</t>
  </si>
  <si>
    <t xml:space="preserve">Ống chứa mẫu cho máy ly tâm 5ml </t>
  </si>
  <si>
    <t>Túi 25 cái</t>
  </si>
  <si>
    <t>Túi chứa nước tiểu 2000ml có dây treo</t>
  </si>
  <si>
    <t>Túi đựng nước tiểu có khóa chữ T</t>
  </si>
  <si>
    <t>Túi đo khối lượng máu sau sinh đẻ các loại, các cỡ</t>
  </si>
  <si>
    <t>Gói 1 Cái</t>
  </si>
  <si>
    <t>60 túi / thùng</t>
  </si>
  <si>
    <t>Công ty TNHH Thiết bị y tế Phương Đông</t>
  </si>
  <si>
    <t>Teruflex Triple Blood Bag</t>
  </si>
  <si>
    <t>4 túi/ hộp</t>
  </si>
  <si>
    <t>Túi máu ba 350ml</t>
  </si>
  <si>
    <t>Túi máu đôi 250ml</t>
  </si>
  <si>
    <t>80 túi./ thùng</t>
  </si>
  <si>
    <t>Túi máu tư 350ml</t>
  </si>
  <si>
    <t>48 túi / thùng</t>
  </si>
  <si>
    <t>Túi nước tiểu 2000ml</t>
  </si>
  <si>
    <t>Túi 10 bộ</t>
  </si>
  <si>
    <t>01 túi/bộ</t>
  </si>
  <si>
    <t xml:space="preserve">Túi nước tiểu 2000ml có van thoát đáy chữ T </t>
  </si>
  <si>
    <t>Nong tủy các cỡ (15,20,25,30,35,40)</t>
  </si>
  <si>
    <t>K File</t>
  </si>
  <si>
    <t>hộp 6 cái</t>
  </si>
  <si>
    <t>NhậtBản/Việt Nam</t>
  </si>
  <si>
    <t>Sonde dạ dày các số</t>
  </si>
  <si>
    <t>STOMACH TUBE (từ số 5 - số 18)</t>
  </si>
  <si>
    <t>25 cái/ hộp</t>
  </si>
  <si>
    <t>Ống (sonde) thở ô-xy 02 gọng các loại, các cỡ</t>
  </si>
  <si>
    <t>Ống ca-nuyn (cannula) mở khí quản các loại, các cỡ</t>
  </si>
  <si>
    <t>Ống mở khí quản Greetmed</t>
  </si>
  <si>
    <t>Vỉ 1 cái, hộp 10 vỉ</t>
  </si>
  <si>
    <t>Thông chữ T các số</t>
  </si>
  <si>
    <t>Túi 1 sợi; Hộp 10 sợi</t>
  </si>
  <si>
    <t>ống nội khí quản các số</t>
  </si>
  <si>
    <t>Sumbow</t>
  </si>
  <si>
    <t>Ống đặt nội khí quản có bóng chèn</t>
  </si>
  <si>
    <t>Ống nội khí quản các số, các loại
Model: IC61110030 đến Model: IC61110100 và Model: IC61130020 đến Model: IC61130100</t>
  </si>
  <si>
    <t xml:space="preserve">Hộp/ 10 cái </t>
  </si>
  <si>
    <t>Ideal</t>
  </si>
  <si>
    <t xml:space="preserve">Malaysia </t>
  </si>
  <si>
    <t>Ống đặt nội khí quản không có cuffed, các số</t>
  </si>
  <si>
    <t>Kyoling</t>
  </si>
  <si>
    <t>Ống nội khí quản các số</t>
  </si>
  <si>
    <t xml:space="preserve">Ống nội khí quản </t>
  </si>
  <si>
    <t>Nanjing Hong An Medical Appliance Co.,Ltd -Shimoto</t>
  </si>
  <si>
    <t xml:space="preserve">Ống nội khí quản không bóng </t>
  </si>
  <si>
    <t>Ningbo Yingmed</t>
  </si>
  <si>
    <t>Ống nội khí quản sử dụng một lần các loại, các cỡ</t>
  </si>
  <si>
    <t>Ống nội khí quản sử dụng một lần các loại, các cỡ (bao gồm ống nội khí quản canlene)</t>
  </si>
  <si>
    <t>N04.01.070</t>
  </si>
  <si>
    <t xml:space="preserve">Ống thông khí </t>
  </si>
  <si>
    <t>Ống thông khí 
Code: 23-40100-S</t>
  </si>
  <si>
    <t xml:space="preserve">Invotec                                                                                                                                                                                                                                                                                                                                                                                                                                                                                                  </t>
  </si>
  <si>
    <t>Ống thông phế quản phải 2 nòng</t>
  </si>
  <si>
    <t xml:space="preserve">Tappa </t>
  </si>
  <si>
    <t>Ống thông phế quản trái hai nòng</t>
  </si>
  <si>
    <t>Cannulae động mạch chủ thẳng 10Fr, Co nối 1/4", dài 17.8cm</t>
  </si>
  <si>
    <t>DLP Straight Arterial Cannulae (75010,...)</t>
  </si>
  <si>
    <t>20 cái/hộp</t>
  </si>
  <si>
    <t>Liên danh Công ty Cổ phần Nghiên cứu và Phát triển Y tế Việt Nam - Công ty TNHH Thương mại và Dịch vụ Thanh Phương (Vinamedical)</t>
  </si>
  <si>
    <t>Cannulae động mạch chủ thẳng 12Fr, Co nối 1/4", dài 17.8cm</t>
  </si>
  <si>
    <t>DLP Straight Arterial Cannulae (75012,...)</t>
  </si>
  <si>
    <t>Cannulae động mạch chủ thẳng 14Fr, Co nối 1/4", dài 17.8cm</t>
  </si>
  <si>
    <t>DLP Straight Arterial Cannulae (75014,...)</t>
  </si>
  <si>
    <t>Cannulae động mạch chủ thẳng 16Fr, Co nối 1/4", dài 17.8cm</t>
  </si>
  <si>
    <t>DLP Straight Arterial Cannulae (70016,73016...)</t>
  </si>
  <si>
    <t>Cannulae động mạch chủ thẳng 18Fr, Co nối 3/8", dài 17.8cm</t>
  </si>
  <si>
    <t>DLP Straight Arterial Cannulae (75318,...)</t>
  </si>
  <si>
    <t>Cannulae động mạch chủ thẳng 28Fr, Co nối 3/8", dài 17.8cm</t>
  </si>
  <si>
    <t>DLP Straight Arterial Cannulae (75xxx,...)</t>
  </si>
  <si>
    <t>Cannulae động mạch chủ thẳng 8Fr, Co nối 1/4", dài 17.8cm</t>
  </si>
  <si>
    <t>DLP Straight Arterial Cannulae (75008,...)</t>
  </si>
  <si>
    <t>Cannulae động mạch đùi 17 -21Fr</t>
  </si>
  <si>
    <t xml:space="preserve">Femoral Arterial Cannulae (575xx,574xx,96570-xxx,…) </t>
  </si>
  <si>
    <t>4 cái /hộp</t>
  </si>
  <si>
    <t>Cannulae động mạch đùi, 1 tầng cỡ 08-10-12-14Fr</t>
  </si>
  <si>
    <t>Bio-Medicus Femoral Arterial Cannulae (96820-xxx,...)</t>
  </si>
  <si>
    <t>1 cái /hộp</t>
  </si>
  <si>
    <t>Cannulae động mạch đùi, 1 tầng cỡ 17-19-21Fr ,</t>
  </si>
  <si>
    <t>Bio-Medicus Femoral Arterial Cannulae (96570-xxx,...)</t>
  </si>
  <si>
    <t>Cannulae động mạch vành 10Fr, dài 15.2cm</t>
  </si>
  <si>
    <t>DLP Ostial cannulae (30010; 30110; 30155)</t>
  </si>
  <si>
    <t>20 cái / hộp hoặc 10 cái / hộp</t>
  </si>
  <si>
    <t>Cannulae động mạch vành 12Fr, dài 15.2cm</t>
  </si>
  <si>
    <t>DLP Ostial cannulae (30012; 30112)</t>
  </si>
  <si>
    <t>Cannulae gốc động mạch chủ 18ga (4Fr), dài 6cm</t>
  </si>
  <si>
    <t>DLP Aortic Root (10218; 12218; 10018)</t>
  </si>
  <si>
    <t>20 cái / hộp</t>
  </si>
  <si>
    <t>Cannulae gốc động mạch chủ có đường thoát khí 12ga (9Fr), dài 14cm</t>
  </si>
  <si>
    <t>DLP Aortic Root (10112; 10012; 11012)</t>
  </si>
  <si>
    <t>Cannulae gốc động mạch chủ có đường thoát khí 14ga (7Fr), dài 14cm</t>
  </si>
  <si>
    <t>DLP Aortic Root (10114; 10014; 11014)</t>
  </si>
  <si>
    <t>Cannulae tĩnh mạch đùi 17-21Fr (5.7-7.0mm)</t>
  </si>
  <si>
    <t>Femoral Venous Cannulae (58517,58521,96670-xxx,...)</t>
  </si>
  <si>
    <t>Cannulae tĩnh mạch đùi, 1 tầng cỡ 08,10,12,14Fr,</t>
  </si>
  <si>
    <t>Bio-Medicus  Femoral Venous cannulae (96830-xxx,...)</t>
  </si>
  <si>
    <t>Cannulae tĩnh mạch hai tầng, 32/40Fr, Co nối 1/2", thân hình ô van, dài 38.1cm</t>
  </si>
  <si>
    <t>MC2 Two Stage Venous Cannulae (91240,…)</t>
  </si>
  <si>
    <t>10 cái /hộp</t>
  </si>
  <si>
    <t>Cannulae tĩnh mạch hai tầng, 36/46Fr, Co nối 1/2", thân hình ô van, dài 38.1cm</t>
  </si>
  <si>
    <t>MC2 Two Stage Venous Cannulae (91236,…)</t>
  </si>
  <si>
    <t>Cannulae tĩnh mạch một tầng, mũi kim loại hướng phải 12Fr, Co nối 1/4", dài 35.6cm</t>
  </si>
  <si>
    <t>DLP Single stage Venous Cannulae
with Right Angle Metal Tip (67312,…)</t>
  </si>
  <si>
    <t>Cannulae tĩnh mạch một tầng, mũi kim loại hướng phải 14Fr, Co nối 1/4", dài 35.6cm</t>
  </si>
  <si>
    <t>DLP Single stage Venous Cannulae
with Right Angle Metal Tip (67314,…)</t>
  </si>
  <si>
    <t>Cannulae tĩnh mạch một tầng, mũi kim loại hướng phải 16Fr, Co nối 1/4", dài 35.6cm</t>
  </si>
  <si>
    <t>DLP Single stage Venous Cannulae
with Right Angle Metal Tip (67316,…)</t>
  </si>
  <si>
    <t>Cannulae tĩnh mạch một tầng, mũi kim loại hướng phải 18Fr, Co nối 1/4", dài 35.6cm</t>
  </si>
  <si>
    <t>DLP Single stage Venous Cannulae
with Right Angle Metal Tip (67318,…)</t>
  </si>
  <si>
    <t>Cannulae tĩnh mạch một tầng, mũi kim loại hướng phải 20Fr, Co nối 1/4", dài 35.6cm</t>
  </si>
  <si>
    <t>DLP Single stage Venous Cannulae
with Right Angle Metal Tip (67320,…)</t>
  </si>
  <si>
    <t>Cannulae tĩnh mạch một tầng, mũi kim loại hướng phải 22Fr, Co nối 3/8", dài 35.6cm</t>
  </si>
  <si>
    <t>DLP Single stage Venous Cannulae
with Right Angle Metal Tip (69322,…)</t>
  </si>
  <si>
    <t>Cannulae tĩnh mạch một tầng, mũi kim loại hướng phải 24Fr, Co nối 3/8", dài 35.6cm</t>
  </si>
  <si>
    <t>DLP Single stage Venous Cannulae
with Right Angle Metal Tip (69324,…)</t>
  </si>
  <si>
    <t>Cannulae tĩnh mạch một tầng, mũi kim loại hướng phải 28Fr, Co nối 3/8", dài 35.6cm</t>
  </si>
  <si>
    <t>DLP Single stage Venous Cannulae
with Right Angle Metal Tip (69328,…)</t>
  </si>
  <si>
    <t>Cannulae tĩnh mạch thẳng, một tầng 34Fr, Co nối 3/8", dài 38.1cm</t>
  </si>
  <si>
    <t>DLP Single Stage Venous Cannulae (66134,68134,…)</t>
  </si>
  <si>
    <t>Cannulae tĩnh mạch thẳng, một tầng 36Fr, Co nối 3/8", dài 38.1cm</t>
  </si>
  <si>
    <t>DLP Single Stage Venous Cannulae (66136,68136,…)</t>
  </si>
  <si>
    <t>Cannulae truyền dung dịch liệt tim ngược dòng</t>
  </si>
  <si>
    <t>DLP silicone RCSP cannulae(94xxx)</t>
  </si>
  <si>
    <t>4 cái /hộp hoặc 10 cái /hộp</t>
  </si>
  <si>
    <t>Canula động mạch cỡ 2-3-4-5mm.</t>
  </si>
  <si>
    <t>DLP Arteriotomy Cannulae (31xxx)</t>
  </si>
  <si>
    <t>Canula động mạch đầu tà 18-20-22Fr</t>
  </si>
  <si>
    <t>EOPA Arterial cannulae (774xx; 775xx)</t>
  </si>
  <si>
    <t>Canula động mạch đầu tà cỡ 18-20-22 Fr có Guidewire.</t>
  </si>
  <si>
    <t>EOPA Arterial cannulae (776xx; 777xx)</t>
  </si>
  <si>
    <t>Canula động mạch thẳng 20-22Fr đầu nối 3/8 in có cổng Luer-lock.</t>
  </si>
  <si>
    <t>DLP Arterial cannulae( 80xxx; 88xxx)</t>
  </si>
  <si>
    <t>Canula tĩnh mạch đùi đa tầng kèm bộ kit can thiệp qua da 19-21-25Fr.</t>
  </si>
  <si>
    <t>Bio-Medicus Multi-Stage Femoral Venous (96880-xxx)</t>
  </si>
  <si>
    <t>1 cái / hộp</t>
  </si>
  <si>
    <t>Canula tĩnh mạch đùi một tầng 15-17-19-21Fr.</t>
  </si>
  <si>
    <t>Femoral Venous Cannulae (585xx; 96670-xxx; 96370-xxx...)</t>
  </si>
  <si>
    <t>1 cái / hộp hoặc 4 cái/ hộp</t>
  </si>
  <si>
    <t>Canula truyển dung dịch liệt tim chọn lọc10,12,14</t>
  </si>
  <si>
    <t>DLP Coronary Artery(30xxx)</t>
  </si>
  <si>
    <t>10 cái /hộp hoặc 20 cái /hộp</t>
  </si>
  <si>
    <t>Canuyn dẫn lưu tim trái các cỡ</t>
  </si>
  <si>
    <t>DLP Left heart Vent catheters(12xxx)</t>
  </si>
  <si>
    <t>Canuyn hút máu trong tim các cỡ</t>
  </si>
  <si>
    <t>DLP Vent catheters(12xxx)</t>
  </si>
  <si>
    <t>Canuyn MayO</t>
  </si>
  <si>
    <t>Ca-nuyn mở động mạch 2mm</t>
  </si>
  <si>
    <t>DLP Arteriotomy Cannulae (31002; 31102; 31202)</t>
  </si>
  <si>
    <t>Ca-nuyn mở động mạch 3mm</t>
  </si>
  <si>
    <t>DLP Arteriotomy Cannulae (31003; 31103; 31203)</t>
  </si>
  <si>
    <t>Canuyn mở khí quản</t>
  </si>
  <si>
    <t>Gọng mũi CPAP số 4030 (size 0)</t>
  </si>
  <si>
    <t>Gọng mũi CPAP (size 0)</t>
  </si>
  <si>
    <t>Công ty TNHH chuyển giao công nghệ và DVYT (MTTS)</t>
  </si>
  <si>
    <t>Gọng mũi CPAP số 4540 (size 1)</t>
  </si>
  <si>
    <t>Gọng mũi CPAP (size 1)</t>
  </si>
  <si>
    <t>Gọng mũi CPAP số 5050 (size 2)</t>
  </si>
  <si>
    <t>Gọng mũi CPAP (size 2)</t>
  </si>
  <si>
    <t>Thông cho ăn các cỡ</t>
  </si>
  <si>
    <t>Dây cho ăn số 8, 10,12,14, 16,18</t>
  </si>
  <si>
    <t>Thông chữ T các số Fr10-Fr26</t>
  </si>
  <si>
    <t>Ống dẫn lưu (Drain tube)</t>
  </si>
  <si>
    <t>Forte Grow</t>
  </si>
  <si>
    <t>Merit Medical Systems Inc</t>
  </si>
  <si>
    <t>Công ty Cổ phần Dược phẩm Trung ương CPC1</t>
  </si>
  <si>
    <t>ống hút nước bọt</t>
  </si>
  <si>
    <t>ống hút nước bọt nha khoa</t>
  </si>
  <si>
    <t>100 ống / gói</t>
  </si>
  <si>
    <t>ASA dental  S.P.A uninominale</t>
  </si>
  <si>
    <t>Italya</t>
  </si>
  <si>
    <t>Ống hút nước bọt đục, trong</t>
  </si>
  <si>
    <t>Trần Trung</t>
  </si>
  <si>
    <t>Ống hút thai các loại, các cỡ</t>
  </si>
  <si>
    <t>Ống hút thai các số 4,5,6</t>
  </si>
  <si>
    <t>Nam phụng</t>
  </si>
  <si>
    <t>Sonde dạ dày số 18</t>
  </si>
  <si>
    <t>STOMACH TUBE FR.18</t>
  </si>
  <si>
    <t>Covidien/ Kendall</t>
  </si>
  <si>
    <t>Ống, dây hút đờm, dịch, khí, mỡ các loại, các cỡ</t>
  </si>
  <si>
    <t>Dây hút dịch phẫu thuật đã tiệt trùng</t>
  </si>
  <si>
    <t>Dây hút dịch phẫu thuật (Φ 8mm - dài 2m)</t>
  </si>
  <si>
    <t>Dây hút nhớt có nắp</t>
  </si>
  <si>
    <t>Túi 20 sợi x 25 túi /kiện</t>
  </si>
  <si>
    <t>Sonde dạ dầy số 18</t>
  </si>
  <si>
    <t>Sonde hút nhớt  không van kiểm soát các số</t>
  </si>
  <si>
    <t>SUCTION W/O CONTROL</t>
  </si>
  <si>
    <t>Sonde hút dịch kín</t>
  </si>
  <si>
    <t>Sonde hút dịch kín Comforsoft sử dụng tới 72h, đầy đủ phụ kiện, các số 6-16</t>
  </si>
  <si>
    <t>1 Bộ/Gói</t>
  </si>
  <si>
    <t xml:space="preserve">Symphon </t>
  </si>
  <si>
    <t xml:space="preserve">Đài Loan </t>
  </si>
  <si>
    <t>Ống ba chạc nhựa không dây</t>
  </si>
  <si>
    <t xml:space="preserve">Khóa ba chạc không dây </t>
  </si>
  <si>
    <t xml:space="preserve">Ống thông can thiệp mạch vành công nghệ Full-wall. Độ cong đa dạng </t>
  </si>
  <si>
    <t>Falcon</t>
  </si>
  <si>
    <t>1 cái/ hộp</t>
  </si>
  <si>
    <t>Umbra</t>
  </si>
  <si>
    <t>Công ty Cổ phần Đầu tư và Thương mại Trang thiết bị y tế AMB</t>
  </si>
  <si>
    <t>Bộ dây lọc máu thận nhân tạo</t>
  </si>
  <si>
    <t>Tubing Sets for Hemodialysis</t>
  </si>
  <si>
    <t>24 Bộ/ Thùng</t>
  </si>
  <si>
    <t>Bộ dây lọc máu thận nhân tạo (bộ lọc máu), có đầu đo áp lực loại dùng được cho các model máy</t>
  </si>
  <si>
    <t>Bộ dây thẩm tách máu (tương thích với các loại máy, có túi đo áp lực)</t>
  </si>
  <si>
    <t>1 bộ/ túi; 24 bộ/ thùng</t>
  </si>
  <si>
    <t xml:space="preserve">Bộ dây thở ô-xy dùng một lần </t>
  </si>
  <si>
    <t>Bộ dây thở ô-xy dùng một lần các loại, các cỡ</t>
  </si>
  <si>
    <t>Chạc ba tiêm dây nối 10cm</t>
  </si>
  <si>
    <t>80 cái/hộp</t>
  </si>
  <si>
    <t>Chạc ba tiêm dây nối 25cm</t>
  </si>
  <si>
    <t>70 cái/hộp</t>
  </si>
  <si>
    <t xml:space="preserve">Chạc ba tiêm không dây nối </t>
  </si>
  <si>
    <t>Chạc ba tiêm</t>
  </si>
  <si>
    <t xml:space="preserve">50 cái/hộp </t>
  </si>
  <si>
    <t>Dây lọc máu</t>
  </si>
  <si>
    <t>Bộ dây lọc thận</t>
  </si>
  <si>
    <t>3 năm</t>
  </si>
  <si>
    <t>TMC Medical</t>
  </si>
  <si>
    <t xml:space="preserve">Hệ thống dây dẫn trong lọc máu </t>
  </si>
  <si>
    <t>Bộ dây thẩm tách máu (tương thích với các loại máy)</t>
  </si>
  <si>
    <t>Ống thông dẫn đường</t>
  </si>
  <si>
    <t>Seeker Crossing support catheter</t>
  </si>
  <si>
    <t>hộp 5 cái</t>
  </si>
  <si>
    <t>Bard Peripheral Vascular, Inc.</t>
  </si>
  <si>
    <t>Công ty cổ phần đầu tư công nghệ cao A.C</t>
  </si>
  <si>
    <t>Ống thông dẫn đường mạch máu ngoại biên</t>
  </si>
  <si>
    <t>Fortress</t>
  </si>
  <si>
    <t>5 Cái/hộp</t>
  </si>
  <si>
    <t>Contract Medical International GmbH</t>
  </si>
  <si>
    <t>Ống thông đốt suy tĩnh mạch bằng sóng RF</t>
  </si>
  <si>
    <t>CR45i</t>
  </si>
  <si>
    <t>F-Care</t>
  </si>
  <si>
    <t>CÔNG TY CỔ PHẦN CÔNG NGHỆ SINH HỌC KIM HÒA PHÁT</t>
  </si>
  <si>
    <t>Ống thông trợ giúp can thiệp ĐMV (Guiding catheter)</t>
  </si>
  <si>
    <t>Launcher Guiding (LA4xxxxx; LA5xxxxxx;….)</t>
  </si>
  <si>
    <t>N07.01.170</t>
  </si>
  <si>
    <t>Catherter chẩn đoán các loại</t>
  </si>
  <si>
    <t>Impulse</t>
  </si>
  <si>
    <t>05 cái/ hộp</t>
  </si>
  <si>
    <t>Boston Scientific</t>
  </si>
  <si>
    <t>Mỹ/ Mexico</t>
  </si>
  <si>
    <t>CÔNG TY TNHH THƯƠNG MẠI VÀ DỊCH VỤ VIỆT THẮNG</t>
  </si>
  <si>
    <t>Catheter 3 nòng</t>
  </si>
  <si>
    <t>Catheter chạy thận nhân tạo</t>
  </si>
  <si>
    <t>10 bộ/hộp</t>
  </si>
  <si>
    <t>Baihe</t>
  </si>
  <si>
    <t>Catheter chụp chẩn đoán tim và mạch vành loại mềm mại dễ lái</t>
  </si>
  <si>
    <t>Catheter chụp chẩn đoán tim và mạch vành loại mềm mại dễ lái - Optitorque</t>
  </si>
  <si>
    <t>Catheter chụp động mạch vành (phải/trái/thất trái) loại JL, JR, Pigtail</t>
  </si>
  <si>
    <t>Performa</t>
  </si>
  <si>
    <t>5 cái/ Hộp
10 cái/ Hộp</t>
  </si>
  <si>
    <t>Catheter chụp động mạch vành 2 bên chống xoắn</t>
  </si>
  <si>
    <t>Performa Ultimate</t>
  </si>
  <si>
    <t>Catheter chụp mạch não và mạch ngoại biên linh hoạt</t>
  </si>
  <si>
    <t>Vertebral</t>
  </si>
  <si>
    <t>5 Cái/Hộp</t>
  </si>
  <si>
    <t>N07.01.100</t>
  </si>
  <si>
    <t>Catheter hút huyết khối euca AC</t>
  </si>
  <si>
    <t>Capturer</t>
  </si>
  <si>
    <t>Cái/ hộp</t>
  </si>
  <si>
    <t>Ivascular</t>
  </si>
  <si>
    <t>Công ty trách nhiệm hữu hạn thiết bị y tế Thăng Long</t>
  </si>
  <si>
    <t>Catheter nuôi ăn tĩnh mạch trung tâm đặt từ đường ngoại biên cho trẻ sơ sinh thiếu tháng &gt; 1.5kg ( longline)</t>
  </si>
  <si>
    <t>Catheter nuôi ăn tĩnh mạch trung tâm</t>
  </si>
  <si>
    <t>1 cái / túi</t>
  </si>
  <si>
    <t>Vygon GmbH/Đức sản xuất cho Vygon S.A/ Pháp</t>
  </si>
  <si>
    <t>Catheter Pigtail có vạch đo và nhiều lỗ bơm thuốc cản quang (khoảng cách giữa các Marker là 1cm trên 20cm)</t>
  </si>
  <si>
    <t>Performa Vessel sizing</t>
  </si>
  <si>
    <t>Catheter tận nhân tạo 12Fx20cm</t>
  </si>
  <si>
    <t xml:space="preserve">Catheter tĩnh mạch trung tâm 2 nòng </t>
  </si>
  <si>
    <t>Catheter 2 nòng V720</t>
  </si>
  <si>
    <t>Catheter tĩnh mạch trung tâm 2 nòng</t>
  </si>
  <si>
    <t>Catheter tĩnh mạch trung tâm 2 nòng 
Model: FV/FC-2421 đến Model: FV-2928</t>
  </si>
  <si>
    <t xml:space="preserve">Baihe </t>
  </si>
  <si>
    <t>Catheter tĩnh mạch trung tâm 3 nòng C</t>
  </si>
  <si>
    <t>Catheter 3 nòng V720</t>
  </si>
  <si>
    <t xml:space="preserve">Catheter tĩnh mạch trung tâm 3 nòng </t>
  </si>
  <si>
    <t>Catheter tĩnh mạch trung tâm 3 nòng NOVOCENTtrio</t>
  </si>
  <si>
    <t>Poly Medicure</t>
  </si>
  <si>
    <t>Catheter 338</t>
  </si>
  <si>
    <t>50 cái/hộp</t>
  </si>
  <si>
    <t>Catheter trợ giúp can thiệp Guiding catheter các loại, các cỡ</t>
  </si>
  <si>
    <t>Serpia Coronary Guiding Catheter</t>
  </si>
  <si>
    <t>Đức/ Hà Lan</t>
  </si>
  <si>
    <t>Catheter trợ giúp can thiệp đầu thẳng mềm luồn sâu trong lòng mạch</t>
  </si>
  <si>
    <t>Mach 1 Guide Catheter</t>
  </si>
  <si>
    <t>01 cái/ hộp</t>
  </si>
  <si>
    <t>Catheter can thiệp mạch vành loại cứng</t>
  </si>
  <si>
    <t>RunWay</t>
  </si>
  <si>
    <t xml:space="preserve">Catheter 2 nòng 12Fx20 </t>
  </si>
  <si>
    <t>N07.01.460</t>
  </si>
  <si>
    <t>Vi dây dẫn 0.016'' dùng cho vi ống thông 2.0F</t>
  </si>
  <si>
    <t>Guide Wire M
 Tip Marker</t>
  </si>
  <si>
    <t>Vi ống thông 
( Micro Catheter ) can thiệp</t>
  </si>
  <si>
    <t>Progeat</t>
  </si>
  <si>
    <t>1 Cái/Hộp</t>
  </si>
  <si>
    <t>Vi ống thông can thiệp mạch ngoại biên 2.0F</t>
  </si>
  <si>
    <t>Vi ống thông dùng cho mạch ngoại ngoại biên và mạch tạng kích thước 2.4F và 2.8F</t>
  </si>
  <si>
    <t>Kim hai đầu</t>
  </si>
  <si>
    <t>Kim nha khoa Sirio</t>
  </si>
  <si>
    <t xml:space="preserve">Tecnofar </t>
  </si>
  <si>
    <t>kim phẫu thuật</t>
  </si>
  <si>
    <t>Kim khâu</t>
  </si>
  <si>
    <t>Shanghai Yuanhong Medical Appliance Co.,Ltd - BSV</t>
  </si>
  <si>
    <t>Kim laze nội mạch</t>
  </si>
  <si>
    <t>Kim laser Kangxinh Quế Lâm Trung Quốc (Kim quang dẫn laser nội mạch)</t>
  </si>
  <si>
    <t>01 cái/ vỉ, 50 cái/hộp</t>
  </si>
  <si>
    <t>Kang xing</t>
  </si>
  <si>
    <t>Kim phẫu thuật các cỡ</t>
  </si>
  <si>
    <t>Chỉ khâu, buộc gân dùng trong nội soi khớp các loại</t>
  </si>
  <si>
    <t>Mỹ/ Đức</t>
  </si>
  <si>
    <t>Chỉ khâu mắt tự tiêu 8/0</t>
  </si>
  <si>
    <t>Chỉ khâu mắt tự tiêu PGA 8/0</t>
  </si>
  <si>
    <t>12 Sợi/hộp</t>
  </si>
  <si>
    <t>YAVO</t>
  </si>
  <si>
    <t>CÔNG TY TNHH THƯƠNG MẠI VÀ CÔNG NGHỆ ANH QUÂN</t>
  </si>
  <si>
    <t>Chỉ khâu nhãn khoa 9/0 đến 10/0</t>
  </si>
  <si>
    <t>Chỉ khâu nhãn khoa 9/0 đến 10/0
Code: 6492N/6402N</t>
  </si>
  <si>
    <t>12 sợi/hộp</t>
  </si>
  <si>
    <t xml:space="preserve">Ấn Độ </t>
  </si>
  <si>
    <t xml:space="preserve">Sợi </t>
  </si>
  <si>
    <t>Công ty Cổ phần Thiên Trường</t>
  </si>
  <si>
    <t>N05.02.010</t>
  </si>
  <si>
    <t>Chỉ treo thủy tinh thể nhân tạo 10.0</t>
  </si>
  <si>
    <t>Chỉ treo thủy tinh thể nhân tạo 10.0
Code: 6002PP</t>
  </si>
  <si>
    <t>Chỉ thép, dây thép dùng trong phẫu thuật 0,3 mm - 0,4mm</t>
  </si>
  <si>
    <t>Draht wire</t>
  </si>
  <si>
    <t>1 cuộn/ túi</t>
  </si>
  <si>
    <t>AF Medical</t>
  </si>
  <si>
    <t>Chỉ thép các cỡ 0.6-0.9mm</t>
  </si>
  <si>
    <t>Chỉ thép mềm đường kính các cỡ</t>
  </si>
  <si>
    <t>1 cuộn/gói</t>
  </si>
  <si>
    <t>Cuộn</t>
  </si>
  <si>
    <t>Chỉ Polyamide số 1</t>
  </si>
  <si>
    <t>Chỉ không tan Dafilon số 1</t>
  </si>
  <si>
    <t>36 sợi/hộp</t>
  </si>
  <si>
    <t>Chỉ  số polyglycolic acid 3/0</t>
  </si>
  <si>
    <t>MARLIN VIOLET 3/0</t>
  </si>
  <si>
    <t>24 sợi / hộp</t>
  </si>
  <si>
    <t>Catgut GmbH</t>
  </si>
  <si>
    <t>Công ty cổ phần trang thiết bị và vật tư y tế Hà Nội</t>
  </si>
  <si>
    <t>Chỉ số Polyglycolic acid 4/0</t>
  </si>
  <si>
    <t>MARLIN VIOLET 4/0</t>
  </si>
  <si>
    <t>Chỉ  số Polyglycolic acid 5/0</t>
  </si>
  <si>
    <t>MARLIN VIOLET 5/0</t>
  </si>
  <si>
    <t>Chỉ số Polyglycolic acid 2/0 dài 70cm</t>
  </si>
  <si>
    <t>MARLIN VIOLET 2/0</t>
  </si>
  <si>
    <t>Chỉ tiêu tổng hợp Polyglactin 910 các loại các cỡ</t>
  </si>
  <si>
    <t>Chỉ MITSU các cỡ</t>
  </si>
  <si>
    <t>12 sợi/ hộp</t>
  </si>
  <si>
    <t>Meril</t>
  </si>
  <si>
    <t xml:space="preserve">Công ty cổ phần thiết bị Metech   </t>
  </si>
  <si>
    <t>Chỉ phẫu thuật không tiêu tổng hợp có kim Polyamide số 2/0</t>
  </si>
  <si>
    <t xml:space="preserve">Nylon (2/0)75cm 3/8 CT24 </t>
  </si>
  <si>
    <t>Hộp 30 tép</t>
  </si>
  <si>
    <t>Mebiphar JSC</t>
  </si>
  <si>
    <t>CÔNG TY CỔ PHẦN DƯỢC PHẨM VÀ SINH HỌC Y TẾ</t>
  </si>
  <si>
    <t>Chỉ phẫu thuật không tiêu tự nhiên không kim protein hữu cơ số 3/0</t>
  </si>
  <si>
    <t>Sterilon Silk 3/0</t>
  </si>
  <si>
    <t>1 tép</t>
  </si>
  <si>
    <t>Peters Surgical</t>
  </si>
  <si>
    <t>Chỉ phẫu thuật tiêu chậm có kim Collagen số 2/0</t>
  </si>
  <si>
    <t>Catgut Chromic 2/0</t>
  </si>
  <si>
    <t>Chỉ phẫu thuật tự tiêu tan nhanh không kim Collagen số 3/0</t>
  </si>
  <si>
    <t>Catgut Chromic 3/0</t>
  </si>
  <si>
    <t>Chỉ phẫu thuật không tiêu tổng hợp có kim Polyamide số 0</t>
  </si>
  <si>
    <t>Sterilon Nylon 0</t>
  </si>
  <si>
    <t>Chỉ phẫu thuật không tiêu tổng hợp có kim Polyamide số 1</t>
  </si>
  <si>
    <t>Sterilon Nylon 1</t>
  </si>
  <si>
    <t>Chỉ phẫu thuật không tiêu tổng hợp có kim Polyamide số 3/0</t>
  </si>
  <si>
    <t>Nylon (3/0)75cm 3/8 CT24</t>
  </si>
  <si>
    <t>Chỉ phẫu thuật không tiêu tổng hợp có kim Polyamide số 4/0</t>
  </si>
  <si>
    <t>Nylon (4/0)75cm 3/8 CT18</t>
  </si>
  <si>
    <t>Chỉ phẫu thuật không tiêu tự nhiên có kim  protein hữu cơ số 0</t>
  </si>
  <si>
    <t>Black Silk 3,5(0)75cm 1/2CR26</t>
  </si>
  <si>
    <t>Chỉ phẫu thuật không tiêu tự nhiên có kim  protein hữu cơ số 1</t>
  </si>
  <si>
    <t>Sterilon Silk 1</t>
  </si>
  <si>
    <t>Chỉ phẫu thuật không tiêu tự nhiên có kim  protein hữu cơ số 2</t>
  </si>
  <si>
    <t>Silk Black</t>
  </si>
  <si>
    <t>Chỉ phẫu thuật không tiêu tự nhiên có kim  protein hữu cơ số 3</t>
  </si>
  <si>
    <t>Chỉ phẫu thuật không tiêu tự nhiên không kim  protein hữu cơ số 0</t>
  </si>
  <si>
    <t>Black Silk 3,5(0) 150cm</t>
  </si>
  <si>
    <t>Chỉ phẫu thuật không tiêu tự nhiên không kim Silk số 1</t>
  </si>
  <si>
    <t>Black Silk 4(1)75cm ( 10 sợi)</t>
  </si>
  <si>
    <t>Chỉ phẫu thuật không tiêu tự nhiên không kim  protein hữu cơ số 2</t>
  </si>
  <si>
    <t>Chỉ phẫu thuật tiêu chậm có kim Collagen số 0</t>
  </si>
  <si>
    <t>Catgut chrom</t>
  </si>
  <si>
    <t>Chỉ phẫu thuật tiêu chậm có kim Collagen số 1</t>
  </si>
  <si>
    <t>Chromic Catgut 5(1)75cm 1/2CR26</t>
  </si>
  <si>
    <t>Chỉ phẫu thuật tiêu châm có kim Collagen số 2</t>
  </si>
  <si>
    <t>Chromic Catgut 6(2)75cm 1/2CR50</t>
  </si>
  <si>
    <t>Chỉ phẫu thuật tiêu chậm có kim Collagen số 3/0</t>
  </si>
  <si>
    <t>Chromic Catgut 3(3/0)75cm 1/2CR26</t>
  </si>
  <si>
    <t>Chỉ phẫu thuật tiêu chậm có kim Collagen số 4/0</t>
  </si>
  <si>
    <t>Chỉ phẫu thuật tiêu chậm không kim Collagen số 1</t>
  </si>
  <si>
    <t>Chromic Catgut 5(1) 150cm</t>
  </si>
  <si>
    <t>Chỉ phẫu thuật tiêu chậm không kim Collagen số 3/0</t>
  </si>
  <si>
    <t>Chỉ phẫu thuật tiêu chậm không kim Collagen số 4/0</t>
  </si>
  <si>
    <t>Chỉ phẫu thuật tự tiêu tan nhanh có kim Collagen số 0</t>
  </si>
  <si>
    <t>Catgut Plain</t>
  </si>
  <si>
    <t>Chỉ phẫu thuật tự tiêu tan nhanh có kim Collagen số 1</t>
  </si>
  <si>
    <t>Chỉ phẫu thuật tự tiêu tan nhanh có kim Collagen số 2</t>
  </si>
  <si>
    <t>Chỉ phẫu thuật tự tiêu tan nhanh có kim Collagen số 4/0</t>
  </si>
  <si>
    <t>Chỉ phẫu thuật tự tiêu tan nhanh có kim Collagen số 3/0</t>
  </si>
  <si>
    <t>Chỉ Polyamid 6/0</t>
  </si>
  <si>
    <t>Nylon (6/0)75cm 3/8 CT13</t>
  </si>
  <si>
    <t>Hộp 12 tép</t>
  </si>
  <si>
    <t>Chỉ tiêu tổng hợp Polyglecaprone 25 các loại các cỡ</t>
  </si>
  <si>
    <t>Chỉ tiêu chậm đơn sợi DemeCAPRONE (mã MO1184022B0P)</t>
  </si>
  <si>
    <t>12 Sợi/ Hộp</t>
  </si>
  <si>
    <t>Demetech</t>
  </si>
  <si>
    <t>Liên danh Công ty Toàn Cầu &amp; Việt Nam</t>
  </si>
  <si>
    <t>Chỉ phẫu thuật Polypropylene số 6/0</t>
  </si>
  <si>
    <t>Chỉ co nướu số 0.1,0.2,0.0</t>
  </si>
  <si>
    <t xml:space="preserve">Chỉ co nướu Re-cord các số </t>
  </si>
  <si>
    <t>200cm/lọ</t>
  </si>
  <si>
    <t>Gingi - pak/ Re - cord</t>
  </si>
  <si>
    <t xml:space="preserve">Chỉ tiêu tổng hợp đa sợi Polyglactin 910  số 6/0 </t>
  </si>
  <si>
    <t>Chỉ Vicryl 910 số 6/0 W9552 (Dùng cho phẫu thuật mắt)</t>
  </si>
  <si>
    <t>Chỉ tiêu tổng hợp đa sợi Polyglactin 910 số 5/0 (dùng cho phẫu thuật mắt)</t>
  </si>
  <si>
    <t>Chỉ Vicryl 910 số 5/0 W9553 (Dùng cho phẫu thuật mắt)</t>
  </si>
  <si>
    <t xml:space="preserve">Chỉ tiêu tổng hợp đa sợi Polyglactin 910 số 7/0 </t>
  </si>
  <si>
    <t>Chỉ Vicryl 910 số 7/0 W9561 (Dùng cho phẫu thuật mắt)</t>
  </si>
  <si>
    <t xml:space="preserve">Chỉ tiêu tổng hợp đa sợi Polyglactin 910 số 8/0 </t>
  </si>
  <si>
    <t>Chỉ Vicryl 910 số 8/0 W9560 (Dùng cho phẫu thuật mắt)</t>
  </si>
  <si>
    <t>Chỉ tiêu chậm tổng hợp đơn sợi Polydioxanone  số 6/0</t>
  </si>
  <si>
    <t>Chỉ PDS số 6/0 Z1032H</t>
  </si>
  <si>
    <t>Chỉ Polyester số 2/0</t>
  </si>
  <si>
    <t>Chỉ không tiêu Ethibond số 2/0 W6937</t>
  </si>
  <si>
    <t>Chỉ Polyester số 3/0 dài 90 cm</t>
  </si>
  <si>
    <t>Chỉ không tiêu Ethibond số 3/0 W6936</t>
  </si>
  <si>
    <t>Chỉ Polyester số 3/0 dài 75cm</t>
  </si>
  <si>
    <t>Chỉ không tiêu Ethibond số 3/0 X31010</t>
  </si>
  <si>
    <t xml:space="preserve">Chỉ Polyester số 3/0 </t>
  </si>
  <si>
    <t>Chỉ không tiêu Ethibond số 3/0 X31043</t>
  </si>
  <si>
    <t>Chỉ Polydioxanone II 5.0</t>
  </si>
  <si>
    <t>Chỉ tiêu chậm PDS số 5/0 Z1013H</t>
  </si>
  <si>
    <t>Anh/Mỹ</t>
  </si>
  <si>
    <t xml:space="preserve">Chỉ Polypropylene 7/0 </t>
  </si>
  <si>
    <t>Chỉ không tiêu Prolene số 7/0 W8966H (dài kim 8,0mm)</t>
  </si>
  <si>
    <t>Chỉ khâu mắt Polyamid 10/0</t>
  </si>
  <si>
    <t>Chỉ khâu mắt NYLON 10/0</t>
  </si>
  <si>
    <t>Chỉ tiêu Polyglycolic Acid 5/0</t>
  </si>
  <si>
    <t>Chỉ tiêu PGA 5/0</t>
  </si>
  <si>
    <t>Chỉ tiêu Polyglycolic Acid 7/0</t>
  </si>
  <si>
    <t>Chỉ tiêu PGA 7/0</t>
  </si>
  <si>
    <t>Chỉ treo Polypropylene 10/0</t>
  </si>
  <si>
    <t>Chỉ tan tổng hợp đa sợi Polyglactin 910 số 0</t>
  </si>
  <si>
    <t>Surgicryl 910</t>
  </si>
  <si>
    <t>Chỉ tan tổng hợp đa sợi Polyglactin 910 số 1</t>
  </si>
  <si>
    <t>Chỉ tan tổng hợp đa sợi Polyglactin 910 số 2 /0</t>
  </si>
  <si>
    <t>Chỉ Polypropylene 6/0 kim to</t>
  </si>
  <si>
    <t>Chỉ Polypropylene 6/0 (kim10 mm)</t>
  </si>
  <si>
    <t>Chỉ Polyamide 5/0</t>
  </si>
  <si>
    <t>Daclon Nylon</t>
  </si>
  <si>
    <t>Chỉ collagen số 2</t>
  </si>
  <si>
    <t>Chỉ Collagen số 3/0</t>
  </si>
  <si>
    <t>Chỉ Polyglycolic axit 2</t>
  </si>
  <si>
    <t>Surgicyl PGA</t>
  </si>
  <si>
    <t>Chỉ Polyglycolic axit 3/0</t>
  </si>
  <si>
    <t>Chỉ Polyglycolic axit 4/0</t>
  </si>
  <si>
    <t>Chỉ Polyglycolic axit số 1</t>
  </si>
  <si>
    <t>Chỉ phẫu thuật mắt 10.0</t>
  </si>
  <si>
    <t>Chỉ  protein hữu cơ 3/0</t>
  </si>
  <si>
    <t>Chỉ polyglactine 5/0</t>
  </si>
  <si>
    <t>Chỉ Polyglactin 910 số 1 tiêu chậm</t>
  </si>
  <si>
    <t>Chỉ Mitsu số 1</t>
  </si>
  <si>
    <t>Chỉ Polyglactin 910 số 2/0 tiêu chậm</t>
  </si>
  <si>
    <t>Chỉ Polyglactin 910 số 3/0 tiêu chậm</t>
  </si>
  <si>
    <t>Chỉ Mitsu số 3</t>
  </si>
  <si>
    <t>Chỉ Polyglactin 910 số 4/0 tiêu chậm</t>
  </si>
  <si>
    <t>Chỉ Polyglactin 910 số 5/0 tiêu chậm</t>
  </si>
  <si>
    <t>Chỉ phẫu thuật Nylon đơn sợi các cỡ</t>
  </si>
  <si>
    <t xml:space="preserve">Nylon (2/0)75cm 1/2 CR26 </t>
  </si>
  <si>
    <t>Chỉ phẫu thuật axit Polyglycolic
 (chỉ PGA) các số</t>
  </si>
  <si>
    <t>Chỉ phẫu thuật Polyglactin 910 tự tiêu tổng hợp</t>
  </si>
  <si>
    <t>Dao 15 độ</t>
  </si>
  <si>
    <t>Dao 15 độ
Model: SP-15</t>
  </si>
  <si>
    <t>6 cái/ hộp</t>
  </si>
  <si>
    <t>Rumex International Ltd</t>
  </si>
  <si>
    <t xml:space="preserve">Anh </t>
  </si>
  <si>
    <t>Dao 2.8mm</t>
  </si>
  <si>
    <t>Dao 2.8 mm
Model: SL-28</t>
  </si>
  <si>
    <t>Dao AOK 15 DEGREE KNIfE</t>
  </si>
  <si>
    <t xml:space="preserve">Dao 15 độ trong PT nhãn khoa 8065921501 </t>
  </si>
  <si>
    <t>Alcon</t>
  </si>
  <si>
    <t>Công ty TNHH Một thành viên Vimedimex Bình Dương</t>
  </si>
  <si>
    <t>Dao bẻ góc 15 độ</t>
  </si>
  <si>
    <t xml:space="preserve">Dao bẻ góc 15 độ </t>
  </si>
  <si>
    <t>Dao bẻ góc 15 độ 
Code: PE3015</t>
  </si>
  <si>
    <t xml:space="preserve">6 cái/hộp </t>
  </si>
  <si>
    <t>OASIS Medical Inc</t>
  </si>
  <si>
    <t xml:space="preserve">Dao cắt bệnh phẩm </t>
  </si>
  <si>
    <t>Erma</t>
  </si>
  <si>
    <t>Dao Clearcut Hp SLT 3.0mm</t>
  </si>
  <si>
    <t>Dao mổ 15 độ
Code: 82-1501G</t>
  </si>
  <si>
    <t>Surgical Specialties corporation</t>
  </si>
  <si>
    <t>Dao chọc tiền phòng 15 độ</t>
  </si>
  <si>
    <t>Dao 15 độ
Code: 72-1501</t>
  </si>
  <si>
    <t>Dao lạng mộng 3,0mm</t>
  </si>
  <si>
    <t>Dao lạng mộng 3,0mm
Code: PE3630</t>
  </si>
  <si>
    <t>Dao mổ liền cán sử dụng một lần các loại, các cỡ</t>
  </si>
  <si>
    <t>Tay dao điện</t>
  </si>
  <si>
    <t>Leonahrd Lang Gmbh</t>
  </si>
  <si>
    <t>Dao mổ phaco  2.2mm- 2.85mm</t>
  </si>
  <si>
    <t>Dao mổ phaco  2.2mm- 2.85mm
Code:  PE 3822 -PE 3828</t>
  </si>
  <si>
    <t xml:space="preserve">Dao mổ phaco 3.0mm </t>
  </si>
  <si>
    <t>Dao lạng mộng 
Code: PE3630</t>
  </si>
  <si>
    <t>Dây dao siêu âm mổ nội soi</t>
  </si>
  <si>
    <t>Dây dao siêu âm mổ nội soi HP054 (code HP054)</t>
  </si>
  <si>
    <t xml:space="preserve">Ethicon Endo Surgery </t>
  </si>
  <si>
    <t>Dây truyền có kim cánh bướm</t>
  </si>
  <si>
    <t>50 túi/ hộp</t>
  </si>
  <si>
    <t>Yueyang Minkang</t>
  </si>
  <si>
    <t>Bộ dây lọc máu các loại, các cỡ</t>
  </si>
  <si>
    <t>24 bộ/thùng</t>
  </si>
  <si>
    <t>Dây dẫn, dây truyền dịch</t>
  </si>
  <si>
    <t>Dây truyền dịch Nanomed</t>
  </si>
  <si>
    <t>Jiangsu Zhengkang Medical Apparatus</t>
  </si>
  <si>
    <t>Dây truyền dịch Kawa</t>
  </si>
  <si>
    <t>Túi 25 bộ</t>
  </si>
  <si>
    <t>Kawa (loại thường)</t>
  </si>
  <si>
    <t xml:space="preserve">1 bộ/gói </t>
  </si>
  <si>
    <t>Dây truyền dịch có kim cánh bướm Saomed</t>
  </si>
  <si>
    <t>01 bộ/túi</t>
  </si>
  <si>
    <t xml:space="preserve"> Jiangxi Sanxin Medtec Co.,Ltd</t>
  </si>
  <si>
    <t>China</t>
  </si>
  <si>
    <t>Dây truyền dịch có van lọc khí</t>
  </si>
  <si>
    <t>Intrafix Primeline</t>
  </si>
  <si>
    <t xml:space="preserve">10 bộ/ túi </t>
  </si>
  <si>
    <t>dây truyền dịch</t>
  </si>
  <si>
    <t>Dây truyền dịch, Hamico 23G</t>
  </si>
  <si>
    <t>Hộp 100 Bộ</t>
  </si>
  <si>
    <t xml:space="preserve">Dụng cụ phẫu thuật Maze </t>
  </si>
  <si>
    <t>Cardioblate Surgical Ablation Device</t>
  </si>
  <si>
    <t>Cardioblate Surgical Ablation Pen(60813,60814,…)</t>
  </si>
  <si>
    <t>Dụng cụ phẫu thuật Maze loại lưỡng cực</t>
  </si>
  <si>
    <t>Cardioblate Surgical Ablation</t>
  </si>
  <si>
    <t xml:space="preserve">Lưỡi bào đốt khớp và sụn </t>
  </si>
  <si>
    <t>Stryker</t>
  </si>
  <si>
    <t>Mỹ/Pháp</t>
  </si>
  <si>
    <t>Lưỡi bào khớp bằng sóng Radio 
(Các loại )</t>
  </si>
  <si>
    <t>Arthrocare/Smith nephew</t>
  </si>
  <si>
    <t>Lưỡi bào khớp các loại, các cỡ</t>
  </si>
  <si>
    <t xml:space="preserve">Lưỡi bào khớp điều trị viêm gân </t>
  </si>
  <si>
    <t>Lưỡi bào khớp kiểu incisor đường kính các cỡ</t>
  </si>
  <si>
    <t>Rema</t>
  </si>
  <si>
    <t>Lưỡi bào khớp Shaver câc loại, các cỡ</t>
  </si>
  <si>
    <t>Conmed</t>
  </si>
  <si>
    <t>Lưỡi bào xương các loại</t>
  </si>
  <si>
    <t xml:space="preserve">Eberle </t>
  </si>
  <si>
    <t>Lưỡi cắt, đốt bằng sóng Radio các loại các cỡ</t>
  </si>
  <si>
    <t>HNM</t>
  </si>
  <si>
    <t>Lưỡi dao cắt bệnh phẩm</t>
  </si>
  <si>
    <t>Lưỡi dao cắt bệnh phẩm DB80</t>
  </si>
  <si>
    <t xml:space="preserve">Kehr (nhãn hiệu Kiato) </t>
  </si>
  <si>
    <t>Lưỡi dao mổ sử dụng một lần các loại, các cỡ</t>
  </si>
  <si>
    <t xml:space="preserve">Lưỡi dao siêu âm mổ mở </t>
  </si>
  <si>
    <t>Dao siêu âm mổ mở Harmonic Focus plus (code HAR9F; code HAR17F)</t>
  </si>
  <si>
    <t>6 cái/hộp</t>
  </si>
  <si>
    <t xml:space="preserve">Lưỡi dao siêu âm mổ nội soi </t>
  </si>
  <si>
    <t>Dao siêu âm mổ nội soi Harmonic Ace Plus (code HAR36)</t>
  </si>
  <si>
    <t xml:space="preserve">Tay dao mổ điện </t>
  </si>
  <si>
    <t>Evershine</t>
  </si>
  <si>
    <t>Tay dụng cụ mổ mở dài 100mm</t>
  </si>
  <si>
    <t>3 chiếc/ hộp</t>
  </si>
  <si>
    <t>Tay dụng cụ mổ mở dài 60mm</t>
  </si>
  <si>
    <t>Tay dụng cụ mổ mở dài 80mm</t>
  </si>
  <si>
    <t>Mạch chữ y có tráng bạc dài 60cm, 14 x 7mm</t>
  </si>
  <si>
    <t>Silver Graft</t>
  </si>
  <si>
    <t>Mạch chữ y có tráng bạc dài 60cm, 16 x 8mm</t>
  </si>
  <si>
    <t>Mạch chữ y có tráng bạc dài 60cm, 18 x 9mm</t>
  </si>
  <si>
    <t>Mạch chữ y có tráng bạc dài 60cm, 20 x10mm</t>
  </si>
  <si>
    <t>Mạch thẳng có tráng bạc dài 15 CM, 16 MM</t>
  </si>
  <si>
    <t>Mạch thẳng có tráng bạc dài 15 CM, 18 MM</t>
  </si>
  <si>
    <t>Mạch thẳng có tráng bạc dài 15 CM, 20 MM</t>
  </si>
  <si>
    <t>Mạch thẳng có tráng bạc dài 15 CM, 22 MM</t>
  </si>
  <si>
    <t>Mạch thẳng có tráng bạc dài 15 CM, 24 MM</t>
  </si>
  <si>
    <t>Mạch thẳng có tráng bạc dài 15 CM, 8 MM</t>
  </si>
  <si>
    <t>Mạch thẳng có tráng bạc dài 30 CM, 14 MM</t>
  </si>
  <si>
    <t>Mạch thẳng có tráng bạc dài 30 CM, 16 MM</t>
  </si>
  <si>
    <t>Mạch thẳng có tráng bạc dài 30 CM, 18 MM</t>
  </si>
  <si>
    <t>Mạch thẳng có tráng bạc dài 30 CM, 20 MM</t>
  </si>
  <si>
    <t>Mạch thẳng có tráng bạc dài 60 CM, 6 MM</t>
  </si>
  <si>
    <t>Mạch thẳng có tráng bạc dài 60 CM, 7 MM</t>
  </si>
  <si>
    <t>Mạch thẳng có tráng bạc dài 60 CM, 8 MM</t>
  </si>
  <si>
    <t>Mạch thẳng tráng bạc có vòng xoắn dài 40 CM, 8 MM</t>
  </si>
  <si>
    <t>N06.01.030</t>
  </si>
  <si>
    <t xml:space="preserve">Van động mạch chủ có gắn đoạn mạch </t>
  </si>
  <si>
    <t>Open Pivot (502AG)</t>
  </si>
  <si>
    <t xml:space="preserve">Van động mạch chủ cơ học </t>
  </si>
  <si>
    <t>Open Pivot Aortic (501DA, 505DA, 500FA)</t>
  </si>
  <si>
    <t xml:space="preserve">Van hai lá cơ học </t>
  </si>
  <si>
    <t>Open Mitral(501DM)</t>
  </si>
  <si>
    <t>Van hai lá sinh học có giá đỡ từ heo các cỡ</t>
  </si>
  <si>
    <t>Hancock Mitral</t>
  </si>
  <si>
    <t xml:space="preserve">Van tim nhân tạo cơ học động mạch chủ ATS </t>
  </si>
  <si>
    <t>Open Pivot Aortic (500FA, 505DA, 501DA)</t>
  </si>
  <si>
    <t>Van tim nhân tạo cơ học hai lá  các cỡ</t>
  </si>
  <si>
    <t>Open Pivot Mitral(500DM)</t>
  </si>
  <si>
    <t>Van tim sinh học 2 lá các cỡ 25-33</t>
  </si>
  <si>
    <t>Mosaic Mitral Valve (310C; 305C; T510xx; T505xx)</t>
  </si>
  <si>
    <t>N06.01.050</t>
  </si>
  <si>
    <t>Van tim sinh học động mạch chủ có giá đỡ  các cỡ</t>
  </si>
  <si>
    <t>Hancock Aortic</t>
  </si>
  <si>
    <t>N06.01.040</t>
  </si>
  <si>
    <t>Vòng van 2 lá 3D với thiết kế vòng cứng cỡ 24-38mm</t>
  </si>
  <si>
    <t>Profile Annuloplasty (680R)</t>
  </si>
  <si>
    <t>Vòng van 3 lá 3D cứng với thiết kế vòng hở cỡ 24-36mm</t>
  </si>
  <si>
    <t>Contour Annuloplasty; Duran Ancore (690R; 620R; 620B)</t>
  </si>
  <si>
    <t>Vòng van hai lá cứng CG Future Annuloplasty</t>
  </si>
  <si>
    <t>CG Future (638RL; 638BL)</t>
  </si>
  <si>
    <t>Giá đỡ động mạch chậu tự bung</t>
  </si>
  <si>
    <t>Astron</t>
  </si>
  <si>
    <t>1 Cái/hộp</t>
  </si>
  <si>
    <t>Biotronik AG</t>
  </si>
  <si>
    <t>N06.02.040</t>
  </si>
  <si>
    <t>Giá đỡ động mạch chi Nitinol tự bung</t>
  </si>
  <si>
    <t>Pulsar-35</t>
  </si>
  <si>
    <t>N06.02.050</t>
  </si>
  <si>
    <t>Giá đỡ mạch cảnh Protégé RX</t>
  </si>
  <si>
    <t>CGUARD</t>
  </si>
  <si>
    <t>InspireMD</t>
  </si>
  <si>
    <t xml:space="preserve">Giá đỡ mạch vành phủ thuốc sirolimus Abrax </t>
  </si>
  <si>
    <t>Stent nong mạch vành phủ thuốc RAPAMYCINE (Sirolimus) - ITRIX</t>
  </si>
  <si>
    <t>amg GmbH</t>
  </si>
  <si>
    <t>Công ty TNHH Thương mại Xây dựng và Chuyển giao công nghệ Toàn Cầu</t>
  </si>
  <si>
    <t>Khung giá đỡ (stent) ĐMV loại Cobalt Chromium có bọc thuốc Sirolimus dài đến 43mm,48mm eucaLimus</t>
  </si>
  <si>
    <t>hộp/1cái</t>
  </si>
  <si>
    <t>Eucatech</t>
  </si>
  <si>
    <t>Công ty TNHH trang thiết bị và vật tư y tế Bình Tâm</t>
  </si>
  <si>
    <t>Khung giá đỡ (Stent) động mạch vành PROMUS chất liệu Platinum Chromium, bọc thuốc Everolimus</t>
  </si>
  <si>
    <t>PROMUS</t>
  </si>
  <si>
    <t>Mỹ/ Ireland</t>
  </si>
  <si>
    <t>Khung giá đỡ động mạch có màng bọc dùng trong  cấp cứu</t>
  </si>
  <si>
    <t>MGUARD</t>
  </si>
  <si>
    <t>Khung giá đỡ động mạch ngoại biên không phủ thuốc</t>
  </si>
  <si>
    <t xml:space="preserve">Lifestent Vascular Stent </t>
  </si>
  <si>
    <t>hộp 1 cái</t>
  </si>
  <si>
    <t xml:space="preserve">Bard/ Angiomed  </t>
  </si>
  <si>
    <t>Mỹ/
Đức</t>
  </si>
  <si>
    <t>Khung giá đỡ động mạch phủ thuốc Sirolimus phủ mặt áp thành</t>
  </si>
  <si>
    <t>Khung giá đỡ động mạch phủ thuốc Sirolimus phủ mặt áp thành - Ultimaster</t>
  </si>
  <si>
    <t>Khung giá đỡ động mạch vành ( Stent) bằng Cobalt Chrome bọc thuốc Zotarolimus thế hệ 2.</t>
  </si>
  <si>
    <t>Resolute Onyx (RONYX)</t>
  </si>
  <si>
    <t>Mỹ / Ireland</t>
  </si>
  <si>
    <t>Khung giá đỡ động mạch vành (Stent) bằng Cobalt Chrome bọc thuốc Zotarolimus, mắt cáo (của stent) dạng mở</t>
  </si>
  <si>
    <t>Khung giá đỡ động mạch vành (stent) bọc thuốc (Zotarolimus) các loại Resolute Integrity</t>
  </si>
  <si>
    <t>Resolute Integrity (RSINT)</t>
  </si>
  <si>
    <t>Khung giá đỡ động mạch vành bọc thuốc Zotarolimus lõi kép Core wire- lõi Platium Irridium – lớp bọc Cobalt  đường kính 2.0mm đến 5.0mm (Resolute Onyx)</t>
  </si>
  <si>
    <t>Khung giá đỡ động mạch vành Coblt chromium, loại phủ thuốc Sirolimus, có màng trơ silicon Carbide a-SiC:H (PROBIO)</t>
  </si>
  <si>
    <t>Orsiro</t>
  </si>
  <si>
    <t>1 cái/ Hộp</t>
  </si>
  <si>
    <t>Khung giá đỡ động mạch vành loại bọc thuốc Biolimus A9</t>
  </si>
  <si>
    <t>BIOMATRIX ALPHA</t>
  </si>
  <si>
    <t>Biosensors Interventional Technologies Pte Ltd.,</t>
  </si>
  <si>
    <t>Khung giá đỡ động mạch vành loại bọc thuốc  Biolimus A9 – không chứa Polymer</t>
  </si>
  <si>
    <t>BIOFREEDOM</t>
  </si>
  <si>
    <t xml:space="preserve">Biosensors Europe SA, </t>
  </si>
  <si>
    <t>Switzerland</t>
  </si>
  <si>
    <t>Khung giá đỡ động mạch vành loại bọc thuốc Everolimus trên chất liệu là kim loại Cobalt Chromium (L-605) được bọc polymer Fluoropolymer bền vững Fluoropolymer.</t>
  </si>
  <si>
    <t>Khung giá đỡ động mạch vành loại bọc thuốc Everolimus trên chất liệu là kim loại Cobalt Chromium (L605) được bọc polymer Fluoropolymer bền vững Fluoropolymer.                 
Loại: Xience Xpedition</t>
  </si>
  <si>
    <t>1 chiếc/hộp</t>
  </si>
  <si>
    <t>Abbott Vascular</t>
  </si>
  <si>
    <t>USA/Ireland</t>
  </si>
  <si>
    <t>Công ty Cổ phần Y tế Nhất Minh</t>
  </si>
  <si>
    <t>N06.02.030</t>
  </si>
  <si>
    <t xml:space="preserve">Stent động mạch thận </t>
  </si>
  <si>
    <t>Dynamic Renal</t>
  </si>
  <si>
    <t>Stent mạch vành</t>
  </si>
  <si>
    <t xml:space="preserve">Stent mạch vành </t>
  </si>
  <si>
    <t xml:space="preserve">Stent  mạch vành </t>
  </si>
  <si>
    <t>E-Magic Plus</t>
  </si>
  <si>
    <t>Eurocor</t>
  </si>
  <si>
    <t xml:space="preserve">Stent mạch vành thường cobalt chrome: CCFlex </t>
  </si>
  <si>
    <t>Stent nội mạch</t>
  </si>
  <si>
    <t>Flucency Plus Vascular Stent Graft</t>
  </si>
  <si>
    <t xml:space="preserve"> Angiomed GmbH &amp; Co. Medizintechnik KG</t>
  </si>
  <si>
    <t>Stent ngoại biên</t>
  </si>
  <si>
    <t xml:space="preserve">Stent ngoại biên bung bằng bóng : euca PWS </t>
  </si>
  <si>
    <t>Stent nhớ hình ngoại biên tự bung bằng Nitinol trên dây dẫn can thiệp 0.035"</t>
  </si>
  <si>
    <t>ZEUS SX</t>
  </si>
  <si>
    <t>Rontis</t>
  </si>
  <si>
    <t>Stent sinh học phủ thuốc điều trị kép COMBO Plus (Tất cả các cỡ)</t>
  </si>
  <si>
    <t>OrbusNeich</t>
  </si>
  <si>
    <t>CÔNG TY TNHH THƯƠNG MẠI VÀ DỊCH VỤ KỸ THUẬT PHÚC TÍN</t>
  </si>
  <si>
    <t>Thủy tinh thể nhân tạo mềm 1 mảnh</t>
  </si>
  <si>
    <t>Thuỷ tinh thể nhân tạo mềm Bioline Yellow Accurate Aspheric kèm dụng cụ đặt nhân</t>
  </si>
  <si>
    <t>Hộp 1 chiếc (theo tiêu chuẩn của hãng sản xuất)</t>
  </si>
  <si>
    <t>I-Medical Ophthalmic International Heidelberg GmbH</t>
  </si>
  <si>
    <t>CÔNG TY TNHH THIẾT BỊ Y TẾ THÀNH CÔNG</t>
  </si>
  <si>
    <t xml:space="preserve">Thủy tinh thể mềm đơn tiêu cự </t>
  </si>
  <si>
    <t>Thủy tinh thể nhân tạo</t>
  </si>
  <si>
    <t>1 chiếc/1 hộp</t>
  </si>
  <si>
    <t>MD Tech S.r.l</t>
  </si>
  <si>
    <t>Italy</t>
  </si>
  <si>
    <t xml:space="preserve"> Liên danh Gia Phát - Đồng Tâm</t>
  </si>
  <si>
    <t xml:space="preserve">Thuỷ tinh thể mềm </t>
  </si>
  <si>
    <t>Thuỷ tinh thể mềm Ultrasert</t>
  </si>
  <si>
    <t>Thủy tinh thể nhân tạo mềm, đơn tiêu cự</t>
  </si>
  <si>
    <t>CT Spheris 203P</t>
  </si>
  <si>
    <t>1 cái/ 1 hộp</t>
  </si>
  <si>
    <t>Carl Zeiss</t>
  </si>
  <si>
    <t>France</t>
  </si>
  <si>
    <t>Công ty Cổ phần Đầu tư thương mại và phát triển Gia Minh</t>
  </si>
  <si>
    <t>Thủy tinh thể mềm đa tiêu cự</t>
  </si>
  <si>
    <t>Germany/ France</t>
  </si>
  <si>
    <t>Thủy tinh thể nhân tạo mềm
Model: Softec I</t>
  </si>
  <si>
    <t xml:space="preserve">1 cái/hộp </t>
  </si>
  <si>
    <t>Lenstec/ Mỹ</t>
  </si>
  <si>
    <t xml:space="preserve"> Barbados</t>
  </si>
  <si>
    <t>Thủy tinh thể nhân tạo mềm 
Model: Softec HD</t>
  </si>
  <si>
    <t>Thủy tinh thể nhân tạo mềm, không ngậm nước, lọc ánh sáng xanh</t>
  </si>
  <si>
    <t>Thủy tinh thể nhân tạo mềm, không ngậm nước, lọc ánh sáng xanh, đặt sẵn trong súng
Model: 877PAY</t>
  </si>
  <si>
    <t xml:space="preserve">Medicontur  Medical Engineering Ltd
</t>
  </si>
  <si>
    <t xml:space="preserve">Thủy tinh thể  nhân tạo mềm  không ngậm nước, lọc ánh sáng xanh, đặt sẵn trong súng </t>
  </si>
  <si>
    <t>Thủy tinh thể  nhân tạo mềm  không ngậm nước, lọc ánh sáng xanh, đặt sẵn trong súng BiFlex Pob MA 877PAY</t>
  </si>
  <si>
    <t>Thủy tinh thể nhân tạo mềm không ngậm nước</t>
  </si>
  <si>
    <t>Thủy tinh thể nhân tạo mềm, 1 mảnh , không ngậm nước, lọc ánh sáng xanh</t>
  </si>
  <si>
    <t>Thủy tinh thể nhân tạo mềm, 1 mảnh , không ngậm nước, lọc ánh sáng xanh, thiết kế phi cầu
Model: 877FABY</t>
  </si>
  <si>
    <t xml:space="preserve">Thủy tinh thể nhân tạo mềm không ngậm nước, lọc ánh sáng xanh </t>
  </si>
  <si>
    <t>Thủy tinh thể nhân tạo mềm không ngậm nước, lọc ánh sáng xanh Biflex HB 877FABY</t>
  </si>
  <si>
    <t>Thủy tinh thể nhân tạo (IOL, toric IOL) các loại, các cỡ (cứng, mềm, treo)</t>
  </si>
  <si>
    <t xml:space="preserve">Thủy tinh thể nhân tạo mềm không ngậm nước, lọc ánh sáng xanh Biflex HB 877FABY
</t>
  </si>
  <si>
    <t>Thủy tinh thể nhân tạo mềm đa tiêu cự, lọc ánh sáng xanh</t>
  </si>
  <si>
    <t>Thủy tinh thể nhân tạo mềm, đa tiêu cự
Model: 677 MY</t>
  </si>
  <si>
    <t>Thủy tinh thể nhân tạo mềm đa tiêu cự, lọc ánh sáng xanh
Model: BiFlex M/ 677MY</t>
  </si>
  <si>
    <t>Thủy tinh thể nhân tạo ( IOL, toric IOL) các loại, các cỡ ( cứng, mềm, treo)</t>
  </si>
  <si>
    <t>Thủy tinh thể Acrylic LENTIS® L-313</t>
  </si>
  <si>
    <t>Oculentis</t>
  </si>
  <si>
    <t>CÔNG TY TNHH PHÁT TRIỂN</t>
  </si>
  <si>
    <t>Thủy tinh thể Acrylic LENTIS® LS-313Y</t>
  </si>
  <si>
    <t xml:space="preserve">Thủy tinh thể nhân tạo mềm </t>
  </si>
  <si>
    <t>Thủy tinh thể nhân tạo mềm Aquafold CBF32Flex kèm dụng cụ đặt nhân</t>
  </si>
  <si>
    <t>Hộp 1 chiếc (theo tiêu chuẩn xuất khẩu của hãng)</t>
  </si>
  <si>
    <t>Omni Lens Pvt Ltd</t>
  </si>
  <si>
    <t>Thủy tinh thể nhân tạo mềm chất liệu hydrophobic acrylic kỵ nước
Model: Aurovue EV</t>
  </si>
  <si>
    <t>Thủy tinh thể nhân tạo
Model: AquaFree Yellow Preloaded</t>
  </si>
  <si>
    <t>1 IOLs/ Hộp</t>
  </si>
  <si>
    <t>Thủy tinh thể nhân tạo
Model: Hydro - Sensen Aspheric Y</t>
  </si>
  <si>
    <t>Thủy tinh thể nhân tạo
Model: CIMflex 42</t>
  </si>
  <si>
    <t>CIMA Technology, Inc</t>
  </si>
  <si>
    <t>Thủy tinh thể nhân tạo mềm 1 mảnh đa tiêu cự</t>
  </si>
  <si>
    <t>Thủy tinh thể nhân tạo mềm AcrySof IQ ReSTOR -  kèm Cartridge D 8065977763</t>
  </si>
  <si>
    <t xml:space="preserve"> Thủy tinh thể nhân tạo mềm 1 mảnh đa tiêu cự</t>
  </si>
  <si>
    <t>Thủy tinh thể nhân tạo AcrySof IQ ReSTOR -  kèm Cartridge D 8065977763</t>
  </si>
  <si>
    <t>Thủy tinh thể nhân tạo mềm 1 mảnh đa tiêu cự điều chỉnh loạn thị</t>
  </si>
  <si>
    <t>Thủy tinh thể nhân tạo Acry IQ ReSTOR -  kèm Cartridge D 8065977763</t>
  </si>
  <si>
    <t>Thủy tinh thể nhân tạo đơn tiêu mềm 1 mảnh điều chỉnh loạn thị</t>
  </si>
  <si>
    <t>Thủy tinh thể nhân tạo AcrySof IQ Toric SN6ATT -  kèm Cartridge D 8065977763</t>
  </si>
  <si>
    <t>Thủy tinh thể nhân tạo mềm 
Model: Softec I</t>
  </si>
  <si>
    <t>Thủy tinh thể nhân tạo mềm 
03 mảnh</t>
  </si>
  <si>
    <t>Thủy tinh thể nhân tạo mềm AcrySof MA60AC hoặc MA60MA</t>
  </si>
  <si>
    <t>Thủy tinh thể nhân tạo đơn tiêu mềm 1 mảnh</t>
  </si>
  <si>
    <t>Thủy tinh thể nhân tạo mềm AcrySof SA60AT - kèm Cartridge D 8065977763</t>
  </si>
  <si>
    <t>Thủy tinh thể nhân tạo mềm AcrySof IQ SN60WF -  kèm Cartridge D 8065977763</t>
  </si>
  <si>
    <t>Thủy tinh thể nhân tạo mềm ba tiêu cự kèm dụng cụ đặt nhân</t>
  </si>
  <si>
    <t>Thủy tinh thể nhân tạo mềm ba tiêu cự Pod F (FineVision) kèm dụng cụ đặt nhân</t>
  </si>
  <si>
    <t>Hộp vô trùng</t>
  </si>
  <si>
    <t>PhysIOL S.A</t>
  </si>
  <si>
    <t>Thủy tinh thể nhân tạo mềm Bioline Yellow Accurate Aspheric kèm dụng cụ đặt nhân</t>
  </si>
  <si>
    <t>Thủy tinh thể nhân tạo mềm Bioline Yellow Bluelight kèm dụng cụ đặt nhân</t>
  </si>
  <si>
    <t>Thủy tinh thể nhân tạo mềm 
Model: Aurovue EV Gold</t>
  </si>
  <si>
    <t>Thủy tinh thể nhân tạo mềm đơn tiêu cự kèm dụng cụ đặt nhân</t>
  </si>
  <si>
    <t>Thủy tinh thể nhân tạo mềm đơn tiêu cự Micropure 123 kèm dụng cụ đặt nhân</t>
  </si>
  <si>
    <t>TTT đặt sẵn trong cartridge trong hộp vô trùng</t>
  </si>
  <si>
    <t>CT Lucia 601PY</t>
  </si>
  <si>
    <t>USA</t>
  </si>
  <si>
    <t>Thủy tinh thể nhân tạo
Model: KS-SP</t>
  </si>
  <si>
    <t>Staar Japan Inc</t>
  </si>
  <si>
    <t>Thuỷ tinh thể nhân tạo mềm không ngậm nước lọc tia UV lọc ánh sáng xanh</t>
  </si>
  <si>
    <t>Thủy tinh thể nhân tạo mềm kèm dụng cụ đặt nhân</t>
  </si>
  <si>
    <t>Thủy tinh thể nhân tạo mềm Overview AS Natural kèm dụng cụ đặt nhân</t>
  </si>
  <si>
    <t>Thủy tinh thể nhân tạo mềm, đa tiêu cự</t>
  </si>
  <si>
    <t xml:space="preserve">Thủy tinh thể nhân tạo mềm, lọc ánh sáng xanh, không ngậm nước, đặt sẵn trong súng
</t>
  </si>
  <si>
    <t xml:space="preserve">Thủy tinh thể nhân tạo mềm, ngậm nước
</t>
  </si>
  <si>
    <t>Thủy tinh thể nhân tạo
(Chủng loại: RayOne Aspheric)
Model: RAO600C</t>
  </si>
  <si>
    <t>Rayner Intraocular Lenses Limited</t>
  </si>
  <si>
    <t>Thủy tinh thể SA</t>
  </si>
  <si>
    <t>Thủy tinh thể nhân tạo
Model: CIMflex 21</t>
  </si>
  <si>
    <t xml:space="preserve">Thủy tinh thể </t>
  </si>
  <si>
    <t>Thủy tinh thể  phi cầu, một mảnh</t>
  </si>
  <si>
    <t>TTT nhân tạo mềm AcrySof IQ SN60WF -  kèm Cartridge D 8065977763</t>
  </si>
  <si>
    <t>Miếng ghép cột sống cổ, vật liệu PEEK các cỡ</t>
  </si>
  <si>
    <t>Mỹ/Pháp/Thụy Sỹ</t>
  </si>
  <si>
    <t xml:space="preserve">Bộ khớp Bipolar có xi măng </t>
  </si>
  <si>
    <t xml:space="preserve">Bộ khớp Bipolar không xi măng ổ cối và chuôi phủ HA </t>
  </si>
  <si>
    <t xml:space="preserve">Bộ khớp gối có xi măng </t>
  </si>
  <si>
    <t>Mỹ/Pháp/Ireland</t>
  </si>
  <si>
    <t>Bộ khớp háng bán phần (bipolar) không xi măng chuôi dài có vít chốt đầu dưới:</t>
  </si>
  <si>
    <t>1 bộ/hộp</t>
  </si>
  <si>
    <t>Biotechni</t>
  </si>
  <si>
    <t>Bộ khớp háng bán phần có xi măng chuôi dài tự định tâm, tăng giới hạn chuyển động</t>
  </si>
  <si>
    <t>Bộ khớp háng bán phần có xi măng chuôi Exeter tự định tâm, tăng giới hạn chuyển động</t>
  </si>
  <si>
    <t>Bộ khớp háng bán phần chuôi dài không xi góc nghiêng cổ 132 độ Modular tháo rời phủ HA+ Plasma</t>
  </si>
  <si>
    <t>Bộ khớp háng bán phần không cement chuôi nén xương công nghệ soma</t>
  </si>
  <si>
    <t xml:space="preserve">Bộ khớp háng bán phần không xi măng chuôi nén xương </t>
  </si>
  <si>
    <t>Bộ Khớp háng bán phần không xi măng chuôi Taperset phủ Plasma góc cổ nghiêng 135 độ, lớp lót có vitamin E chống nhiễm khuẩn</t>
  </si>
  <si>
    <t>Consensus</t>
  </si>
  <si>
    <t>Bộ khớp háng toàn phần hybrid 1/2 có xi măng</t>
  </si>
  <si>
    <t xml:space="preserve">Bộ khớp háng toàn phần không cement </t>
  </si>
  <si>
    <t xml:space="preserve">Bộ khớp háng toàn phần không cement Big head chuôi nén xương </t>
  </si>
  <si>
    <t>Bộ khớp háng toàn phần có xi măng chuôi Exeter gắn tự định tâm, tăng giới hạn chuyển động</t>
  </si>
  <si>
    <t>Bộ khớp háng toàn phần chuôi dài không xi góc nghiêng cổ 132 độ Modular tháo rời phủ HA+ Plasma</t>
  </si>
  <si>
    <t xml:space="preserve">Khớp háng toàn phần không Ximăng, ceramic on PE </t>
  </si>
  <si>
    <t>Bộ khớp háng toàn phần không xi măng ổ cối và chuôi phủ HA</t>
  </si>
  <si>
    <t xml:space="preserve">Bộ khớp háng toàn phần không xi măng Big head 32/36 Ceramic chuôi nén xương </t>
  </si>
  <si>
    <t xml:space="preserve">Bộ khớp háng toàn phần không xi măng Big head chuôi nén xương </t>
  </si>
  <si>
    <t>Bộ khớp háng toàn phần không xi măng chuôi FILLER 3ND Ceramic on Ceramic:</t>
  </si>
  <si>
    <t xml:space="preserve">Bộ khớp háng toàn phần không xi măng Ceramic on Ceramic </t>
  </si>
  <si>
    <t>Bộ khớp háng toàn phần không xi măng chuôi FILLER phủ HA Ceramic on PE</t>
  </si>
  <si>
    <t>Bộ khớp háng toàn phần không xi măng Ceramic on PE</t>
  </si>
  <si>
    <t>Bộ khớp háng toàn phần không xi măng chuôi FILLER phủ HA kích thích tạo xương.</t>
  </si>
  <si>
    <t>Bộ khớp háng toàn phần không xi măng chuôi Taperset</t>
  </si>
  <si>
    <t xml:space="preserve">Bộ khớp háng toàn phần không xi măng chuôi nén xương </t>
  </si>
  <si>
    <t>Bộ Khớp háng toàn phần không xi măng chuôi Taperset phủ Plasma góc cổ nghiêng 135 độ (chỏm cỡ 32/36mm- ceramic)</t>
  </si>
  <si>
    <t>Bộ Khớp háng toàn phần không xi măng chuôi Taperset phủ Plasma góc cổ nghiêng 135 độ,lớp lót có vitamin E chống nhiễm khuẩn</t>
  </si>
  <si>
    <t xml:space="preserve">Bộ khớp háng toàn phần không xi măng kiểu hai trục linh động MDM chuôi phủ HA </t>
  </si>
  <si>
    <t>Bộ khớp háng toàn phần thay lại (Revision) MRP và ARR loại chuôi dài: 200 mm-260 mm</t>
  </si>
  <si>
    <t>Peter Brehm</t>
  </si>
  <si>
    <t>CHLB Đức, G7</t>
  </si>
  <si>
    <t xml:space="preserve">CÔNG TY TNHH HÀ NỘI IEC    </t>
  </si>
  <si>
    <t>Bộ khớp háng toàn phần thay lại (Revision) MRP và MRS comfort không xi măng có móc, loại chuôi dài : 200 mm-260 mm</t>
  </si>
  <si>
    <t>Bộ khớp háng thay lại bán phần không xi măng, MRP bipolar, loại chuôi MRP dạng mô đun, dài 140mm - 200mm, ổ cối bán phần, các cỡ</t>
  </si>
  <si>
    <t>Bộ khớp háng thay lại toàn phần MRP, loại chuôi 140mm -200mm, thẳng, ổ cối Phoenix, không xi măng</t>
  </si>
  <si>
    <t>Đĩa đệm cổ nhân tạo</t>
  </si>
  <si>
    <t>FH Orthopedics</t>
  </si>
  <si>
    <t>Đĩa đệm lưng nhân tạo</t>
  </si>
  <si>
    <t>N06.04.090</t>
  </si>
  <si>
    <t>Xương ghép nhân tạo khử khoáng DBM, loại 1cc</t>
  </si>
  <si>
    <t>GRAFTON - Xương ghép nhân tạo khử khoáng DBM, loại 1cc</t>
  </si>
  <si>
    <t>Khớp gối toàn phần có xi măng hai trục linh động, mâm chày có xi</t>
  </si>
  <si>
    <t xml:space="preserve">Khớp gối toàn phần có xi măng hai trục linh động, mâm chày có xi </t>
  </si>
  <si>
    <t>Khớp gối toàn phần BPK-S, thiết kế anatomy có xi măng, loại 2 trong 1, cố định hoặc linh động</t>
  </si>
  <si>
    <t>Khớp gối toàn phần có xi măng, loại 2 trong 1, cố định hoặc linh động Triathlon</t>
  </si>
  <si>
    <t>Khớp háng bán phần Bipolar ceramic on ceramic</t>
  </si>
  <si>
    <t>Biomet</t>
  </si>
  <si>
    <t>Mỹ/Anh</t>
  </si>
  <si>
    <t>Khớp háng bán phần Bipolar có xi măng Actinia, chuôi bóng</t>
  </si>
  <si>
    <t>Implantcast</t>
  </si>
  <si>
    <t>Khớp háng bán phần bipolar có xi măng chuôi FILLER di động kép.</t>
  </si>
  <si>
    <t>Khớp háng bán phần Bipolar không xi măng</t>
  </si>
  <si>
    <t>Khớp háng bán phần có xi măng, di động kép, chỏm bằng cobalt chrome</t>
  </si>
  <si>
    <t>Khớp háng bán phần có xi măng, chỏm bằng cobalt chrome</t>
  </si>
  <si>
    <t>Khớp háng bán phần có xi măng, di động kép, chỏm bằng thép không gỉ</t>
  </si>
  <si>
    <t>Khớp háng bán phần có xi măng UHR Omifit</t>
  </si>
  <si>
    <t>Khớp háng bán phần không xi măng chuôi dài di động kép, chỏm bằng cobalt chrome</t>
  </si>
  <si>
    <t>Khớp háng bán phần không xi măng chuôi dài Omnifit, chỏm bằng cobalt chrome</t>
  </si>
  <si>
    <t>Khớp háng bán phần không xi măng chuôi dài di động kép, chỏm bằng thép không gỉ</t>
  </si>
  <si>
    <t>Khớp háng bán phần không xi măng chuôi dài Omnifi</t>
  </si>
  <si>
    <t>Khớp háng bán phần không xi măng di động kép, gờ chống chệch 15 độ, chỏm bằng cobalt chrome</t>
  </si>
  <si>
    <t>Khớp háng bán phần không xi măng UHR</t>
  </si>
  <si>
    <t>Khớp háng bán phần không xi măng di động kép, gờ chống chệch 15 độ, chỏm bằng thép không gỉ</t>
  </si>
  <si>
    <t>Bộ khớp háng bán phần không xi măng</t>
  </si>
  <si>
    <t>1 chi tiết
/hộp</t>
  </si>
  <si>
    <t>Surgival</t>
  </si>
  <si>
    <t>Công ty Cổ phần Thiết bị Y tế Long Giang</t>
  </si>
  <si>
    <t>Khớp háng bán phần không xi măng TaperLoc</t>
  </si>
  <si>
    <t>Khớp háng lưỡng cực không xi măng chuôi dài Multipolar, bao gồm: Vỏ đầu chỏm Bipolar, lót đầu chỏm Bipolar, cuống khớp loại dài, chỏm khớp đk 28mm , dẫn lưu kín vết mổ</t>
  </si>
  <si>
    <t>Khớp háng lưỡng cực không xi măng chuôi dài Taperloc, bao gồm: Vỏ đầu chỏm Bipolar, lót đầu chỏm Bipolar, cuống khớp loại dài, chỏm khớp đk 28mm , dẫn lưu kín vết mổ</t>
  </si>
  <si>
    <t xml:space="preserve">Khớp háng lưỡng cực không xi măng chuôi FILLER  phủ HA </t>
  </si>
  <si>
    <t>Khớp háng lưỡng cực không xi măng CS2 chuôi Taperset</t>
  </si>
  <si>
    <t>Khớp háng lưỡng cực không xi măng Multipolar, bao gồm: Vỏ đầu chỏm Bipolar, lót đầu chỏm Bipolar, cuống khớp, chỏm khớp, dẫn lưu kín vết mổ</t>
  </si>
  <si>
    <t>Zimmer- Mỹ/ Đức/ Switzeland/ Ireland</t>
  </si>
  <si>
    <t>Khớp háng nhân tạo toàn phần không xi măng</t>
  </si>
  <si>
    <t>Khớp háng nhân tạo toàn phần không xi măng MDM</t>
  </si>
  <si>
    <t>khớp háng toàn phần có xi măng</t>
  </si>
  <si>
    <t>khớp háng toàn phần có xi măng Exeter</t>
  </si>
  <si>
    <t>Khớp háng toàn phần có xi măng ZCA-CPT</t>
  </si>
  <si>
    <t>Khớp háng toàn phần có xi măng ZCA-CPT loại chuôi dài 12/14</t>
  </si>
  <si>
    <t>Khớp háng toàn phần không xi măng cuống khớp phủ sợi, bao gồm: Ổ cối Trilogy, lót ổ cối Trilogy, cuống khớp phủ sợi Versys, chỏm khớp, vít ổ cối, dẫn lưu kín vết mổ</t>
  </si>
  <si>
    <t>Khớp háng toàn phần không xi măng chỏm Cobalt - chrome, ổ cối và lót ổ cối có 12 khía hình chữ V, các khía lệch nhau 30º.</t>
  </si>
  <si>
    <t>Bộ khớp háng toàn phần không xi măng</t>
  </si>
  <si>
    <t>Khớp háng toàn phần không xi măng Versys</t>
  </si>
  <si>
    <t>Khớp háng toàn phần không xi măng Trilogy - Versys</t>
  </si>
  <si>
    <t>Khớp háng toàn phần không xi măng, cổ chuôi nghiêng góc 135 độ, thân xẻ rãnh ngang dọc hai bên.</t>
  </si>
  <si>
    <t>Khớp háng toàn phần không Ximăng</t>
  </si>
  <si>
    <t>Khớp háng toàn phần không Ximăng linh động kép 2M, phủ HA chuôi và ổ cối, PE crosslinked Vitamin E</t>
  </si>
  <si>
    <t>Khớp háng toàn phần không Ximăng Taperloc</t>
  </si>
  <si>
    <t>Khớp háng toàn phần không Ximăng, ceramic on PE Ecofit/Phoenix/Pressfit:cán khớp không xi măng,chỏm ceramic,lớp lót PE ,ổ cối không xi măng ,vít ổ cối</t>
  </si>
  <si>
    <t xml:space="preserve">Khớp háng toàn phần không Ximăng, CS2 ceramic on PE </t>
  </si>
  <si>
    <t>Khớp háng toàn phần không Ximăng, CoCrMo on UHMWPE, chuôi ecofit chỏm 28/32mm</t>
  </si>
  <si>
    <t>Khớp háng toàn phần không Ximăng, CoCrMo on UHMWPE, chuôi Taperloc chỏm 28/32mm</t>
  </si>
  <si>
    <t>Khớp háng toàn phần thay lại (Revision) MRP và ARR</t>
  </si>
  <si>
    <t>Khớp háng toàn phần thay lại Acors</t>
  </si>
  <si>
    <t>N06.04.054</t>
  </si>
  <si>
    <t>Khớp vai bán phần AGILON, dạng module, có xi măng</t>
  </si>
  <si>
    <t>Khớp vai bán phần AGILON, dạng module, không xi măng</t>
  </si>
  <si>
    <t>Khớp vai bán phần IC, có xi măng</t>
  </si>
  <si>
    <t>Khớp Vai nhân tạo</t>
  </si>
  <si>
    <t>Khớp vai nhân tạo</t>
  </si>
  <si>
    <t>Khớp vai toàn phần AGILON, dạng module,  Hybrid, chuôi có xi măng</t>
  </si>
  <si>
    <t>Khớp vai toàn phần AGILON, dạng module,  không xi măng</t>
  </si>
  <si>
    <t>Khớp vai toàn phần AGILON,  dạng module, nghịch đảo,  Hybrid, chuôi có  xi măng</t>
  </si>
  <si>
    <t>Khớp vai toàn phần AGILON, dạng module, nghịch đảo,  không xi măng</t>
  </si>
  <si>
    <t xml:space="preserve">Xương ghép nhân tạo </t>
  </si>
  <si>
    <t>Xương ghép nhân tạo MASTERGRAFT 10cc</t>
  </si>
  <si>
    <t xml:space="preserve">Lưới đặt thoát vị bẹn </t>
  </si>
  <si>
    <t>Polypropylene Mesh</t>
  </si>
  <si>
    <t>5 miếng/hộp</t>
  </si>
  <si>
    <t xml:space="preserve">Lưới điều trị thoát vị </t>
  </si>
  <si>
    <t>Prolene Mesh 15x15cm</t>
  </si>
  <si>
    <t>1 miếng/hộp</t>
  </si>
  <si>
    <t xml:space="preserve">Lưới Polypropylen Mesh </t>
  </si>
  <si>
    <t>Lưới thoát vị 3Dmax nhẹ, các loại, các  cỡ</t>
  </si>
  <si>
    <t>Lưới điều trị thoát vị 3DMax Light</t>
  </si>
  <si>
    <t>Davol-Bard</t>
  </si>
  <si>
    <t>Lưới thoát vị bẹn phẳng</t>
  </si>
  <si>
    <t>Lưới điều trị thoát vị Bard Mesh 5cm x10cm</t>
  </si>
  <si>
    <t>Hộp 3 Cái</t>
  </si>
  <si>
    <t>Lưới thoát vị bẹn phẳng, mềm</t>
  </si>
  <si>
    <t>Lưới điều trị thoát vị Bard Soft Mesh 5cm x10cm</t>
  </si>
  <si>
    <t>Lưới thoát vị thành bụng các cỡ</t>
  </si>
  <si>
    <t>Sofradim</t>
  </si>
  <si>
    <t>Lưới vá xương sọ não 80 x 50 x 0.6mm/ vít 1.7mm</t>
  </si>
  <si>
    <t xml:space="preserve">Miếng ghép cột sống cổ các cỡ </t>
  </si>
  <si>
    <t>U&amp;I</t>
  </si>
  <si>
    <t xml:space="preserve">Miếng ghép cột sống lưng các cỡ </t>
  </si>
  <si>
    <t xml:space="preserve">Miếng ghép đĩa đệm cột sống cổ  </t>
  </si>
  <si>
    <t>Marquardt</t>
  </si>
  <si>
    <t>Miếng ghép lưng</t>
  </si>
  <si>
    <t>N07.01.440</t>
  </si>
  <si>
    <t>Hạt nhựa nút mạch</t>
  </si>
  <si>
    <t>Hạt nút mạch Embozene Color Advanced Microspheres, 2ml</t>
  </si>
  <si>
    <t>01 Ống/Hộp</t>
  </si>
  <si>
    <t>CeloNova
BioSciences/ Boston Scientific</t>
  </si>
  <si>
    <t>Đức/ Ireland
/Mỹ</t>
  </si>
  <si>
    <t>Công ty TNHH Công Nghệ An Pha</t>
  </si>
  <si>
    <t>Ống động mạch cong DLP các cỡ 20Fr; 22Fr; 24Fr</t>
  </si>
  <si>
    <t>DLP Curved Tip Arterial cannulae (81xxx)</t>
  </si>
  <si>
    <t>Mỹ /Mexico</t>
  </si>
  <si>
    <t>Ống động mạch đầu cong DLP các cỡ 20Fr; 22Fr</t>
  </si>
  <si>
    <t>DLP Curved Tip Arterial cannulae (88xxx; 89xxx)</t>
  </si>
  <si>
    <t>Ống động mạch đầu sắt DLP các cỡ 20Fr; 22Fr</t>
  </si>
  <si>
    <t>DLP Metal Tip Arterial Cannulae (80xxx)</t>
  </si>
  <si>
    <t>Ống động mạch đầu thẳng DLP các cỡ 8Fr; 10Fr; 12Fr; 14Fr; 16Fr; 18Fr; 20Fr</t>
  </si>
  <si>
    <t>DLP Straight Tip Arterial Cannulae (75xxx)</t>
  </si>
  <si>
    <t>Ống động mạch đùi DLP các cỡ 8Fr; 10Fr; 12Fr; 14Fr; 15Fr; 17Fr; 19Fr; 21Fr</t>
  </si>
  <si>
    <t>Femoral Arterial cannulae (575xx, 96570-xxx, 96820-xxx)</t>
  </si>
  <si>
    <t>1 cái /hộp hoặc 4 cái / hộp</t>
  </si>
  <si>
    <t xml:space="preserve">Ống tĩnh mạch đầu sắt gập góc DLP các cỡ 12Fr; 14Fr; 16Fr; 18Fr; 20Fr; 22Fr; 24Fr </t>
  </si>
  <si>
    <t>DLP Single Stage Venous cannulae (67xxx; 69xxx)</t>
  </si>
  <si>
    <t xml:space="preserve"> 10 cái /hộp</t>
  </si>
  <si>
    <t>Ống tĩnh mạch thẳng cuốn dây sắt DLP các cỡ 12Fr; 14Fr; 16Fr; 18Fr; 20Fr; 22Fr; 24Fr; 26Fr; 28Fr; 30Fr; 32Fr; 34Fr; 36Fr</t>
  </si>
  <si>
    <t>DLP Single Stage Venous cannulae (66xxx)</t>
  </si>
  <si>
    <t>Ống tĩnh mạch thẳng cuốn dây sắt malleable DLP các cỡ 12Fr; 14Fr; 16Fr; 18Fr; 20Fr; 22Fr; 24Fr; 26Fr; 28Fr; 30Fr; 32Fr; 34Fr; 36Fr; 38Fr; 40Fr</t>
  </si>
  <si>
    <t>DLP Malleable Single Stage Venous cannulae (68xxx)</t>
  </si>
  <si>
    <t>Phim 18x24 cm</t>
  </si>
  <si>
    <t>Ortho CP-GUM 18x24 cm</t>
  </si>
  <si>
    <t xml:space="preserve"> 100 tờ/hộp </t>
  </si>
  <si>
    <t>Agfa</t>
  </si>
  <si>
    <t>Phim 24 x 30 cm</t>
  </si>
  <si>
    <t>Ortho CP-GUM 24x30 cm</t>
  </si>
  <si>
    <t>Phim 24x30 cm</t>
  </si>
  <si>
    <t>Phim 30 x 40</t>
  </si>
  <si>
    <t>Ortho CP-GUM 30x40 cm</t>
  </si>
  <si>
    <t>Phim 30x40 cm</t>
  </si>
  <si>
    <t xml:space="preserve">Phim (Mammography film)
</t>
  </si>
  <si>
    <t xml:space="preserve"> Mammography film
(HDR-C Plus 18x24 cm)</t>
  </si>
  <si>
    <t xml:space="preserve">Phim X- Quang cận chóp rửa nhanh </t>
  </si>
  <si>
    <t>Dentl X- ray film Phim X - quang nha khoa rửa nhanh</t>
  </si>
  <si>
    <t>50 phim/ hộp</t>
  </si>
  <si>
    <t>Dentl  film S.R.L</t>
  </si>
  <si>
    <t>UAE/Italya</t>
  </si>
  <si>
    <t>Phim DI-HL 20x25 cm</t>
  </si>
  <si>
    <t>Phim khô y tế DI-HL 20x25 cm</t>
  </si>
  <si>
    <t>Hộp 
(150 tờ/hộp)</t>
  </si>
  <si>
    <t>Công ty Cổ phần thiết bị y tế Việt Nhật</t>
  </si>
  <si>
    <t>Bóng đo đường kính thông liên nhĩ</t>
  </si>
  <si>
    <t>Amplatzer Sizing Balloon</t>
  </si>
  <si>
    <t>AGA Medical- ST.Jude</t>
  </si>
  <si>
    <t>Bóng nong ĐMV áp lực cao, loại thiết kế linh hoạt 3 hoặc 5 lớp gấp tùy cỡ bóng; chịu được áp lực tới 20atm.</t>
  </si>
  <si>
    <t>NC Sprinter(NC SPL)</t>
  </si>
  <si>
    <t xml:space="preserve">Mỹ, Mexico, Ireland </t>
  </si>
  <si>
    <t>Bóng nong ĐMV loại áp lực thường; khẩu kính đầu bóng nhỏ: 0,016'' thiết kế bóng có từ 2-5 lớp gấp theo cỡ bóng</t>
  </si>
  <si>
    <t>Sprinter (SPL)</t>
  </si>
  <si>
    <t>Bóng nong động mạch ngoại biên áp lực cao, dây dẫn 0.014”
(Tất cả các cỡ)</t>
  </si>
  <si>
    <t>Bóng nong động mạch ngoại biên Scoreflex dây dẫn 0.014'' &amp; 0.018'' (tất cả các cỡ)</t>
  </si>
  <si>
    <t>Oceanus</t>
  </si>
  <si>
    <t>Bóng nong động mạch ngoại vi chạy trên dây dẫn 0.014" có chiều dài bóng tối đa đến 200 mm</t>
  </si>
  <si>
    <t>Coyote</t>
  </si>
  <si>
    <t>Bóng nong động mạch ngoại vi chạy trên dây dẫn 0.018", chiều dài bóng tối đa 200 mm</t>
  </si>
  <si>
    <t>Sterling</t>
  </si>
  <si>
    <t>Bóng nong động mạch vành áp lực cao lên đến 30 bar, vật liệu polyamide</t>
  </si>
  <si>
    <t>NC Clever</t>
  </si>
  <si>
    <t>Conic Vascular Technology S.A</t>
  </si>
  <si>
    <t>Bóng nong động mạch vành áp lực cao, chất liệu Pebax công nghệ CrossFlex</t>
  </si>
  <si>
    <t>Bóng nong động mạch vành áp lực cao, chất liệu Pebax công nghệ CrossFlex, Loại: NC Traveler
NC Trek</t>
  </si>
  <si>
    <t>USA/Costa Rica</t>
  </si>
  <si>
    <t>Bóng nong động mạch vành áp lực thường Profile bóng 0,63mm. catheter 141,5cm</t>
  </si>
  <si>
    <t>Juturna-C</t>
  </si>
  <si>
    <t>Qualimed</t>
  </si>
  <si>
    <t>Bóng nong động mạch vành ba lớp, loại áp lực cao các cỡ</t>
  </si>
  <si>
    <t>Bóng nong động mạch vành ba lớp, loại áp lực cao các cỡ - Accuforce</t>
  </si>
  <si>
    <t>Bóng nong động mạch vành các loại  (Bóng mạch vành)</t>
  </si>
  <si>
    <t>Yangtze nano</t>
  </si>
  <si>
    <t>Minvasys</t>
  </si>
  <si>
    <t>Bóng nong động mạch vành đầu to, đầu nhỏ</t>
  </si>
  <si>
    <t xml:space="preserve">Conic One </t>
  </si>
  <si>
    <t>Bóng nong động mạch vành loại áp lực cao các cỡ</t>
  </si>
  <si>
    <t>NC Euphora (NCEUP)</t>
  </si>
  <si>
    <t>Bóng nong động mạch vành loại áp lực thường các cỡ</t>
  </si>
  <si>
    <t>Euphora(EUP)</t>
  </si>
  <si>
    <t xml:space="preserve">Bóng nong động mạch vành loại áp lực thường, thiết kế ống nhỏ (Hypotube) </t>
  </si>
  <si>
    <t>Pantera Pro</t>
  </si>
  <si>
    <t>Bóng nong động mạch vành loại giãn nở, chất liệu Pebax</t>
  </si>
  <si>
    <t>Bóng nong động mạch vành loại giãn nở, chất liệu Pebax                            Loại: Traveler; Trek</t>
  </si>
  <si>
    <t>Bóng nong hẹp cầu nối và mạch ngoại biên áp lực lên đến 40ATM</t>
  </si>
  <si>
    <t>Conquest 40 PTA Dilatation Catheter</t>
  </si>
  <si>
    <t>Bard/Bard Reynosa</t>
  </si>
  <si>
    <t>Mỹ/
Mexico</t>
  </si>
  <si>
    <t>Bóng nong mạch ngọai biên : euca PW các cỡ</t>
  </si>
  <si>
    <t>Bóng nong mạch ngoại biên chất liệu nylon, phủ lớp ái nước có độ dài 400mm</t>
  </si>
  <si>
    <t>Oceanus 35/Oceanus 18/Oceanus 14</t>
  </si>
  <si>
    <t>Life Vascular Devices Biotech</t>
  </si>
  <si>
    <t>Bóng nong mạch ngoại biên loại tiêu chuẩn dùng cho mạch ngoại biên các loại đường kính từ 1,5mm - 12mm</t>
  </si>
  <si>
    <t xml:space="preserve">Ultraverse 014/018/035  </t>
  </si>
  <si>
    <t>Bard/ClearStream</t>
  </si>
  <si>
    <t>Mỹ/
Ireland</t>
  </si>
  <si>
    <t>Bóng nong mạch ngoại biên phủ thuốc Paclitaxel: 2µg/1mm², độ dài 40-150mm</t>
  </si>
  <si>
    <t xml:space="preserve"> Lutonix 014/035 Drug Coated Balloon PTA Catheter</t>
  </si>
  <si>
    <t>Bard/ Lutonix</t>
  </si>
  <si>
    <t xml:space="preserve">Bóng nong mạch vành ái nước hợp chất Polyamide các cỡ </t>
  </si>
  <si>
    <t>Bóng nong động mạch vành, Bloomsable+</t>
  </si>
  <si>
    <t>USM Healthcare</t>
  </si>
  <si>
    <t>CÔNG TY TNHH XUÂN VY</t>
  </si>
  <si>
    <t>Bóng nong mạch vành áp lực cao chất liệu Polyn</t>
  </si>
  <si>
    <t>NC xperience</t>
  </si>
  <si>
    <t>Bóng nong mạch vành áp lực cao đến 20 bar, phủ lớp ái nước</t>
  </si>
  <si>
    <t>Cardioglide HP</t>
  </si>
  <si>
    <t>1 
cái/hộp</t>
  </si>
  <si>
    <t>Endocor</t>
  </si>
  <si>
    <t>Công ty TNHH dược phẩm Kim Thông</t>
  </si>
  <si>
    <t>Bóng nong mạch vành áp lực cao Sapphire II NC các cỡ</t>
  </si>
  <si>
    <t>Raiden3</t>
  </si>
  <si>
    <t>Kaneka</t>
  </si>
  <si>
    <t>Bóng nong mạch vành áp lực cao Sapphire NC
(Tất cả các cỡ)</t>
  </si>
  <si>
    <t>Bóng nong mạch vành bán đàn hồi thân phủ Hydrolubric</t>
  </si>
  <si>
    <t>Across HP</t>
  </si>
  <si>
    <t>Acrostak</t>
  </si>
  <si>
    <t>Bóng nong mạch vành các cỡ</t>
  </si>
  <si>
    <t>Bóng nong mạch vành áp lực thường, Liston</t>
  </si>
  <si>
    <t xml:space="preserve">Bóng nong mạch vành cho sang thương tắc nghẽn CTO </t>
  </si>
  <si>
    <t>Across RX/Across ST CTO/Across CTO OTW</t>
  </si>
  <si>
    <t>Bóng nong mạch vành loại áp lực thường , profile 0.41mm</t>
  </si>
  <si>
    <t>Ikazuchi zero</t>
  </si>
  <si>
    <t>Bóng nong mạch vành phủ thuốc Support C</t>
  </si>
  <si>
    <t>Essential</t>
  </si>
  <si>
    <t>Bóng nong mạch vành thường Sapphire II PRO các cỡ</t>
  </si>
  <si>
    <t>Ikazuchi</t>
  </si>
  <si>
    <t>Bóng nong mạch vành thường Sapphire II các cỡ</t>
  </si>
  <si>
    <t>Bóng nong mạch vành, công nghệ  Hiflow, cản quang  Platinum/ Iridium</t>
  </si>
  <si>
    <t>Bóng nong mạch vành Europa Ultra/Europa Ultra NC</t>
  </si>
  <si>
    <t>01 Cái/Hộp</t>
  </si>
  <si>
    <t>Thụy sỹ</t>
  </si>
  <si>
    <t>Bóp bóng áp lực để đo huyết áp động mạch xâm nhập</t>
  </si>
  <si>
    <t>Bộ đo huyết áp xâm lấn 
Model: 02x-FT-A001</t>
  </si>
  <si>
    <t>N07.01.230</t>
  </si>
  <si>
    <t>Bộ bơm bóng áp lực cao làm bằng chất liệu polycarbonate, bơm áp lực cao nhất 30 ATM, thể tích bơm 25 ml, có kèm phụ kiện cầm máu chữ Y</t>
  </si>
  <si>
    <t>BQ 9050, BQ 9001 +Kit</t>
  </si>
  <si>
    <t>Isarel</t>
  </si>
  <si>
    <t>N07.01.120</t>
  </si>
  <si>
    <t>Bộ bơm bóng nong động mạch vành áp lực cao bao gồm bơm bóng, van cầm máu dạng ấn và phụ kiện dây dẫn</t>
  </si>
  <si>
    <t>Bộ bơm bóng nong động mạch vành áp lực cao, Loại : Priority Pack</t>
  </si>
  <si>
    <t>USA / Mexico</t>
  </si>
  <si>
    <t>Bộ Dây cáp điện tim + núm</t>
  </si>
  <si>
    <t>10 giắc/ bộ. 6 núm, 4 kẹp</t>
  </si>
  <si>
    <t xml:space="preserve">Medka /UpnMed </t>
  </si>
  <si>
    <t xml:space="preserve">Bộ dụng cụ mở đường động mạch đùi dài 11 cm, chất liệu polythylene và polypropylene có kèm dây dẫn 0.038" </t>
  </si>
  <si>
    <t>Prelude Sheath Introducers</t>
  </si>
  <si>
    <t>5 cái/ Hộp</t>
  </si>
  <si>
    <t xml:space="preserve">Bộ dụng cụ mở đường vào động mạch đùi, các cỡ </t>
  </si>
  <si>
    <t>Super Sheath</t>
  </si>
  <si>
    <t>10 bộ/ hộp</t>
  </si>
  <si>
    <t>Mỹ/ Nhật Bản</t>
  </si>
  <si>
    <t>Bộ máy tạo nhịp 2 buồng có đáp ứng tần số  DDDR, với thời gian hoạt động dài, với điện cực có lớp phủ  fractal Iridium</t>
  </si>
  <si>
    <t>Máy tạo nhịp tim Enticos 4 DR
Dây dẫn tín hiệu Solia S 53/ Solia S 60 (02 cái)
Kim dò tĩnh mạch LI Plus (02 cái)</t>
  </si>
  <si>
    <t>Hộp / Túi</t>
  </si>
  <si>
    <t>Biotronik/ Greatbatch</t>
  </si>
  <si>
    <t>Đức / Mỹ, Mexico</t>
  </si>
  <si>
    <t>Công ty TNHH Xuất Nhập Khẩu Trang Thiết Bị Y Tế Tâm Thu</t>
  </si>
  <si>
    <t>Bộ máy tạo nhịp không đáp ứng nhịp; kèm phụ kiện chuẩn.</t>
  </si>
  <si>
    <t>SENSIA DDD (SED01)</t>
  </si>
  <si>
    <t>1 bộ / hộp</t>
  </si>
  <si>
    <t>Mỹ/Thụy Sỹ/ Singapore</t>
  </si>
  <si>
    <t>Bộ máy tạo nhịp có đáp ứng nhịp; kèm phụ kiện chuẩn</t>
  </si>
  <si>
    <t>SENSIA L; SENSIA DDDR(SEDRL1; SEDR01)</t>
  </si>
  <si>
    <t>Bộ máy tạo nhịp có đáp ứng nhịp; kèm phụ kiện chuẩn.</t>
  </si>
  <si>
    <t>SENSIA VVIR (SESR01)</t>
  </si>
  <si>
    <t>Bộ máy tạo nhịp tim 1 buồng có đáp ứng, SureScan MRI; phụ kiện chuẩn</t>
  </si>
  <si>
    <t>ADVISA VVIR (A3SR01)</t>
  </si>
  <si>
    <t>Bộ máy tạo nhịp tim có đáp ứng; kèm phụ kiện chuẩn</t>
  </si>
  <si>
    <t>ADVISA DDDR (A3DR01)</t>
  </si>
  <si>
    <t>ENSURA DDDR (EN1DR01)</t>
  </si>
  <si>
    <t>ENSURA VVIR (EN1SR01)</t>
  </si>
  <si>
    <t>Bộ máy tạo nhịp tim không đáp ứng nhịp; kèm phụ kiện chuẩn</t>
  </si>
  <si>
    <t>SENSIA VVI (SES01)</t>
  </si>
  <si>
    <t>Bộ mở đường vào ĐM đùi dùng kim luồn chọc mạch</t>
  </si>
  <si>
    <t>Femoral Introducer II</t>
  </si>
  <si>
    <t>Bộ mở đường vào động mạch quay 5F, 6F ái nước</t>
  </si>
  <si>
    <t>Bộ mở đường vào động mạch quay 5F, 6F ái nước - Radifocus Introducer II M Coat</t>
  </si>
  <si>
    <t>Bộ Sheath dài dùng trong can thiệp mạch chi (long sheath) các cỡ. Phù hợp với dụng cụ.</t>
  </si>
  <si>
    <t>Prelude long sheath</t>
  </si>
  <si>
    <t>N07.01.190</t>
  </si>
  <si>
    <t>Bộ thả dù ống động mạch (Bộ Sheath để thả dù đóng lỗ thông Ống Động Mạch,ADO II,ADO AS Thông Liên Nhĩ)</t>
  </si>
  <si>
    <t>Amplatzer TorqVue Delivery Systems PDA, PDA2, PDA2AS, VSD, ASD</t>
  </si>
  <si>
    <t xml:space="preserve">Bộ thả dù ống động mạch (Bộ Sheath để thả dù đóng lỗ thông Ống Động Mạch,ADO II,ADO AS Thông Liên Nhĩ) </t>
  </si>
  <si>
    <t xml:space="preserve">Bơm áp lực </t>
  </si>
  <si>
    <t xml:space="preserve">Everest (AC2200,AC3200,AC3205P / </t>
  </si>
  <si>
    <t>Bơm áp lực cao loại 2 lò xo song song Dolphin</t>
  </si>
  <si>
    <t>Dolphin</t>
  </si>
  <si>
    <t>Perouse</t>
  </si>
  <si>
    <t>N07.01.250</t>
  </si>
  <si>
    <t xml:space="preserve">Dây bơm thuốc áp lực cao (61m, 120cm) </t>
  </si>
  <si>
    <t>Dây nối áp lực cao</t>
  </si>
  <si>
    <t>1 cái/bao</t>
  </si>
  <si>
    <t xml:space="preserve">Dây bơm thuốc cản quang </t>
  </si>
  <si>
    <t>High Pressure Tubing</t>
  </si>
  <si>
    <t>Dây dẫn can thiệp dành cho tổn thương tắc mạn tính</t>
  </si>
  <si>
    <t>Dây dẫn can thiệp dành cho tổn thương tắc mạn tính                    
 Loại : Progress 40/80/120/140T/200T;
Pilot 50/150/200;
Cross-IT 100XT/200XT/300XT</t>
  </si>
  <si>
    <t>5 chiếc/hộp</t>
  </si>
  <si>
    <t>USA/ Puerto Rico</t>
  </si>
  <si>
    <t>Dây dẫn can thiệp Tim Bẩm Sinh (9GW)</t>
  </si>
  <si>
    <t>Amplatzer Guidewires</t>
  </si>
  <si>
    <t>Dây dẫn đường cho bóng và stent trong can thiệp tổn thương tắc mãn tính động mạch vành (CTO) loại cứng vừa, đầu típ thuôn nhọn, cấu trúc đa lõi</t>
  </si>
  <si>
    <t>Fielder FC 180cm, Fielder XT; XT-A, XT-R, Gaia First, Gaia Second, Gaia Third, Sion Black, Conquest Pro, Pro 12, Pro 8-20, Ultimate bros 3, RG3, Miracle 4.5, 6,12, Grand Slam</t>
  </si>
  <si>
    <t>Cái/gói</t>
  </si>
  <si>
    <t>Asahi Intecc</t>
  </si>
  <si>
    <t>CÔNG TY CỔ PHẦN TRANG THIẾT BỊ Y TẾ ĐỨC TÍN</t>
  </si>
  <si>
    <t>Dây dẫn đường cho bóng và stent loại thường</t>
  </si>
  <si>
    <t>Sion; Sion Blue;
 Extension</t>
  </si>
  <si>
    <t>Dây dẫn siêu nhỏ dùng trong can thiệp mạch ngoại biên và mạch tạng đường kính 0.014'' và 0.018''</t>
  </si>
  <si>
    <t>Merit Medical Systems, Inc./ Biosphere Medical.SA</t>
  </si>
  <si>
    <t>Mỹ/
Pháp</t>
  </si>
  <si>
    <t>Dây dẫn đường cho catheter - loại thường</t>
  </si>
  <si>
    <t>Guidewire ( 010xxx; 006xxx; 008xxx)</t>
  </si>
  <si>
    <t>Dây dẫn đường cho bóng và stent loại thường - Runthrough NS</t>
  </si>
  <si>
    <t>Túi  1 cái</t>
  </si>
  <si>
    <t xml:space="preserve">Dây dẫn đường cho catheter - loại có chất ngậm nước </t>
  </si>
  <si>
    <t>Angiographic Guidewire (0086xx; 007xxx)</t>
  </si>
  <si>
    <t xml:space="preserve">Dây dẫn đường cho Catheter ái nước </t>
  </si>
  <si>
    <t>Dây dẫn đường cho Catheter ái nước - GuideWire M</t>
  </si>
  <si>
    <t xml:space="preserve">Dây dẫn ái nước chẩn đoán </t>
  </si>
  <si>
    <t>Guidewire M</t>
  </si>
  <si>
    <t>Dây dẫn đường mạch máu ngoại biên</t>
  </si>
  <si>
    <t>Dây dẫn đường mạch máu ngoại biên - GuideWire M
Stiff type</t>
  </si>
  <si>
    <t>Túi 1 hộp</t>
  </si>
  <si>
    <t xml:space="preserve">Dây đo áp lực </t>
  </si>
  <si>
    <t>Pressure Monitoring Tubing</t>
  </si>
  <si>
    <t>Dentl X - ray film</t>
  </si>
  <si>
    <t>N07.01.280</t>
  </si>
  <si>
    <t>Dù bít Còn ống Động Mạch tương thích MRI (Amplatzer)</t>
  </si>
  <si>
    <t>Amplatzer Duct Occluder (PDA)</t>
  </si>
  <si>
    <t xml:space="preserve">Dù bít Còn ống Động Mạch Thế hệ mới loại 2 cánh, tương thích MRI (ADO II, ADO II AS) </t>
  </si>
  <si>
    <t>Amplatzer Duct Occluder II (PDA2)</t>
  </si>
  <si>
    <t>Dù bít lỗ thông Động Tĩnh Mạch Thế hệ mới loại 2 cánh, tương thích MRI (PLUG II)</t>
  </si>
  <si>
    <t>Amplatzer  Vascular Plug II</t>
  </si>
  <si>
    <t>Dù bít lỗ thông Động Tĩnh Mạch, tương thích MRI (PLUG)</t>
  </si>
  <si>
    <t>Amplatzer  Vascular Plug</t>
  </si>
  <si>
    <t xml:space="preserve">Dù bít lỗ Thông Liên Nhĩ, tương thích MRI </t>
  </si>
  <si>
    <t>Amplatzer Septal Occluder (ASD)</t>
  </si>
  <si>
    <t xml:space="preserve">Dù đóng lỗ Tiểu Nhĩ  tương thích MRI </t>
  </si>
  <si>
    <t>Amplatzer Cardiac Plug</t>
  </si>
  <si>
    <t xml:space="preserve">Dù đóng ống động mạch tuýp 2AS (Additional size) </t>
  </si>
  <si>
    <t>Amplatzer Duct Occluder II (PDA2AS)</t>
  </si>
  <si>
    <t>Dù đóng ống động mạch tuýp 2AS (Additional size)</t>
  </si>
  <si>
    <t xml:space="preserve">Dụng cụ bắt dị vật 3 vòng chất liệu nhớ hình Nitinol kích thước tiêu chuẩn từ 6 đến 45mm </t>
  </si>
  <si>
    <t>En Snare</t>
  </si>
  <si>
    <t>1  bộ/hộp</t>
  </si>
  <si>
    <t>Merit Medical Ireland Ltd.</t>
  </si>
  <si>
    <t>N07.01.320</t>
  </si>
  <si>
    <t xml:space="preserve">Dụng cụ đóng mạch máu </t>
  </si>
  <si>
    <t>Angio-Seal</t>
  </si>
  <si>
    <t>ST.Jude</t>
  </si>
  <si>
    <t>Dụng cụ mở thông động mạch đùi các cỡ</t>
  </si>
  <si>
    <t>Guiding sheath với hemostatic valve</t>
  </si>
  <si>
    <t>Guiding sheath với hemostatic valve. Adelante Breeze way</t>
  </si>
  <si>
    <t>hộp/1bộ</t>
  </si>
  <si>
    <t>Oscor</t>
  </si>
  <si>
    <t>Giấy điện tim 1 cần</t>
  </si>
  <si>
    <t>10 cuộn/hộp</t>
  </si>
  <si>
    <t>60 tập/thùng</t>
  </si>
  <si>
    <t>Telepaper - Nihonkohden</t>
  </si>
  <si>
    <t>Giấy điện tim dùng cho máy điện tim 1 cần, 3 cần, 6 cần, 12 cần</t>
  </si>
  <si>
    <t>10 cuộn/ hộp</t>
  </si>
  <si>
    <t>Hanson</t>
  </si>
  <si>
    <t>cuộn</t>
  </si>
  <si>
    <t>Hạt nhựa tải thuốc điều trị ung thư gan</t>
  </si>
  <si>
    <t>Hạt nút mạch Embozene Tandem Microspheres điều trị ung thư gan, 2ml</t>
  </si>
  <si>
    <t xml:space="preserve">Introducer sheat set </t>
  </si>
  <si>
    <t xml:space="preserve">Introducer sheat set  Adelante sigma  </t>
  </si>
  <si>
    <t>hộp/5bộ</t>
  </si>
  <si>
    <t>Introducer sheat đường quay Callisto</t>
  </si>
  <si>
    <t>RadialSTAT</t>
  </si>
  <si>
    <t>Katheter tĩnh mạch trung tâm</t>
  </si>
  <si>
    <t xml:space="preserve">Catheter tĩnh mạch trung tâm 3 nòng 7 Fr x 20 cm
Model: FV/FC-3726 </t>
  </si>
  <si>
    <t>Katheter tĩnh mạch trung tâm rốn</t>
  </si>
  <si>
    <t>Catheter tĩnh mạch trung tâm rốn</t>
  </si>
  <si>
    <t>DIMEQUIP/ Bỉ sản xuất cho Vygon S.A/ Pháp</t>
  </si>
  <si>
    <t>N07.01.380</t>
  </si>
  <si>
    <t>Kim gốc động mạch chủ DLP 5Fr</t>
  </si>
  <si>
    <t>DLP Aortic cannulae (12006; 20016)</t>
  </si>
  <si>
    <t>Mỹ, Mexico</t>
  </si>
  <si>
    <t xml:space="preserve">Kim gốc động mạch chủ DLP các cỡ 4Fr; 5Fr; 8Fr; 9Fr
</t>
  </si>
  <si>
    <t>DLP Aortic Root cannulae ( 20xxx; 21xxx; 24xxx; 10xxx)</t>
  </si>
  <si>
    <t>Kim gốc động mạch chủ DLP các cỡ 7Fr; 9Fr</t>
  </si>
  <si>
    <t>DLP Aortic Root cannulae ( 20012; 20012S; 20014; 20014L)</t>
  </si>
  <si>
    <t xml:space="preserve">Kim hút gốc động mạch chủ 16G  </t>
  </si>
  <si>
    <t>DLP Aortic (12006; 20016)</t>
  </si>
  <si>
    <t xml:space="preserve">Kim hút gốc động mạch chủ 18G  </t>
  </si>
  <si>
    <t>DLP cannulae (94xxx)</t>
  </si>
  <si>
    <t>Máy tạo nhịp 1 buồng</t>
  </si>
  <si>
    <t xml:space="preserve">Máy tạo nhịp tim Evity 6 SR-T
Dây dẫn tín hiệu Solia S 53/ Solia S 60 (01 cái)
Kim dò tĩnh mạch LI Plus (01 cái)
</t>
  </si>
  <si>
    <t>Mullins Sheath các cỡ</t>
  </si>
  <si>
    <t>Mullin (0085xx)</t>
  </si>
  <si>
    <t>Phim DI-HL 25x30cm</t>
  </si>
  <si>
    <t>Phim khô y tế DI-HL 25x30 cm</t>
  </si>
  <si>
    <t>Hộp (150 tờ/hộp)</t>
  </si>
  <si>
    <t>Phim khô cỡ 10x12 inch (25 x 30 cm)</t>
  </si>
  <si>
    <t>Phim khô cỡ 14x17 inch (35x43 cm)</t>
  </si>
  <si>
    <t>Phim khô y tế DI-HL 35x43 cm</t>
  </si>
  <si>
    <t>Hộp (100 tờ/hộp)</t>
  </si>
  <si>
    <t>Phim khô DT 5.000 iB cỡ 10x12 inch (25x30 cm)</t>
  </si>
  <si>
    <t>DT 5.000 iB 10x12 inch (25x30 cm)</t>
  </si>
  <si>
    <t>Phim khô DT 5.000 iB cỡ 14x17 inch (35x43 cm)</t>
  </si>
  <si>
    <t>DT 5.000 iB 14x17 inch (35x43 cm)</t>
  </si>
  <si>
    <t>Phim khô DT 5.000 iB cỡ 8x10 inch (20x25 cm)</t>
  </si>
  <si>
    <t>DT 5.000 iB 8x10 inch (20x25 cm)</t>
  </si>
  <si>
    <t>Phim khô laser DI-HL 20x25cm (8x10 inch)</t>
  </si>
  <si>
    <t>Hộp (150 tờ/hộp)</t>
  </si>
  <si>
    <t>Phim khô laser DI-HL 25x30cm</t>
  </si>
  <si>
    <t>Phim khô laser SD-Q 10x12 inch</t>
  </si>
  <si>
    <t>Phim khô y tế SD-Q 10x12 inch</t>
  </si>
  <si>
    <t>Hộp (125 tờ/hộp)</t>
  </si>
  <si>
    <t>Konica Minolta</t>
  </si>
  <si>
    <t>Phim khô laser SD-Q 14x17 inch</t>
  </si>
  <si>
    <t xml:space="preserve">Phim khô y tế SD-Q 14x17 inch </t>
  </si>
  <si>
    <t>Phim khô laser SD-Q 8x10 inch</t>
  </si>
  <si>
    <t>Phim khô y tế SD-Q 8x10 inch</t>
  </si>
  <si>
    <t>Phim X Quang 18x24</t>
  </si>
  <si>
    <t>Phim X Quang 24x30</t>
  </si>
  <si>
    <t>Phim X Quang 30x40</t>
  </si>
  <si>
    <t>Phim X quang răng chụp cận chóp X Ray 3 x4 cm</t>
  </si>
  <si>
    <t>N07.01.210</t>
  </si>
  <si>
    <t>Phổi nhân tạo dành cho người lớn &gt;40kg</t>
  </si>
  <si>
    <t>Affinity Oxygenation</t>
  </si>
  <si>
    <t>1 bộ / hộp hoặc 4 bộ / hộp</t>
  </si>
  <si>
    <t>N07.01.420</t>
  </si>
  <si>
    <t xml:space="preserve">Shunt mạch vành các cỡ </t>
  </si>
  <si>
    <t>Shunt( 31xxx)</t>
  </si>
  <si>
    <t>1 cái / hộp hoặc 5 cái /hộp</t>
  </si>
  <si>
    <t>Vật liệu nút mạch điều trị ung thư gan</t>
  </si>
  <si>
    <t>DC Bead</t>
  </si>
  <si>
    <t>1 Lọ/hộp</t>
  </si>
  <si>
    <t>Biocompatibles</t>
  </si>
  <si>
    <t>Công ty cổ phần Thương mại và Sản xuất Đỗ Gia</t>
  </si>
  <si>
    <t>Vật liệu nút mạch điều trị ung thu gan</t>
  </si>
  <si>
    <t>Vật liệu nút mạch hạt nhựa hình cầu kích cỡ hạt từ 40 - 1200µm</t>
  </si>
  <si>
    <t>Hộp 5 lọ</t>
  </si>
  <si>
    <t>Vật liệu nút mạch hạt vi cầu tải thuốc mềm kích thước hạt 100 µm - 400 µm</t>
  </si>
  <si>
    <t>Life Pearl</t>
  </si>
  <si>
    <t>1 Lọ/Hộp</t>
  </si>
  <si>
    <t>Bloodline set for Hemodialysis</t>
  </si>
  <si>
    <t>Sunder</t>
  </si>
  <si>
    <t>Bộ dây chạy thận nhân tạo (bộ lọc máu) loại dùng được cho các model máy, gồm có dây máu, đầu bảo hộ</t>
  </si>
  <si>
    <t>Bộ dây lọc thận 2 trong 1</t>
  </si>
  <si>
    <t>Bộ dây chạy thận nhân tạo (bộ lọc máu) -loại dùng được cho các model máy, gồm có dây máu, đầu bảo hộ, dây truyền dịch, túi nước thải</t>
  </si>
  <si>
    <t>Bộ dây lọc thận 4 trong 1</t>
  </si>
  <si>
    <t xml:space="preserve">Bộ dây chạy thận nhân tạo ( bộ lọc máu) loại dùng được cho các model máy. </t>
  </si>
  <si>
    <t>Bộ dây thẩm tách máu</t>
  </si>
  <si>
    <t xml:space="preserve">Thùng </t>
  </si>
  <si>
    <t>N07.02.060</t>
  </si>
  <si>
    <t>Bộ quả lọc máu liên tục Prismaflex M100</t>
  </si>
  <si>
    <t>4 bộ/thùng</t>
  </si>
  <si>
    <t>Dây dẫn máu dùng trong lọc thận nhân tạo</t>
  </si>
  <si>
    <t>DIACAP PRO 16L</t>
  </si>
  <si>
    <t>Quả lọc thận nhân tạo RENAK PS
Code: PS -1.6W</t>
  </si>
  <si>
    <t>12 quả/thùng</t>
  </si>
  <si>
    <t xml:space="preserve">Kawasumi </t>
  </si>
  <si>
    <t xml:space="preserve">Qủa </t>
  </si>
  <si>
    <t>CÔNG TY TNHH MTV PROVIX VIỆT NAM</t>
  </si>
  <si>
    <t>Quả lọc thận nhân tạo các loại, các cỡ</t>
  </si>
  <si>
    <t>Quả lọc máu F 60S</t>
  </si>
  <si>
    <t>Fresenius</t>
  </si>
  <si>
    <t>Quả</t>
  </si>
  <si>
    <t>Quả lọc máu F6HPS</t>
  </si>
  <si>
    <t>Quả  lọc máu HF 80S</t>
  </si>
  <si>
    <t>Quả lọc thận Polyethersulfone HMF180</t>
  </si>
  <si>
    <t>SaFil Tibbi</t>
  </si>
  <si>
    <t>Turkey</t>
  </si>
  <si>
    <t>Quả lọc máu Polyflux 14L</t>
  </si>
  <si>
    <t>24 quả / thùng</t>
  </si>
  <si>
    <t>Hollow Fiber Dialyzer Highflux 1.5</t>
  </si>
  <si>
    <t>24 Quả/ Thùng</t>
  </si>
  <si>
    <t>Vital</t>
  </si>
  <si>
    <t>Quả lọc máu Polyflux 140H</t>
  </si>
  <si>
    <t>Chất nhày , dung dịch hỗ trợ dùng trong phẫu thuật đặt thủy tinh thể nhân tạo Phaco các loại</t>
  </si>
  <si>
    <t>Chất nhầy Supreme</t>
  </si>
  <si>
    <t>2 ml/ ống/ hộp</t>
  </si>
  <si>
    <t>Chất nhầy mổ mắt 2.0%</t>
  </si>
  <si>
    <t>Dịch nhầy dùng trong phẫu thuật Phaco 2.4%</t>
  </si>
  <si>
    <t>Dịch nhầy dùng trong phẫu thuật Phaco 2.4%
Code: Pe-Ha-Visco 2.4%</t>
  </si>
  <si>
    <t xml:space="preserve">1 ống/hộp </t>
  </si>
  <si>
    <t>Albomed</t>
  </si>
  <si>
    <t>Chất nhầy Aurovisc dùng trong phẫu thuật Phaco</t>
  </si>
  <si>
    <t xml:space="preserve"> Chất nhày dùng trong phẫu thuật Phaco
Code: Aurovisc</t>
  </si>
  <si>
    <t xml:space="preserve">1 lọ/hộp </t>
  </si>
  <si>
    <t>Chất nhầy/ dung dịch hỗ trợ dùng trong phẫu thuật đặt thủy tinh thể nhân tạo Phaco</t>
  </si>
  <si>
    <t>Chất nhầy PT phaco DUOVISC</t>
  </si>
  <si>
    <t xml:space="preserve">Chất nhuộm bao </t>
  </si>
  <si>
    <t>Chất nhuộm bao TrypanBlue</t>
  </si>
  <si>
    <t>Ống/ hộp</t>
  </si>
  <si>
    <t>EYE OL</t>
  </si>
  <si>
    <t xml:space="preserve"> ống</t>
  </si>
  <si>
    <t>Chất nhuộm màu dùng trong phẫu thuật mắt các loại</t>
  </si>
  <si>
    <t xml:space="preserve">Chất nhuộm bao 
Code: Auroblue
</t>
  </si>
  <si>
    <t xml:space="preserve">5 lọ/hộp </t>
  </si>
  <si>
    <t>Dịch nhầy</t>
  </si>
  <si>
    <t>Dịch nhầy Omni Visc</t>
  </si>
  <si>
    <t>Dịch nhày dùng trong phẫu thuật mắt 
Code: Pe-Ha-Visco 2.0%</t>
  </si>
  <si>
    <t>K - file,H - file số: 8,10,15,20,25,30,35,40, đủ số</t>
  </si>
  <si>
    <t>Kim khoan răng các cỡ</t>
  </si>
  <si>
    <t>06 cây/ vỉ</t>
  </si>
  <si>
    <t>Nhật bản</t>
  </si>
  <si>
    <t>Lentulor</t>
  </si>
  <si>
    <t>Dụng đặt thuốc vào tủy răng paste carriers</t>
  </si>
  <si>
    <t>4 cây/ vỉ</t>
  </si>
  <si>
    <t>TB Bipolar điện cực tạm thời lưỡng cực</t>
  </si>
  <si>
    <t>Thuốc nhuộm bao Omni Blue</t>
  </si>
  <si>
    <t>Hộp 1 lọ (theo tiêu chuẩn xuất khẩu của hãng)</t>
  </si>
  <si>
    <t>Vòng căng bao thủy tinh thể các loại, các cỡ</t>
  </si>
  <si>
    <t>Vòng căng bao thủy tinh thể
Code: CTR10/ CTR11</t>
  </si>
  <si>
    <t xml:space="preserve">Dụng cụ cắt trĩ Longo </t>
  </si>
  <si>
    <t>Jiangsu Rip Medical Instruments Technology Co.,LTD</t>
  </si>
  <si>
    <t xml:space="preserve">Dụng cụ khâu cắt nội soi </t>
  </si>
  <si>
    <t>3 cái/hộp</t>
  </si>
  <si>
    <t>Dụng cụ khâu cắt tiêu hoá thẳng</t>
  </si>
  <si>
    <t>Dụng cụ khâu nối ống tiêu hóa</t>
  </si>
  <si>
    <t>Jangsu Rip Medical Instruments Technology Co.,LTD</t>
  </si>
  <si>
    <t>Dụng cụ khâu nối tiêu hóa đầu cong</t>
  </si>
  <si>
    <t>Dụng cụ khâu nối tiêu hóa tự động tròn</t>
  </si>
  <si>
    <t>Nắp đinh</t>
  </si>
  <si>
    <t>IME/GPC</t>
  </si>
  <si>
    <t>Pháp/Ấn Độ</t>
  </si>
  <si>
    <t xml:space="preserve">Băng ghim cong </t>
  </si>
  <si>
    <t>6 chiếc/ hộp</t>
  </si>
  <si>
    <t>Băng ghim cho máy  khâu cắt nối</t>
  </si>
  <si>
    <t>12 cái/hộp</t>
  </si>
  <si>
    <t xml:space="preserve">Băng ghim cho máy khâu cắt nối thẳng </t>
  </si>
  <si>
    <t>Băng ghim đầu cong các loại cỡ</t>
  </si>
  <si>
    <t>Băng ghim đầu cong 60mm</t>
  </si>
  <si>
    <t>Băng ghim mổ mở 100mm</t>
  </si>
  <si>
    <t>Băng ghim mổ mở 60mm</t>
  </si>
  <si>
    <t>Băng ghim mổ mở 80mm</t>
  </si>
  <si>
    <t>Băng ghim nội soi an toàn dùng cho mô dày</t>
  </si>
  <si>
    <t>Băng ghim nội soi an toàn dùng cho mô mỏng</t>
  </si>
  <si>
    <t>Băng ghim nội soi an toàn dùng cho mô trung bình</t>
  </si>
  <si>
    <t>Băng ghim nội soi thẳng các cỡ</t>
  </si>
  <si>
    <t>Sonde Pezzer</t>
  </si>
  <si>
    <t xml:space="preserve">Sonde nelaton các cỡ </t>
  </si>
  <si>
    <t>Đinh kít ne đường kính các cỡ</t>
  </si>
  <si>
    <t>10 cái/vỉ</t>
  </si>
  <si>
    <t>Đinh nội tủy có chốt xương đùi đk 8, 9, 10, 11mm, dài các cỡ</t>
  </si>
  <si>
    <t>Đinh nội tủy xương đùi đk 8, 9, 10, 11, 12mm dài các cỡ</t>
  </si>
  <si>
    <t>Đinh rush đường kính các loại</t>
  </si>
  <si>
    <t>Đinh Schanz các cỡ</t>
  </si>
  <si>
    <t>Đinh SIGN các cỡ</t>
  </si>
  <si>
    <t>Nẹp cánh cẳng bàn tay các cỡ (trái, phải)</t>
  </si>
  <si>
    <t>Nẹp cẳng chân các cỡ</t>
  </si>
  <si>
    <t>Nẹp đêm dài H2</t>
  </si>
  <si>
    <t>Nẹp cẳng tay các cỡ ( Trái, phải)</t>
  </si>
  <si>
    <t>Nẹp cẳng tay H4</t>
  </si>
  <si>
    <t>Nẹp cổ cứng H1 các cỡ</t>
  </si>
  <si>
    <t>Nẹp cổ cứng H1</t>
  </si>
  <si>
    <t>Nẹp cố định khớp gối các cỡ</t>
  </si>
  <si>
    <t>Olego (Nẹp gối H3)</t>
  </si>
  <si>
    <t>Nẹp cổ tay - bàn tay</t>
  </si>
  <si>
    <t>Nẹp cổ bàn tay H1</t>
  </si>
  <si>
    <t>Nẹp cổ trước 1 tầng Reflex</t>
  </si>
  <si>
    <t xml:space="preserve">Nẹp cổ trước 2 tầng Reflex </t>
  </si>
  <si>
    <t xml:space="preserve">Nẹp cổ trước 3 tầng Reflex </t>
  </si>
  <si>
    <t>Nẹp côt sống cổ các loại</t>
  </si>
  <si>
    <t>Nẹp cổ cứng ORBE</t>
  </si>
  <si>
    <t>Nẹp cột sống dài các cỡ</t>
  </si>
  <si>
    <t>Áo vùng lưng H1</t>
  </si>
  <si>
    <t>Nẹp chống xoay dài các cỡ</t>
  </si>
  <si>
    <t>Nẹp chống xoay dài H2</t>
  </si>
  <si>
    <t>Nẹp chữ L 4 lỗ, trái/ phải, vít 2.0mm</t>
  </si>
  <si>
    <t>Nẹp chữ L 4, 6, 8 lỗ, trái/ phải/ vít 4.5mm</t>
  </si>
  <si>
    <t>Nẹp chữ L trái, phải các cỡ</t>
  </si>
  <si>
    <t>Nẹp chữ T 4, 5, 6, 7, 8 lỗ/ vít 4.5</t>
  </si>
  <si>
    <t>Nẹp chữ T nhỏ 3 lỗ đầu( 3 thân, 4 thân, 5 thân) vít 3.5</t>
  </si>
  <si>
    <t>Nẹp chữ T nhỏ 3, 4, 5, 6 lỗ/ vít 3.5</t>
  </si>
  <si>
    <t>Nẹp chữ T nhỏ cong, góc phải 4 lỗ đầu, 3, 4, 5, 6, 7, 8 lỗ thân; vít 3.5</t>
  </si>
  <si>
    <t>Nẹp DHS/DCS các cỡ</t>
  </si>
  <si>
    <t>Nẹp dọc hợp kim  ≤ 200mm</t>
  </si>
  <si>
    <t>Nẹp dọc hợp kim 480mm</t>
  </si>
  <si>
    <t>Nẹp đầu trên xương cánh tay 4, 5 lỗ/ vít 3.5mm</t>
  </si>
  <si>
    <t>Nẹp hàm cong</t>
  </si>
  <si>
    <t>Nẹp hợp kim chẩm</t>
  </si>
  <si>
    <t>Nẹp hợp kim dọc cổ chẩm kiểu Oasys</t>
  </si>
  <si>
    <t>Nẹp khóa bản hẹp các cỡ 2- 24 lỗ, vít 5.0mm</t>
  </si>
  <si>
    <t>Nẹp khóa bản hẹp LC-DCP, các cỡ</t>
  </si>
  <si>
    <t>Mahe</t>
  </si>
  <si>
    <t>Nẹp khóa bản nhỏ 4, 5, 6, 7, 8, 9, 10, 11, 12 lỗ, vít 3.5mm</t>
  </si>
  <si>
    <t>Nẹp khóa bản nhỏ LC-DCP, các cỡ</t>
  </si>
  <si>
    <t>Nẹp khóa bản nhỏ, thẳng, các cỡ</t>
  </si>
  <si>
    <t>Intercus</t>
  </si>
  <si>
    <t>Nẹp khóa bản rộng các cỡ 6 - 24 lỗ, vít 5.0mm</t>
  </si>
  <si>
    <t>Nẹp khóa bản rộng LC-DCP, các cỡ</t>
  </si>
  <si>
    <t>Nẹp khóa bản rộng, các cỡ</t>
  </si>
  <si>
    <t>Nẹp khóa cánh tay các cỡ</t>
  </si>
  <si>
    <t>Nẹp khóa cẳng chân các cỡ</t>
  </si>
  <si>
    <t>Nẹp khóa cẳng chân  các cỡ</t>
  </si>
  <si>
    <t>Nẹp khóa cẳng tay các cỡ</t>
  </si>
  <si>
    <t>Nẹp khóa chữ L 3-10 lỗ, trái/ phải, titanium/vít 5.0mm</t>
  </si>
  <si>
    <t>Nẹp khóa chữ L trái, phải các cỡ</t>
  </si>
  <si>
    <t>Nẹp khóa chữ T 4, 5, 6, 7, 8 lỗ, vít 5.0mm</t>
  </si>
  <si>
    <t>Nẹp khóa chữ T các cỡ</t>
  </si>
  <si>
    <t>Nẹp khóa chữ T chéo /vít 3.5, trái, phải các cỡ</t>
  </si>
  <si>
    <t>Nẹp khóa chữ T gấp góc phải vít 3.5, các cỡ</t>
  </si>
  <si>
    <t>Nẹp khóa chữ T mâm chày giữa, phải, trái các cỡ</t>
  </si>
  <si>
    <t>Nẹp khóa chữ T mâm chày, cong 4, 5, 6, 7, 8 lỗ, vít 5.0mm</t>
  </si>
  <si>
    <t>Nẹp khóa chữ T nhỏ cong, góc phải 3 lỗ đầu, 3, 4, 5, 6, 7, 8 lỗ thân, vít 3.5mm</t>
  </si>
  <si>
    <t>Nẹp khóa chữ T nhỏ, xiên, 3 lỗ đầu, 3, 4, 5, 6, 7, 8 lỗ thân, trái/ phải, vít 3.5mm</t>
  </si>
  <si>
    <t>Nẹp khóa chữ T titanium các cỡ</t>
  </si>
  <si>
    <t>Nẹp khóa chữ T, các cỡ, thép y tế</t>
  </si>
  <si>
    <t>Nẹp khóa chữ Y đầu dưới xương cánh tay, trái, phải, các cỡ</t>
  </si>
  <si>
    <t>Nẹp khóa DHS 130°/135°, các cỡ, titan</t>
  </si>
  <si>
    <t>Nẹp khóa DHS 130°/135°, các cỡ, thép y tế</t>
  </si>
  <si>
    <t>Nẹp khóa đầu dưới cẳng chân các cỡ</t>
  </si>
  <si>
    <t>Nẹp khóa đầu dưới cẳng chân titanium các cỡ</t>
  </si>
  <si>
    <t>Nẹp khóa đầu dưới xương cánh tay 3, 5, 7, 9, 14 lỗ, trái/ phải, mặt ngoài; vít 2.7, 3.5mm</t>
  </si>
  <si>
    <t>Nẹp khóa đầu dưới xương cánh tay trái/phải các cỡ</t>
  </si>
  <si>
    <t>Nẹp khóa đầu dưới xương chày 4, 6, 8, 10, 12, 14 lỗ, trái/ phải, vít 3.5</t>
  </si>
  <si>
    <t>Nẹp khóa đầu dưới xương chày các cỡ, trái/phải</t>
  </si>
  <si>
    <t>Nẹp khóa đầu dưới xương chày không vít mắt cá, 4, 6, 8, 10, 12, 14 lỗ, trái/ phải, vít 3.5mm</t>
  </si>
  <si>
    <t>Nẹp khóa đầu dưới xương chày, các loại, các cỡ, thép y tế</t>
  </si>
  <si>
    <t>Nẹp khóa đầu dưới xương chày, mặt ngoài, 5, 7, 9, 11, 13, 15, 17, 19, 21 lỗ, trái/ phải,  vít 5.0</t>
  </si>
  <si>
    <t>Nẹp khóa đầu dưới xương chày, phải, trái, các cỡ</t>
  </si>
  <si>
    <t>Nẹp khóa đầu dưới xương đùi 5, 7, 9, 11, 13 lỗ, trái/ phải, vít 5.0; 6.5</t>
  </si>
  <si>
    <t xml:space="preserve">Nẹp khóa đầu dưới xương đùi các cỡ </t>
  </si>
  <si>
    <t>Nẹp khóa đầu dưới xương đùi các cỡ, trái/phải</t>
  </si>
  <si>
    <t xml:space="preserve">Nẹp khóa đầu dưới xương đùi titanium các cỡ </t>
  </si>
  <si>
    <t>Nẹp khóa đầu dưới xương đùi, các cỡ, thép y tế</t>
  </si>
  <si>
    <t>Nẹp khóa đầu dưới xương mác 3, 4, 5, 6, 7 lỗ, trái/ phải, vít 3.5</t>
  </si>
  <si>
    <t>Nẹp khóa đầu dưới xương mác, mặt ngoài, đa trục, các cỡ</t>
  </si>
  <si>
    <t>Nẹp khóa đầu dưới xương quay, các loại, các cỡ, thép y tế</t>
  </si>
  <si>
    <t>Nẹp khóa đầu dưới xương quay, phải trái, các cỡ</t>
  </si>
  <si>
    <t>Nẹp khóa đầu trên cẳng chân các cỡ</t>
  </si>
  <si>
    <t>Nẹp khóa đầu trên cẳng chân titanium các cỡ</t>
  </si>
  <si>
    <t>Nẹp khóa đầu trên xương cánh tay 3, 4, 5, 6, 8, 10, 12 lỗ, vít 3.5mm</t>
  </si>
  <si>
    <t>Nẹp khóa đầu trên xương cánh tay  các cỡ</t>
  </si>
  <si>
    <t>Nẹp khóa đầu trên xương cánh tay titanium các cỡ</t>
  </si>
  <si>
    <t>Nẹp khóa đầu trên xương cánh tay, các loại, các cỡ, titan</t>
  </si>
  <si>
    <t>Nẹp khóa đầu trên xương cánh tay, các loại, các cỡ, thép y tế</t>
  </si>
  <si>
    <t>Nẹp khóa đầu trên xương chày 4, 5, 6, 7, 8, 9, 10, 11, 12, 13 lỗ, trái/ phải,  vít 5.0</t>
  </si>
  <si>
    <t>Nẹp khóa đầu trên xương chày các cỡ, trái/phải</t>
  </si>
  <si>
    <t>Nẹp khóa đầu trên xương chày, các loại, các cỡ, thép y tế</t>
  </si>
  <si>
    <t>Nẹp khóa đầu trên xương đùi 2, 4, 6, 8, 10, 12, 14, 16 lỗ, trái/ phải, vít 5.0; 6.5</t>
  </si>
  <si>
    <t>Nẹp khóa đầu trên xương đùi  các cỡ</t>
  </si>
  <si>
    <t>Nẹp khóa đầu trên xương đùi các cỡ, trái/phải</t>
  </si>
  <si>
    <t>Nẹp khóa đầu trên xương đùi titanium các cỡ</t>
  </si>
  <si>
    <t>Nẹp khóa đầu trên xương đùi, các cỡ, thép y tế</t>
  </si>
  <si>
    <t>Nẹp khóa lòng máng 1/3; 3-12 lỗ, vít 3.5mm</t>
  </si>
  <si>
    <t>Nẹp khóa lòng máng, các cỡ</t>
  </si>
  <si>
    <t>Nẹp khóa lồi cầu xương cánh tay 3, 5, 7, 9, 14 lỗ, trái/ phải,  vít 2.7/3.5mm</t>
  </si>
  <si>
    <t>Nẹp khóa mắt cá chân, trái phải, các cỡ</t>
  </si>
  <si>
    <t>Nẹp khóa mắt xích , các cỡ, thép y tế</t>
  </si>
  <si>
    <t>Nẹp khóa mắt xích 4-22 lỗ, vít 3.5</t>
  </si>
  <si>
    <t>Nẹp khóa mắt xích các cỡ</t>
  </si>
  <si>
    <t>Nẹp khóa mắt xích, các cỡ</t>
  </si>
  <si>
    <t>Nẹp khóa móc xương đòn, trái phải các cỡ</t>
  </si>
  <si>
    <t>Nẹp khóa móc xương đòn,các cỡ, thép y tế</t>
  </si>
  <si>
    <t>Nẹp khóa mỏm khủy 2, 4, 6, 8, 10, 12 lỗ, trái/ phải,  vít 3.5mm</t>
  </si>
  <si>
    <t>Nẹp khóa mỏm khuỷu, các cỡ, thép y tế</t>
  </si>
  <si>
    <t>Nẹp khóa ốp mâm chày ngoài, trong, phải, trái, các cỡ</t>
  </si>
  <si>
    <t>Nẹp khóa xương đòn 6, 7, 8 lỗ, trái/ phải, vít 3.5mm</t>
  </si>
  <si>
    <t>Nẹp khóa xương đòn các cỡ</t>
  </si>
  <si>
    <t>Nẹp khóa xương đòn có móc 4, 5, 6, 7 lỗ, trái/ phải móc dài 12mm, vít 3.5mm.</t>
  </si>
  <si>
    <t>Nẹp khóa xương đòn có móc 4, 5, 6, 7 lỗ, trái/ phải móc dài  15mm, vít 3.5mm.</t>
  </si>
  <si>
    <t>Nẹp khóa xương đòn có móc 4, 5, 6, 7 lỗ, trái/ phải móc dài  18mm; vít 3.5mm.</t>
  </si>
  <si>
    <t>Nẹp khóa xương đòn mặt ngoài 3, 4, 5, 6, 7, 8 lỗ, trái/ phải, vít 3.5mm</t>
  </si>
  <si>
    <t>Nẹp khóa xương đòn S Titanium các cỡ</t>
  </si>
  <si>
    <t>Nẹp khóa xương đòn trái/ phải các cỡ</t>
  </si>
  <si>
    <t>Nẹp khóa xương đòn, trái, phải, các cỡ</t>
  </si>
  <si>
    <t>Nẹp khóa xương đùi Titanium các cỡ</t>
  </si>
  <si>
    <t>Nẹp khóa xương gót các cỡ</t>
  </si>
  <si>
    <t>Nẹp khóa xương gót chân dài 69mm, trái/ phải, vít 3.5</t>
  </si>
  <si>
    <t>Nẹp khóa xương gót chân dài 76mm, trái/ phải,vít 3.5</t>
  </si>
  <si>
    <t>Nẹp khóa xương gót, các cỡ</t>
  </si>
  <si>
    <t>Nẹp khóa xương gót, đa trục, các cỡ</t>
  </si>
  <si>
    <t>Nẹp lòng máng 1/3  6, 8 lỗ</t>
  </si>
  <si>
    <t>Nẹp lòng máng 1/3 dùng vít 3.5 mm</t>
  </si>
  <si>
    <t>Nẹp Maxi cong 6 lỗ 2.4-CD-006</t>
  </si>
  <si>
    <t>Nẹp Maxi giữ chỗ quay phải 24-AR-015</t>
  </si>
  <si>
    <t>Nẹp Maxi giữ chỗ quay trái 24-AR-015</t>
  </si>
  <si>
    <t>Nẹp Maxi thẳng 4 lỗ 2.4-ST-104</t>
  </si>
  <si>
    <t>Nẹp Maxi thẳng 4 lỗ 24-ST-104</t>
  </si>
  <si>
    <t>Nẹp Maxi thẳng 6 lỗ 2.4-ST-006</t>
  </si>
  <si>
    <t>Nẹp mắt xích 10 lỗ</t>
  </si>
  <si>
    <t>Nẹp mắt xích 6, 8 lỗ</t>
  </si>
  <si>
    <t>Nẹp  mini ngón tay thẳng, chữ L, chữ T, phải, trái, các loại các cỡ, Titan</t>
  </si>
  <si>
    <t>Nẹp Mini thẳng 18 lỗ 2.0-ST-018</t>
  </si>
  <si>
    <t>Nẹp Mini thẳng 18 lỗ 2.0-ST-018R</t>
  </si>
  <si>
    <t>Jeil</t>
  </si>
  <si>
    <t>Nẹp Mini thẳng 4 lỗ 2.0-ST-004</t>
  </si>
  <si>
    <t>Nẹp Mini thẳng 4 lỗ 20-ST-004R</t>
  </si>
  <si>
    <t>Nẹp Mini thẳng 6 lỗ 20-ST-006R</t>
  </si>
  <si>
    <t>Nẹp Mini thẳng 8 lỗ 20-ST-008R</t>
  </si>
  <si>
    <t>Nẹp nối ngang cổ sau</t>
  </si>
  <si>
    <t>Nẹp nối ngang cột sống</t>
  </si>
  <si>
    <t>Nẹp ngang cột sống</t>
  </si>
  <si>
    <t>Nẹp ốp lồi cầu 5, 7, 9, 11 lỗ, trái/ phải</t>
  </si>
  <si>
    <t>Nẹp ốp mâm chày 5, 7, 9, 11 lỗ, trái/ phải</t>
  </si>
  <si>
    <t>Nẹp Silicon Intraspine</t>
  </si>
  <si>
    <t>Cousin Biotech</t>
  </si>
  <si>
    <t>Nẹp Silicon Intraspine các size kèm đai buộc các cỡ 8, 10 ,12 ,14,16</t>
  </si>
  <si>
    <t xml:space="preserve">Nẹp Silicon cố định liên gai sau cột sống </t>
  </si>
  <si>
    <t>Nẹp tăng áp bản hẹp 10 lỗ</t>
  </si>
  <si>
    <t>Nẹp tăng áp bản hẹp 12, 14 lỗ</t>
  </si>
  <si>
    <t>Nẹp tăng áp bản hẹp 5, 6, 7, 8 lỗ</t>
  </si>
  <si>
    <t>Nẹp tăng áp bản nhỏ 10 lỗ</t>
  </si>
  <si>
    <t>Nẹp tăng áp bản nhỏ 5, 6, 7, 8, 10 lỗ</t>
  </si>
  <si>
    <t>Nẹp tăng áp bản nhỏ 7, 8 lỗ</t>
  </si>
  <si>
    <t>Nẹp tăng áp bản rộng 10 lỗ</t>
  </si>
  <si>
    <t>Nẹp tăng áp bản rộng 12 lỗ</t>
  </si>
  <si>
    <t>Nẹp tăng áp bản rộng 14 lỗ</t>
  </si>
  <si>
    <t>Nẹp tăng áp bản rộng 16 lỗ</t>
  </si>
  <si>
    <t>Nẹp tăng áp bản rộng 6, 7, 8, 9, 10, 12, 14, 16  lỗ</t>
  </si>
  <si>
    <t>Nẹp tăng áp bản rộng 8, 9 lỗ</t>
  </si>
  <si>
    <t>Ốc khóa</t>
  </si>
  <si>
    <t>PREVAIL - Vít Titan tự khoan các cỡ.</t>
  </si>
  <si>
    <t xml:space="preserve">Nẹp cổ trước kèm khoá mũ vít </t>
  </si>
  <si>
    <t>Nẹp cổ trước kèm khoá mũ vít 50MM ~ 67.5MM</t>
  </si>
  <si>
    <t>Nẹp cổ trước kèm khoá mũ vít 70MM ~ 85MM</t>
  </si>
  <si>
    <t>Vít xốp đơn hướng/đa hướng tự Tarô các cỡ</t>
  </si>
  <si>
    <t>Áo chỉnh hình cột sống các loại, các cỡ</t>
  </si>
  <si>
    <t>Áo cột sống ORBE</t>
  </si>
  <si>
    <t>N07.06.030</t>
  </si>
  <si>
    <t>Bộ bơm xi măng cho cột sống loại thường.</t>
  </si>
  <si>
    <t>Tsunami</t>
  </si>
  <si>
    <t>Bộ bơm xi măng tạo hình thân đốt sống có bóng.</t>
  </si>
  <si>
    <t>Bộ dụng cụ bơm xi măng tạo hình thân đốt sống</t>
  </si>
  <si>
    <t>BioFix VTP integral System</t>
  </si>
  <si>
    <t>2 bộ phận/ bộ</t>
  </si>
  <si>
    <t>Vít đa trục 2 bước ren.</t>
  </si>
  <si>
    <t>CD Horizon Solera - Vít đa trục 2 bước ren.</t>
  </si>
  <si>
    <t>Vít đơn trục 2 bước ren</t>
  </si>
  <si>
    <t xml:space="preserve">CD Horizon Solera - Vít đơn trục 2 bước ren </t>
  </si>
  <si>
    <t>Nẹp dọc titan</t>
  </si>
  <si>
    <t>Vít khóa trong tự ngắt cho hệ thống vít và rod 4.75mm</t>
  </si>
  <si>
    <t>Screw</t>
  </si>
  <si>
    <t>Cái/Gói</t>
  </si>
  <si>
    <t>Nẹp nối ngang kéo dài.</t>
  </si>
  <si>
    <t>Miếng ghép đĩa đệm PEEK các cỡ</t>
  </si>
  <si>
    <t>Túi 1 miếng</t>
  </si>
  <si>
    <t xml:space="preserve"> Nẹp dọc </t>
  </si>
  <si>
    <t>Vít đa trục kèm vít khoá trong các cỡ</t>
  </si>
  <si>
    <t>Cái/túi</t>
  </si>
  <si>
    <t>Clariance</t>
  </si>
  <si>
    <t>Dụng cụ đưa xi măng vào đốt sống</t>
  </si>
  <si>
    <t>Đai cố định khớp vai</t>
  </si>
  <si>
    <t>Băng cố định khớp vai ORBE</t>
  </si>
  <si>
    <t>Đai số 8</t>
  </si>
  <si>
    <t>Đai số 8 H1</t>
  </si>
  <si>
    <t>Đai thắt lưng</t>
  </si>
  <si>
    <t>Đai thắt lưng H1</t>
  </si>
  <si>
    <t>Đai xương sườn các cỡ</t>
  </si>
  <si>
    <t>Đai xương sườn H1</t>
  </si>
  <si>
    <t>Xi măng sinh học HV-R, kèm dung dịch pha</t>
  </si>
  <si>
    <t xml:space="preserve"> Nẹp dọc                                                                 </t>
  </si>
  <si>
    <t xml:space="preserve"> Nẹp dọc RTI                                                                </t>
  </si>
  <si>
    <t>Pioneer</t>
  </si>
  <si>
    <t xml:space="preserve"> Nẹp nối ngang X10</t>
  </si>
  <si>
    <t>X10-Nẹp nối ngang.</t>
  </si>
  <si>
    <t>Vít đa trục các cỡ.</t>
  </si>
  <si>
    <t>Vít đa trục các cỡ RTI</t>
  </si>
  <si>
    <t>Vít ốc khóa trong cho vít trượt.</t>
  </si>
  <si>
    <t>Vít ốc khóa trong.</t>
  </si>
  <si>
    <t>Vít trượt đa trục các cỡ.</t>
  </si>
  <si>
    <t>Vít đốt sống C1 - C2 tự ta - rô, các cỡ.</t>
  </si>
  <si>
    <t>Vít qua khớp</t>
  </si>
  <si>
    <t>Nẹp 15 lỗ 24AL-015</t>
  </si>
  <si>
    <t>Nẹp xương max 15 lỗ thẳng 24-AL-015</t>
  </si>
  <si>
    <t>Nẹp 15 lỗ 24AR-015</t>
  </si>
  <si>
    <t>Nẹp xương max 15 lỗ thẳng 24-AR-015</t>
  </si>
  <si>
    <t>Nẹp 15 lỗ 24RS-015</t>
  </si>
  <si>
    <t>Nẹp xương max 15 lỗ thẳng 24-RS-015</t>
  </si>
  <si>
    <t>Nẹp 15 lỗ 24RS-021</t>
  </si>
  <si>
    <t>Nẹp xương max 21 lỗ thẳng 24-RS-021</t>
  </si>
  <si>
    <t>Nẹp 16 lỗ</t>
  </si>
  <si>
    <t>Nẹp 4 lỗ, bắc cầu 9mm</t>
  </si>
  <si>
    <t>Nẹp 4 lỗ</t>
  </si>
  <si>
    <t>Nẹp 6 lỗ</t>
  </si>
  <si>
    <t>Nẹp 8 lỗ</t>
  </si>
  <si>
    <t>Nẹp bản rộng 10 lỗ</t>
  </si>
  <si>
    <t>Nẹp bản rộng 6 lỗ</t>
  </si>
  <si>
    <t>Nẹp bản rộng 8 lỗ</t>
  </si>
  <si>
    <t>Bơm xi măng MedV+</t>
  </si>
  <si>
    <t>Bơm xi măng S5</t>
  </si>
  <si>
    <t>Teknimed</t>
  </si>
  <si>
    <t>Nẹp chẩm cổ các cỡ</t>
  </si>
  <si>
    <t xml:space="preserve">VERTEX OC- Nẹp chẩm </t>
  </si>
  <si>
    <t>Nẹp chẩm - Cổ uốn sẵn 3.2 x200mm</t>
  </si>
  <si>
    <t xml:space="preserve">Nẹp chẩm - Cổ uốn sẵn 3.2 x200mm </t>
  </si>
  <si>
    <t>Nẹp dọc đường kính 3.2mm, 240mm</t>
  </si>
  <si>
    <t>Nẹp nối Rod - Domino</t>
  </si>
  <si>
    <t>Nẹp nối ngang OCT</t>
  </si>
  <si>
    <t>Vít cứng đa trục MAS các cỡ.</t>
  </si>
  <si>
    <t>Vít cứng đa trục OCT các cỡ.</t>
  </si>
  <si>
    <t>Vít chẩm các cỡ</t>
  </si>
  <si>
    <t>Vít ốc khoá trong M6</t>
  </si>
  <si>
    <t>Vít ốc khoá trong OCT</t>
  </si>
  <si>
    <t>Vít xốp đa trục MAS các cỡ.</t>
  </si>
  <si>
    <t>Vít xốp đa trục OCT các cỡ.</t>
  </si>
  <si>
    <t xml:space="preserve"> Bộ bơm xi măng tạo hình thân đốt sống bằng lồng titan</t>
  </si>
  <si>
    <t>Vexim</t>
  </si>
  <si>
    <t>Vis chỉ neo đôi 2 mắt</t>
  </si>
  <si>
    <t>Vis dây chằng treo mảng ghép gân</t>
  </si>
  <si>
    <t>Vis hợp kim cổ sau kiểu Oasys</t>
  </si>
  <si>
    <t>Vis hợp kim cổ trước kiểu Reflex</t>
  </si>
  <si>
    <t>Vis hợp kim đa trục cổ sau Oasys</t>
  </si>
  <si>
    <t>Vít ốc khoá trong cột sống dùng cho vít hợp kim Xia</t>
  </si>
  <si>
    <t>Vis ốc khóa  trong cho vis cổ chẩm Oasys</t>
  </si>
  <si>
    <t>Vis ốc khóa trong cho vis cổ sau Oasys</t>
  </si>
  <si>
    <t>Vít bắt qua khớp rỗng nòng</t>
  </si>
  <si>
    <t>Vít cố định dây chằng chéo tự tiêu các cỡ</t>
  </si>
  <si>
    <t xml:space="preserve">Vít cố định dây chằng chéo tự tiêu các loại, các cỡ </t>
  </si>
  <si>
    <t>Vít cố định dây chằng chéo tự tiêu Genesys Matryx các cỡ</t>
  </si>
  <si>
    <t>Vít cố định dây chằng chéo tự tiêu sinh học  TCP các cỡ</t>
  </si>
  <si>
    <t>Vít cố định dây chằng tự tiêu sinh học</t>
  </si>
  <si>
    <t>Noraker</t>
  </si>
  <si>
    <t>Vít cố định mâm chày tự tiêu đường kính các cỡ</t>
  </si>
  <si>
    <t>Vít cứng Φ 4,5mm, dài các cỡ</t>
  </si>
  <si>
    <t>Vít chẩm Oassys</t>
  </si>
  <si>
    <t>Vít chỉ neo khâu băng ca</t>
  </si>
  <si>
    <t>Vít chỉ neo khâu chóp xoay</t>
  </si>
  <si>
    <t xml:space="preserve">Vít neo Paladin </t>
  </si>
  <si>
    <t>Vít chốt đk 3.9mm, dài các cỡ</t>
  </si>
  <si>
    <t>Vít chốt đk 4.9mm, dài các cỡ</t>
  </si>
  <si>
    <t>Vít DHS/DCS dài các cỡ</t>
  </si>
  <si>
    <t>Vít đa trục đk các cỡ</t>
  </si>
  <si>
    <t xml:space="preserve">Vít đa trục anax đk các cỡ </t>
  </si>
  <si>
    <t>Vít đa trục hợp kim xia bước ren hình thang mũi vát 60 độ các cỡ</t>
  </si>
  <si>
    <t>Vít đa trục trượt đk các cỡ</t>
  </si>
  <si>
    <t>Vít đa trục trượt anax đk các cỡ</t>
  </si>
  <si>
    <t>Vít đơn trục đk các cỡ</t>
  </si>
  <si>
    <t>Vít đơn trục anax đk các cỡ</t>
  </si>
  <si>
    <t>Vít đơn trục hợp kim xia bước ren hình thang, mũi vát 60 độ các cỡ</t>
  </si>
  <si>
    <t>Vít đơn trục trượt đk các cỡ</t>
  </si>
  <si>
    <t>Vít đơn trục trượt anax đk các cỡ</t>
  </si>
  <si>
    <t>Vít ép</t>
  </si>
  <si>
    <t>Vít ép DHS/DCS, các cỡ, thép y tế</t>
  </si>
  <si>
    <t>Vít ETHOS BUTTON CL cố định dây chằng chéo các cỡ</t>
  </si>
  <si>
    <t>Vít hợp kim đa trục bước ren hình thang tự taro</t>
  </si>
  <si>
    <t>Vít hợp kim đơn trục bước ren hình thang tự taro</t>
  </si>
  <si>
    <t>Vít hợp kim trượt đa trục ren hình thang tự taro</t>
  </si>
  <si>
    <t>Vít khóa 3,5 mm, các cỡ</t>
  </si>
  <si>
    <t>Vít khóa 4,5 mm, các cỡ</t>
  </si>
  <si>
    <t>Vít khóa đk 2.7mm, dài 6mm-40mm</t>
  </si>
  <si>
    <t>Vít khóa đk 3.5mm, các cỡ, thép y tế</t>
  </si>
  <si>
    <t>Vít khóa đk 3.5mm, dài 14-60mm, titanium</t>
  </si>
  <si>
    <t>Vít khóa titan tương thích với nẹp khóa nén ép, đk 3.5 mm,  Titan.</t>
  </si>
  <si>
    <t>1 cái/1 túi</t>
  </si>
  <si>
    <t>Trauson Stryker (Mỹ)</t>
  </si>
  <si>
    <t>Công ty Cổ phần Thương mại Cổng Vàng</t>
  </si>
  <si>
    <t>Vít khóa đk 3.5mm, xương xốp, các cỡ, thép y tế</t>
  </si>
  <si>
    <t>Vít khóa đk   ren 5.0mm, các cỡ, thép y tế, kính thân vít 4.3 mm</t>
  </si>
  <si>
    <t>Vít khóa đk   ren 5.0mm, các cỡ, thép y tế, kính thân vít  3.2 mm</t>
  </si>
  <si>
    <t>Vít khóa</t>
  </si>
  <si>
    <t>Vít khóa các cỡ</t>
  </si>
  <si>
    <t>Vít khóa rỗng nòng đk 7.3mm, xương xốp, ren ngoại vi 25mm, các cỡ, thép y tế</t>
  </si>
  <si>
    <t>Vít khóa đường kính 4,5mm; 5.0mm các cỡ</t>
  </si>
  <si>
    <t>Vít khóa đường kính 6.5mm các cỡ</t>
  </si>
  <si>
    <t>Vít khóa đường kính 7.5mm các cỡ</t>
  </si>
  <si>
    <t>Vít khóa rỗng nòng đk 7.3mm, xương xốp, ren toàn phần, các cỡ, thép y tế</t>
  </si>
  <si>
    <t>Vit khóa titanium 3.5 các cỡ</t>
  </si>
  <si>
    <t xml:space="preserve">Vít khoá trong tự ngắt cho vít ren hình thang </t>
  </si>
  <si>
    <t>Vít khóa trong tự ngắt dùng với vít hợp kim ren hình thang tự taro</t>
  </si>
  <si>
    <t>Vít khoá xương xốp 5.0mm, các cỡ, titan</t>
  </si>
  <si>
    <t>Vít nén 2.0 mm, các cỡ, Titan</t>
  </si>
  <si>
    <t>Vít nén 4.5mm, các cỡ, titan</t>
  </si>
  <si>
    <t>Vít nén DHS/ DCS các cỡ</t>
  </si>
  <si>
    <t>Vít nén DHS/DCS đường kính ren 4.0 mm, các cỡ, thép y tế</t>
  </si>
  <si>
    <t>Vít nén DHS/DCS, các cỡ, titan</t>
  </si>
  <si>
    <t>Vít nén đk 3.5mm, các cỡ, thép y tế</t>
  </si>
  <si>
    <t>Vít nén đk 4.5mm, các cỡ, thép y tế</t>
  </si>
  <si>
    <t>Vít nén ép 2,0mm, các cỡ, Titan</t>
  </si>
  <si>
    <t>Vít nén ép 3,5 mm, các cỡ, Titan</t>
  </si>
  <si>
    <t>Vít nén ép 4,5 mm, các cỡ, Titan</t>
  </si>
  <si>
    <t>Vít neo đường kính 1.3mm</t>
  </si>
  <si>
    <t>Vít neo dây chằng điều chỉnh độ dài</t>
  </si>
  <si>
    <t>Vít treo gân có thể điều chỉnh độ ngắn dài GrafMax</t>
  </si>
  <si>
    <t>Vít neo Paladin 5.0mm</t>
  </si>
  <si>
    <t>Vít neo cố định chóp xoay</t>
  </si>
  <si>
    <t>Vít neo Poplok bằng vật liệu PEEK cố định chóp xoay</t>
  </si>
  <si>
    <t>Vít neo tự tiêu đường kính 2.1mm, 2.6mm</t>
  </si>
  <si>
    <t xml:space="preserve">Vít neo tự tiêu PressFT các loại ( đường kính 2.1mm, 2.6mm ) </t>
  </si>
  <si>
    <t>Vít neo cố định chóp xoay, đường kính 2,8mm</t>
  </si>
  <si>
    <t>Vít neo Y-Knot cố định chóp xoay, đường kính 2,8mm</t>
  </si>
  <si>
    <t>Vít neo Y-Knot cố định sụn viền các loại ( đường kính 1.3mm; 1.8mm )</t>
  </si>
  <si>
    <t>Vít SIGN các cỡ</t>
  </si>
  <si>
    <t xml:space="preserve">Vít treo gân XO Button các cỡ 
</t>
  </si>
  <si>
    <t>Vít treo mảng ghép gân tiệt trùng bằng tia Gamma</t>
  </si>
  <si>
    <t>Vít treo ngược ACF cố định dây chằng chéo khớp gối</t>
  </si>
  <si>
    <t>Vít treo ngược cố định dây chằng chéo khớp gối</t>
  </si>
  <si>
    <t>Vít xốp đường kính 4.0mm các cỡ</t>
  </si>
  <si>
    <t>Vít xốp đường kính 6.5mm , ren 32 mm, các cỡ</t>
  </si>
  <si>
    <t>Vít xốp khóa 3,5 mm, các cỡ, Titan</t>
  </si>
  <si>
    <t>Vít xốp khóa 5,5 mm, Titan</t>
  </si>
  <si>
    <t>Vít xốp khóa đk 4.0mm</t>
  </si>
  <si>
    <t>Vít xốp khóa đk 6.5mm</t>
  </si>
  <si>
    <t>Vít xốp Φ 6,5mm, ren 32mm, dài các cỡ</t>
  </si>
  <si>
    <t>Vít xương cứng đường kính 3.5mm các cỡ</t>
  </si>
  <si>
    <t>Vít xương cứng titan đk 3.5mm</t>
  </si>
  <si>
    <t>Vít xương cứng titan đk 4.5mm</t>
  </si>
  <si>
    <t xml:space="preserve">Vit xương Maxi đk 2.4x10mm </t>
  </si>
  <si>
    <t xml:space="preserve">Vit xương Maxi đk 2.4x12mm </t>
  </si>
  <si>
    <t>Vit xương Mini đk 2.0</t>
  </si>
  <si>
    <t>Vít xương mini titanium đk 1.7mm các cỡ</t>
  </si>
  <si>
    <t>Vít xương mini titanium đk 2.0mm các cỡ</t>
  </si>
  <si>
    <t>Vít xương mini titanium đk 2.3mm các cỡ</t>
  </si>
  <si>
    <t>Vít xương tự bắt Mini đk 2.0</t>
  </si>
  <si>
    <t>Xi măng đen</t>
  </si>
  <si>
    <t>1 gói/hộp</t>
  </si>
  <si>
    <t>Xi măng sinh học, kèm dung dịch pha</t>
  </si>
  <si>
    <t>Xi măng xanh</t>
  </si>
  <si>
    <t xml:space="preserve">Bộ kit gạn tiểu cầu và bạch cầu hạt </t>
  </si>
  <si>
    <t>6 bộ/ hộp</t>
  </si>
  <si>
    <t>TerumoBCT</t>
  </si>
  <si>
    <t>Bộ kit thu nhận tế bào gốc</t>
  </si>
  <si>
    <t>Bộ kit thu nhận tiểu cầu, túi ba</t>
  </si>
  <si>
    <t>Bộ kit thu nhận tiểu cầu máy, túi đôi</t>
  </si>
  <si>
    <t>Bộ kit thu nhận tiểu cầu máy, túi đơn</t>
  </si>
  <si>
    <t xml:space="preserve">Bộ kit trao đổi huyết tương trên  máy </t>
  </si>
  <si>
    <t xml:space="preserve">Assay Tip Elecsys </t>
  </si>
  <si>
    <t>Assay Tip Elecsys 11706799001</t>
  </si>
  <si>
    <t>3600 cái/hộp</t>
  </si>
  <si>
    <t>Roche</t>
  </si>
  <si>
    <t>Đức/Thụy Sĩ</t>
  </si>
  <si>
    <t>Bao cao su</t>
  </si>
  <si>
    <t>200 cái/hộp</t>
  </si>
  <si>
    <t>Clip Hem-o-lok các cỡ</t>
  </si>
  <si>
    <t>6 cái/ 1 vỉ</t>
  </si>
  <si>
    <t>Clip Polymer các cỡ</t>
  </si>
  <si>
    <t>6 cái/ vỉ
14 vỉ/hộp</t>
  </si>
  <si>
    <t>Vesocclude Medical</t>
  </si>
  <si>
    <t>Clip tiêu hoàn toàn 12mm</t>
  </si>
  <si>
    <t>2 cái/ 1 gói</t>
  </si>
  <si>
    <t>Mỹ, Dominica, Đức, Mexico</t>
  </si>
  <si>
    <t>Clip tiêu hoàn toàn 8mm</t>
  </si>
  <si>
    <t>Clip Titan Các cỡ</t>
  </si>
  <si>
    <t>Symetry Surgical Vesocclude</t>
  </si>
  <si>
    <t>Kẹp cong 12cm</t>
  </si>
  <si>
    <t>01 cái/ túi</t>
  </si>
  <si>
    <t>Gold - sun</t>
  </si>
  <si>
    <t>Kẹp cong 14cm</t>
  </si>
  <si>
    <t>Pean forceps 14cm Cvd</t>
  </si>
  <si>
    <t>Kẹp cong 16cm</t>
  </si>
  <si>
    <t>Pean forceps 16cm Cvd</t>
  </si>
  <si>
    <t>Kẹp cong 18cm</t>
  </si>
  <si>
    <t>Kẹp cong 20cm</t>
  </si>
  <si>
    <t>Kẹp không mấu thẳng 16cm</t>
  </si>
  <si>
    <t>Pean forceps 16cm Str</t>
  </si>
  <si>
    <t>Kẹp phẫu tích 14cm</t>
  </si>
  <si>
    <t>Dressing forceps 14cm</t>
  </si>
  <si>
    <t>Kẹp phẫu tích 16cm</t>
  </si>
  <si>
    <t>Dressing forceps 16cm</t>
  </si>
  <si>
    <t>Kẹp phẫu tích 18cm</t>
  </si>
  <si>
    <t>Dressing forceps 18cm</t>
  </si>
  <si>
    <t>Kẹp phẫu tích 20cm</t>
  </si>
  <si>
    <t>Dressing forceps 20cm</t>
  </si>
  <si>
    <t>Kẹp phẫu tích 22cm</t>
  </si>
  <si>
    <t>Dressing forceps 22cm</t>
  </si>
  <si>
    <t>Kẹp phẫu tích 25cm</t>
  </si>
  <si>
    <t>Kẹp phẫu tích không mấu đến 20cm</t>
  </si>
  <si>
    <t xml:space="preserve">Kẹp rốn </t>
  </si>
  <si>
    <t>Kẹp thẳng 12cm</t>
  </si>
  <si>
    <t>Halstead Mosquito forceps 12cm Str</t>
  </si>
  <si>
    <t>Kẹp thẳng 14cm</t>
  </si>
  <si>
    <t>Pean forceps 14cm Str</t>
  </si>
  <si>
    <t>Kẹp thẳng 16cm</t>
  </si>
  <si>
    <t>Kẹp thẳng 18cm</t>
  </si>
  <si>
    <t>Kẹp thẳng 20cm</t>
  </si>
  <si>
    <t>Kìm mang kim 14cm</t>
  </si>
  <si>
    <t>Needle holder 14cm</t>
  </si>
  <si>
    <t>Kìm mang kim 16cm</t>
  </si>
  <si>
    <t>Needle holder 16cm</t>
  </si>
  <si>
    <t>Kìm mang kim 18cm</t>
  </si>
  <si>
    <t>Needle holder 18cm</t>
  </si>
  <si>
    <t>Kìm mang kim 20cm</t>
  </si>
  <si>
    <t xml:space="preserve">Mask thở + dây oxy </t>
  </si>
  <si>
    <t>Mask thở oxy có dây, dùng cho người lớn, trẻ em</t>
  </si>
  <si>
    <t>Non change</t>
  </si>
  <si>
    <t>Mask thở oxy</t>
  </si>
  <si>
    <t>Mask thở khí dung các cỡ</t>
  </si>
  <si>
    <t>Mask thở oxy có túi các cỡ</t>
  </si>
  <si>
    <t>Mask thở oxy có túi, dùng cho người lớn, trẻ em</t>
  </si>
  <si>
    <t>Mặt nạ (mask) các loại, các cỡ</t>
  </si>
  <si>
    <t>Mask thở khí dung, dùng cho người lớn, trẻ em</t>
  </si>
  <si>
    <t>Mặt nạ thở oxy</t>
  </si>
  <si>
    <t>Mũi cắt xương</t>
  </si>
  <si>
    <t>1 cái</t>
  </si>
  <si>
    <t>Trihawk</t>
  </si>
  <si>
    <t>Mũi khoan các cỡ</t>
  </si>
  <si>
    <t>Mũi khoan  kim cương các cỡ</t>
  </si>
  <si>
    <t>05 cái/ vỉ</t>
  </si>
  <si>
    <t>Mũi khoan tròn, trụ, chóp ngược,</t>
  </si>
  <si>
    <t>Mũi khoan xương các số</t>
  </si>
  <si>
    <t>Phin lọc vi khuẩn các loại</t>
  </si>
  <si>
    <t>Filter lọc khuẩn</t>
  </si>
  <si>
    <t>Non-change Enterprise</t>
  </si>
  <si>
    <t>Phin lọc khí ( Tranducer Protector)</t>
  </si>
  <si>
    <t>Phin lọc khí Transducer Protector (TP)</t>
  </si>
  <si>
    <t>Bioteque Corporation</t>
  </si>
  <si>
    <t>Taiwan</t>
  </si>
  <si>
    <t xml:space="preserve">Phin lọc nước 0.65x25 cm </t>
  </si>
  <si>
    <t>Phin lọc nước 25cm 5ul</t>
  </si>
  <si>
    <t>1 quả/túi</t>
  </si>
  <si>
    <t>Hometek</t>
  </si>
  <si>
    <t xml:space="preserve">Phin lọc nước 50cm </t>
  </si>
  <si>
    <t>Phin lọc nước 50cm 5ul</t>
  </si>
  <si>
    <t xml:space="preserve">Tấm dán Eco </t>
  </si>
  <si>
    <t>Tấm dán Eco EC -200-1003</t>
  </si>
  <si>
    <t>1 hộp</t>
  </si>
  <si>
    <t>Illumina</t>
  </si>
  <si>
    <t>Mỹ/Singapore</t>
  </si>
  <si>
    <t>Tấm dán phẫu thuật (OPSITE INCISE 28x30cm)</t>
  </si>
  <si>
    <t>Tấm dán phẫu thuật Matodrape 28x30cm</t>
  </si>
  <si>
    <t>MATOPAT
 ( TZMO SA)</t>
  </si>
  <si>
    <t>BA LAN</t>
  </si>
  <si>
    <t>Tấm dán phẫu thuật (OPSITE INCISE 28x45cm)</t>
  </si>
  <si>
    <t>Tấm dán phẫu thuật Matodrape 28x45cm</t>
  </si>
  <si>
    <t>Tấm dán sau phẫu thuật opsite post-op 6,5x5cm</t>
  </si>
  <si>
    <t>Băng vô trùng Tegaderm trong suốt có gạc</t>
  </si>
  <si>
    <t>Tấm dán sau phẫu thuật opsite post 6,5x5cm</t>
  </si>
  <si>
    <t>Tấm dán sau phẫu thuật opsite post op 9,5x8,5cm</t>
  </si>
  <si>
    <t>20 cái/ 1 hộp</t>
  </si>
  <si>
    <t>Túi camera</t>
  </si>
  <si>
    <t>Túi Camera M6, VT</t>
  </si>
  <si>
    <t>túi</t>
  </si>
  <si>
    <t>Túi nilon (Camera) 9x14cm</t>
  </si>
  <si>
    <t>N08.00.470</t>
  </si>
  <si>
    <t xml:space="preserve">Trocar hỗ trợ camera 12mm </t>
  </si>
  <si>
    <t xml:space="preserve">Trocar hỗ trợ camera 5mm </t>
  </si>
  <si>
    <t>Trocar khớp các loại</t>
  </si>
  <si>
    <t>Trocar lồng ngực 12mm</t>
  </si>
  <si>
    <t>12 cái/ hộp</t>
  </si>
  <si>
    <t>Trocar lồng ngực 15mm</t>
  </si>
  <si>
    <t>Trocar lồng ngực 5mm</t>
  </si>
  <si>
    <t>Trocar nhựa phẫu thuật nội soi</t>
  </si>
  <si>
    <t>Bộ trộn và phân phối xi măng</t>
  </si>
  <si>
    <t>N08.00.410</t>
  </si>
  <si>
    <t>Dịch lọc máu liên tục Prismasol</t>
  </si>
  <si>
    <t>túi 5 lít</t>
  </si>
  <si>
    <t>Đầu côn 1000 ul có lọc</t>
  </si>
  <si>
    <t>Đầu tip dẫn cho dụng cụ hút mẫu loại 1000ul có lọc kiểu đơn chia vạch</t>
  </si>
  <si>
    <t>96 cái/hộp</t>
  </si>
  <si>
    <t xml:space="preserve"> Hộp</t>
  </si>
  <si>
    <t>Đầu côn 200 ul có lọc</t>
  </si>
  <si>
    <t>Đầu tip dẫn cho dụng cụ hút mẫu loại 200ul có lọc kiểu đơn chia vạch</t>
  </si>
  <si>
    <t xml:space="preserve">Đầu côn vàng </t>
  </si>
  <si>
    <t xml:space="preserve">Nantong Renon </t>
  </si>
  <si>
    <t xml:space="preserve">Đầu đo huyết áp xâm lần </t>
  </si>
  <si>
    <t>Đầu đo huyết áp xâm lấn 
Artline tiêu chuẩn FDA, mã AB-0023</t>
  </si>
  <si>
    <t>1 Cái/Gói</t>
  </si>
  <si>
    <t>N08.00.160</t>
  </si>
  <si>
    <t>Đầu đo SPO2</t>
  </si>
  <si>
    <t>Cảm biến SPO2 cho sơ sinh dùng 1 lần chuẩn Nellcor</t>
  </si>
  <si>
    <t>24 cái / hộp</t>
  </si>
  <si>
    <t>Covidien thuộc tập đoàn Medtronic</t>
  </si>
  <si>
    <t>Đè lưỡi Inox</t>
  </si>
  <si>
    <t>Bình an</t>
  </si>
  <si>
    <t>50 cái/túi, 30 cái/túi</t>
  </si>
  <si>
    <t xml:space="preserve">Điện cực tim </t>
  </si>
  <si>
    <t>Ampu bóp bóng các cỡ</t>
  </si>
  <si>
    <t>Fotune</t>
  </si>
  <si>
    <t>Băng Opsite trong mổ tim hở 45x55</t>
  </si>
  <si>
    <t>Màng mổ vô trùng có tẩm IODE</t>
  </si>
  <si>
    <t>N07.01.360</t>
  </si>
  <si>
    <t>Bộ cố định mỏm tim Starfish</t>
  </si>
  <si>
    <t>Starfish (HP3000)</t>
  </si>
  <si>
    <t>Bộ cố định mô tim Octopus Tissue Stabilizer</t>
  </si>
  <si>
    <t xml:space="preserve">Octopus Tissue(TS2000) </t>
  </si>
  <si>
    <t>Bộ dụng cụ đốt laser nội mạch tương thích máy Venacure 1470</t>
  </si>
  <si>
    <t>Bộ dụng cụ đốt laser nội mạch Nevertouch Direct</t>
  </si>
  <si>
    <t>Angiodynamics</t>
  </si>
  <si>
    <t>Bộ dụng cụ hút huyết khối động mạch vành (bao gồm catheter, bơm, hút)</t>
  </si>
  <si>
    <t>ASAP</t>
  </si>
  <si>
    <t>Bộ hút huyết khối 5F, 6F, 7F</t>
  </si>
  <si>
    <t>Pollux aspiration catheter</t>
  </si>
  <si>
    <t>hộp 1 bộ</t>
  </si>
  <si>
    <t>QualiMed Innovative Medizinprodukte GmbH</t>
  </si>
  <si>
    <t>bộ</t>
  </si>
  <si>
    <t>Bộ hút huyết khối mạch vành với ống hút 4F , tương thích ống thông dẫn đường 6F</t>
  </si>
  <si>
    <t>ASAP LP</t>
  </si>
  <si>
    <t>Bộ phận kết nối (Manifold) từ 1-3 cổng, áp lực 250 hoặc 500 psi, tay cầm xoay 360 độ.</t>
  </si>
  <si>
    <t>Bộ phân phối Hera</t>
  </si>
  <si>
    <t>Cacsset các cỡ chuyên dụng cho giải phẫu bệnh (mẫu dạ dày, mẫu ngoại khoa)</t>
  </si>
  <si>
    <t xml:space="preserve">CASSET chuyển mô bệnh phẩm </t>
  </si>
  <si>
    <t>500 cái/túi</t>
  </si>
  <si>
    <t>Cán dao mổ</t>
  </si>
  <si>
    <t>01cái/ túi</t>
  </si>
  <si>
    <t>Cán gương</t>
  </si>
  <si>
    <t>Miếng ghép cột sống lưng, vật liệu PEEK các cỡ</t>
  </si>
  <si>
    <t>1 miếng/ túi</t>
  </si>
  <si>
    <t>CASSET chuyển mô bệnh phẩm có nắp</t>
  </si>
  <si>
    <t>250 cái/túi</t>
  </si>
  <si>
    <t xml:space="preserve">Cassette Laureate </t>
  </si>
  <si>
    <t xml:space="preserve">Cassette Laureate 8065750541 </t>
  </si>
  <si>
    <t>Cây đẩy chỉ</t>
  </si>
  <si>
    <t>Cây móc chỉ</t>
  </si>
  <si>
    <t>Cây nạo ngà</t>
  </si>
  <si>
    <t>Cây nèn Gutta</t>
  </si>
  <si>
    <t xml:space="preserve"> Cuvette</t>
  </si>
  <si>
    <t>Hộp (20x29x4)</t>
  </si>
  <si>
    <t>Behnk Elektronik</t>
  </si>
  <si>
    <t>Cốc cứng</t>
  </si>
  <si>
    <t>20 cái/ dây</t>
  </si>
  <si>
    <t>Châm gai</t>
  </si>
  <si>
    <t>Kim gai</t>
  </si>
  <si>
    <t>ví 6 cái</t>
  </si>
  <si>
    <t>Chỉ thị hóa học đa thông số 5,1cm x 1,9cm</t>
  </si>
  <si>
    <t>Chỉ thị hóa học đa thông số hấp ướt</t>
  </si>
  <si>
    <t>Chỉ thị hóa học đơn thông số 1,5cm x20cm</t>
  </si>
  <si>
    <t>240 cái/hộp</t>
  </si>
  <si>
    <t>Chun đơn</t>
  </si>
  <si>
    <t>Chun đơn 3M</t>
  </si>
  <si>
    <t>100 cái/ gói</t>
  </si>
  <si>
    <t>Dây cao su 8 ly</t>
  </si>
  <si>
    <t>Cuộn 30 kg</t>
  </si>
  <si>
    <t>HTXCST5</t>
  </si>
  <si>
    <t>Dây cung các loại, các cỡ</t>
  </si>
  <si>
    <t>01 dây/ gói</t>
  </si>
  <si>
    <t>Dây garo cao su 7cm</t>
  </si>
  <si>
    <t>rời</t>
  </si>
  <si>
    <t>Dây ống nghe</t>
  </si>
  <si>
    <t xml:space="preserve">Dụng cụ Protack nội soi cố định lưới thoát vị </t>
  </si>
  <si>
    <t>6 Bộ/ hộp</t>
  </si>
  <si>
    <t>Đầu đốt cầm máu ổ khớp bằng sóng RF</t>
  </si>
  <si>
    <t>File H các số</t>
  </si>
  <si>
    <t>H File</t>
  </si>
  <si>
    <t>File K các số</t>
  </si>
  <si>
    <t xml:space="preserve">Giấy in nhiệt máy huyết học 5.7 </t>
  </si>
  <si>
    <t>Giấy in nhiệt máy hyết học 5.7cm</t>
  </si>
  <si>
    <t>01 cuộn/hộp</t>
  </si>
  <si>
    <t>Giấy in máy huyết học 5cm</t>
  </si>
  <si>
    <t>Giấy in nhiệt máy huyết học 5.0cm</t>
  </si>
  <si>
    <t xml:space="preserve">Giấy in kết quả sinh hóa máu </t>
  </si>
  <si>
    <t xml:space="preserve">Giấy in nhiệt máy sinh hóa </t>
  </si>
  <si>
    <t xml:space="preserve">Giấy in nhiệt </t>
  </si>
  <si>
    <t>Giấy  in máy nhiệt nước tiểu 5 cm</t>
  </si>
  <si>
    <t>Giấy in nhiệt máy xét nghiệm nước tiểu 5.0cm</t>
  </si>
  <si>
    <t>Giấy in nhiệt máy nước tiểu 5cm</t>
  </si>
  <si>
    <t xml:space="preserve">Giấy in nhiệt máy nước tiểu 5cm </t>
  </si>
  <si>
    <t>Giấy in kết quả sinh hóa, nước tiểu</t>
  </si>
  <si>
    <t>Giấy in nhiệt máy xét nghiệm nước tiểu</t>
  </si>
  <si>
    <t>Giấy in máy sinh hóa nước tiểu</t>
  </si>
  <si>
    <t>Giấy in nhiệt máy xét nghiệm sinh hóa nước tiểu</t>
  </si>
  <si>
    <t>Giấy in monitor sản khoa</t>
  </si>
  <si>
    <t xml:space="preserve">Giấy in monitor sản khoa (song thai)  </t>
  </si>
  <si>
    <t xml:space="preserve">Giấy in nhiệt dùng cho máy xét nghiệm nước tiểu </t>
  </si>
  <si>
    <t>Giấy in siêu âm đen trắng</t>
  </si>
  <si>
    <t>Tele paper Sdn Bhd</t>
  </si>
  <si>
    <t>Huyêt áp</t>
  </si>
  <si>
    <t>Huyết áp SAKURA</t>
  </si>
  <si>
    <t>Honsun (Nantong) Co.,ltd</t>
  </si>
  <si>
    <t>Kéo cắt chỉ 11 cm</t>
  </si>
  <si>
    <t>Scissors 11cm Str</t>
  </si>
  <si>
    <t>Kéo cong 10cm</t>
  </si>
  <si>
    <t>Kéo cong 12cm</t>
  </si>
  <si>
    <t>Kéo cong 14cm</t>
  </si>
  <si>
    <t>Kéo cong 16cm</t>
  </si>
  <si>
    <t>Kéo cong 18cm</t>
  </si>
  <si>
    <t>Kéo thẳng 12cm</t>
  </si>
  <si>
    <t>Kéo thẳng 14cm</t>
  </si>
  <si>
    <t>Kéo thẳng 16cm</t>
  </si>
  <si>
    <t>Kéo thẳng 18cm</t>
  </si>
  <si>
    <t>Kim cấy chỉ</t>
  </si>
  <si>
    <t>Vỉ 1 cái</t>
  </si>
  <si>
    <t>Zhenjiang Gaoguan Medical (nhãn hiệu Hải Nam)</t>
  </si>
  <si>
    <t>Khí oxy 40 lít</t>
  </si>
  <si>
    <t>Oxy dược dụng 40 lít</t>
  </si>
  <si>
    <t>Bình 40 lít</t>
  </si>
  <si>
    <t>Công ty TNHH khí công nghiệp Việt Nam</t>
  </si>
  <si>
    <t>Lá matrix kim loại</t>
  </si>
  <si>
    <t>12 lá/ gói</t>
  </si>
  <si>
    <t>Eiro/ Deepak</t>
  </si>
  <si>
    <t>Manifold 2,3 đường ( 500PSI, 250PSI, 150PSI)</t>
  </si>
  <si>
    <t>hộp/30bộ</t>
  </si>
  <si>
    <t>ComedBV</t>
  </si>
  <si>
    <t>Ống chống đông chân không Heparin</t>
  </si>
  <si>
    <t>Ống nghiệm Heparin lithium HTM 2ml nắp cao su màu đen mous thấp</t>
  </si>
  <si>
    <t>2400 cái/thùng</t>
  </si>
  <si>
    <t>Ống chống đông chân không Natri Citrat 3,2%</t>
  </si>
  <si>
    <t>Ống nghiệm Citrate 3,2% HTM 2ml nắp cao su xanh lá mous thấp</t>
  </si>
  <si>
    <t>Ống chống đông EDTA</t>
  </si>
  <si>
    <t>Đức Minh (nhãn hiệu KLC)</t>
  </si>
  <si>
    <t>1200 cái/thùng</t>
  </si>
  <si>
    <t>Ống nghiệm EDTA K2 HTM 2ml nắp xanh dương mous thấp</t>
  </si>
  <si>
    <t>Ống chống đông Heparin</t>
  </si>
  <si>
    <t>Ống nghiệm Heparin lithium HTM 2ml nắp đen mous thấp</t>
  </si>
  <si>
    <t>ống chống đông Natricitrat 3.8 %</t>
  </si>
  <si>
    <t>Ống nghiệm Citrate 3,8% HTM 2ml nắp xanh lá mous thấp</t>
  </si>
  <si>
    <t xml:space="preserve">Ống đo tốc độ máu lắng  </t>
  </si>
  <si>
    <t>BIOTA</t>
  </si>
  <si>
    <t>Thổ nhĩ kỳ</t>
  </si>
  <si>
    <t>Ống đựng nước tiểu có nút</t>
  </si>
  <si>
    <t>Đức Minh</t>
  </si>
  <si>
    <t>Ống Facol đáy nhọn</t>
  </si>
  <si>
    <t xml:space="preserve">Ống Facol </t>
  </si>
  <si>
    <t>50-100 cái/túi</t>
  </si>
  <si>
    <t>Nantong Renon</t>
  </si>
  <si>
    <t>Ống nghiệm tiệt trùng 15ml đáy nhọn</t>
  </si>
  <si>
    <t xml:space="preserve"> cái </t>
  </si>
  <si>
    <t>Ống máu lắng</t>
  </si>
  <si>
    <t>100 cái/hộp, 1000 cái/thùng</t>
  </si>
  <si>
    <t xml:space="preserve">Improve Medical Instruments Co.,Ltd </t>
  </si>
  <si>
    <t xml:space="preserve">Ống thông chẩn đoán ngoại biên  MPA1, Cobra, Simmon, Verterbral loại 4F/5F đường kính trong lớn nhất 0.040"/0.046" </t>
  </si>
  <si>
    <t>Impress</t>
  </si>
  <si>
    <t xml:space="preserve"> Giấy in nhiệt </t>
  </si>
  <si>
    <t>PH Electrode</t>
  </si>
  <si>
    <t>Medica</t>
  </si>
  <si>
    <t>Tuýp Eppendorf 1.5ml</t>
  </si>
  <si>
    <t>Trâm gai nội nha</t>
  </si>
  <si>
    <t>Trâm trơn các số</t>
  </si>
  <si>
    <t>Trâm trơn</t>
  </si>
  <si>
    <t>12 cái/vỉ</t>
  </si>
  <si>
    <t>N08.00.150</t>
  </si>
  <si>
    <t>Buồng tiêm dưới da bằng titanium</t>
  </si>
  <si>
    <t>FB Medical</t>
  </si>
  <si>
    <t>ACTIVATED GLUTARALDEHYDE SOLUTION (5 lít)</t>
  </si>
  <si>
    <t>SANIDEX C</t>
  </si>
  <si>
    <t xml:space="preserve">
Dung dịch sát khuẩn, khử trùng mức độ cao dụng cụ y tế, phẫu thuật, thiết bị y tế, dụng cụ nội soi và các dụng cụ không chịu nhiệt (5 lit)</t>
  </si>
  <si>
    <t>GREENAX OPA</t>
  </si>
  <si>
    <t>DNTN SX Hóa mỹ phẩm Gamma</t>
  </si>
  <si>
    <t xml:space="preserve"> Enzymatic Detergent  (1 lít)</t>
  </si>
  <si>
    <t>Dung dịch sát khuẩn và làm sạch dụng cụ có chứa Enzymatic WARECLEAN ™ EC
Code: 6160-1000</t>
  </si>
  <si>
    <t>ALFASEPT CLEANSER 2</t>
  </si>
  <si>
    <t>Băng cá nhân vải 2,0x6,0 cm</t>
  </si>
  <si>
    <t>EUROGO</t>
  </si>
  <si>
    <t>Hộp 102 miếng 2,0 x 6.0cm</t>
  </si>
  <si>
    <t>Zhejiang Bangli Medical  Products Co.,Ltd</t>
  </si>
  <si>
    <t>Băng dính lụa cuộn 5cm x 5m</t>
  </si>
  <si>
    <t>Băng dính 5cm x 5m</t>
  </si>
  <si>
    <t>Hộp 01 cuộn</t>
  </si>
  <si>
    <t>Agaolu Saglik Urunleri Tekstil San.Tic Ltd</t>
  </si>
  <si>
    <t>CÔNG TY CỔ PHẦN TRANG THIẾT BỊ VẬT TƯ Y TẾ PHƯƠNG NAM</t>
  </si>
  <si>
    <t>Bonewax (si sọ não)</t>
  </si>
  <si>
    <t>Bonewax</t>
  </si>
  <si>
    <t>Vật liệu cầm máu tiệt trùng 10x20 cm</t>
  </si>
  <si>
    <t xml:space="preserve">Gạc cầm máu Unocel tiệt trùng Cellulose oxy tái tổ hợp, cỡ 10cm x 20cm </t>
  </si>
  <si>
    <t>Bơm kim tiêm 20ml</t>
  </si>
  <si>
    <t>Bơm kim tiêm 3ml</t>
  </si>
  <si>
    <t>Bơm tiêm TANAPHAR có kim 3ml/cc</t>
  </si>
  <si>
    <t>Bơm kim tiêm5ml</t>
  </si>
  <si>
    <t>Túi 01 cái,</t>
  </si>
  <si>
    <t>Kim luồn tĩnh mạch  có cánh to, có cổng bơm thuốc, các size từ 14G đến 24G</t>
  </si>
  <si>
    <t xml:space="preserve">Túi 01 cái </t>
  </si>
  <si>
    <t>Kim luồn tĩnh mạch các số</t>
  </si>
  <si>
    <t>NIPRO SAFELET CATH</t>
  </si>
  <si>
    <t>Nipro</t>
  </si>
  <si>
    <t>Indonexia</t>
  </si>
  <si>
    <t xml:space="preserve">Kim luồn tĩnh mạch catheter </t>
  </si>
  <si>
    <t>Kim luồn an toàn sinh học (Bio-Safety I.V Catheter)</t>
  </si>
  <si>
    <t xml:space="preserve">Sewoon Medical VINA CO.,Ltd </t>
  </si>
  <si>
    <t>Kim luồn tĩnh mạch trẻ em 24G-26G</t>
  </si>
  <si>
    <t>Delta Med S.p.A</t>
  </si>
  <si>
    <t>Kim chọc dò tủy sống các cỡ</t>
  </si>
  <si>
    <t>Kim gây tê tủy sống Uniever dùng một lần các cỡ</t>
  </si>
  <si>
    <t>25 chiếc/ Hộp</t>
  </si>
  <si>
    <t>Unisis corp</t>
  </si>
  <si>
    <t xml:space="preserve">Kim gây tê tủy sống G 18- G27
</t>
  </si>
  <si>
    <t>Dr.J 18G-27G</t>
  </si>
  <si>
    <t>50c/hộp</t>
  </si>
  <si>
    <t>Dr.Japan</t>
  </si>
  <si>
    <t xml:space="preserve">Kim gây tê tủy sống G29
</t>
  </si>
  <si>
    <t>Kim gây tê tủy sống Uniever dùng một lần (29G)</t>
  </si>
  <si>
    <t>Dây dẫn nước trong nội soi loại thường</t>
  </si>
  <si>
    <t>Khoá 3 ngã không dây nối</t>
  </si>
  <si>
    <t>Túi máu đơn 250 ml</t>
  </si>
  <si>
    <t>100 túi/ thùng</t>
  </si>
  <si>
    <t>Ống nội khí quản (Không bóng)</t>
  </si>
  <si>
    <t xml:space="preserve">Ống nội khí quản không cuff 
 Model: QG-P1-2.0 đến Model: QG-P1-10.0 </t>
  </si>
  <si>
    <t>Fornia</t>
  </si>
  <si>
    <t>ống nội khí quản các số (2.5-4.5)</t>
  </si>
  <si>
    <t xml:space="preserve">Ống nội khí quản các cỡ
Model: QG-P1(P2)-2.5 đến QG-P1(P2)-4.5 </t>
  </si>
  <si>
    <t xml:space="preserve">Ống nội khí quản mềm có lò xo có bóng </t>
  </si>
  <si>
    <t>Ống nội khí quản lò xo 
có bóng, thân ống phủ 
silicon mềm an toàn, 
bóng thể tích lớn áp 
lực thấp, các số 5-8</t>
  </si>
  <si>
    <t>Sumi</t>
  </si>
  <si>
    <t>Ống nội khí quản mềm  có lò xo khong bóng chèn</t>
  </si>
  <si>
    <t>Ống nội khí quản lò so không cuff
Model: QG-J1-3.0 đến Model: QG-J1-9.5</t>
  </si>
  <si>
    <t>Dây hút nhớt không nắp</t>
  </si>
  <si>
    <t>Ống dây hút dịch (nhớt) TANAPHAR</t>
  </si>
  <si>
    <t>Sonde Foley 2 nhánh các số</t>
  </si>
  <si>
    <t>Uro</t>
  </si>
  <si>
    <t>Ống ba chạc nhựa  không dây</t>
  </si>
  <si>
    <t>Ống ba chạc nhựa  không dây - Plusway</t>
  </si>
  <si>
    <t>Chỉ Polyglycolic Acid số 2</t>
  </si>
  <si>
    <t>DemeSORB ™ 
Chỉ phẫu thuật axit Polyglycolic
 (chỉ PGA) số 2</t>
  </si>
  <si>
    <t>DemeTECH</t>
  </si>
  <si>
    <t>U.S.A.</t>
  </si>
  <si>
    <t>Chỉ Polyglycolic Acid Quick số 2/0</t>
  </si>
  <si>
    <t>Polysyn FA</t>
  </si>
  <si>
    <t>1 sợi</t>
  </si>
  <si>
    <t xml:space="preserve">Surgical Specialities </t>
  </si>
  <si>
    <t>Chỉ Polyamide số 2/0</t>
  </si>
  <si>
    <t>Sterilon Nylon 2/0</t>
  </si>
  <si>
    <t>Chỉ Polyamide số 3/0</t>
  </si>
  <si>
    <t>Sterilon Nylon 3/0</t>
  </si>
  <si>
    <t>Chỉ Polyamide số 4/0</t>
  </si>
  <si>
    <t>Sterilon Nylon 4/0</t>
  </si>
  <si>
    <t>Chỉ Polyamide số 5/0</t>
  </si>
  <si>
    <t>Sterilon Nylon 5/0</t>
  </si>
  <si>
    <t>Chỉ Polyamide số 6/0</t>
  </si>
  <si>
    <t>Sterilon Nylon 6/0</t>
  </si>
  <si>
    <t>Chỉ số Polyglycolic acid số 1</t>
  </si>
  <si>
    <t>Chỉ tiêu tổng hợp sợi bện Demesorb ( Polyglycolic Acid) số 1</t>
  </si>
  <si>
    <t>Chỉ không tan đơn sợi Polypropylene số 2/0</t>
  </si>
  <si>
    <t>36 sợi/ hộp</t>
  </si>
  <si>
    <t xml:space="preserve"> Mỹ, Cộng hòa Dominica</t>
  </si>
  <si>
    <t>Chỉ không tan đơn sợi Polypropylene số 3/0</t>
  </si>
  <si>
    <t>Chỉ không tiêu đơn sợi dùng cho tim mạch DemeLENE</t>
  </si>
  <si>
    <t>Chỉ không tan đơn sợi Polypropylene số 4/0</t>
  </si>
  <si>
    <t>Chỉ không tan đơn sợi Polypropylene số 5/0</t>
  </si>
  <si>
    <t>Chỉ không tan đơn sợi Polypropylene số 6/0</t>
  </si>
  <si>
    <t>Chỉ không tan đơn sợi Polypropylene số 7/0</t>
  </si>
  <si>
    <t>Chỉ tiêu tổng hợp đa sợi lactomer 9-1 (glycolide/lactide-copolymer) số 1</t>
  </si>
  <si>
    <t>Chỉ tiêu tổng hợp đa sợi lactomer 9-1 (glycolide/lactide-copolymer) số 2/0</t>
  </si>
  <si>
    <t>POLYSORB số 2/0</t>
  </si>
  <si>
    <t>Công ty TNHH Thương Mại Đầu Tư Viễn Tây</t>
  </si>
  <si>
    <t>Chỉ tiêu tổng hợp đa sợi lactomer 9-1 (glycolide/lactide-copolymer) số 3/0</t>
  </si>
  <si>
    <t>Chỉ tiêu tổng hợp đa sợi lactomer 9-1 (glycolide/lactide-copolymer) số 4/0</t>
  </si>
  <si>
    <t>DemeCRYL ™ 
Chỉ phẫu thuật Polyglactin 910 số 4/0</t>
  </si>
  <si>
    <t>Chỉ tiêu tổng hợp đa sợi lactomer 9-1 (glycolide/lactide-copolymer) số 5/0</t>
  </si>
  <si>
    <t>DemeCRYL ™ 
Chỉ phẫu thuật Polyglactin 910 số 5/0</t>
  </si>
  <si>
    <t xml:space="preserve">Chỉ tiêu nhanh tổng hợp đa sợi Polyglactin 910  số 2/0 </t>
  </si>
  <si>
    <t>DemeCRYL ™ 
Chỉ phẫu thuật Polyglactin 910 số 2/0</t>
  </si>
  <si>
    <t xml:space="preserve">Chỉ tiêu tổng hợp đa sợi Polyglactin 910  số 5/0 </t>
  </si>
  <si>
    <t xml:space="preserve">Chỉ tiêu tổng hợp đa sợi Polyglactin 910  số 3/0 </t>
  </si>
  <si>
    <t>Chỉ Mitsu số 3/0</t>
  </si>
  <si>
    <t xml:space="preserve">Chỉ tiêu tổng hợp đa sợi Polyglactin 910 số 4/0  </t>
  </si>
  <si>
    <t>Chỉ Mitsu số 4/0</t>
  </si>
  <si>
    <t>Chỉ tiêu tổng hợp đa sợi Polyglactin 910  số 1</t>
  </si>
  <si>
    <t xml:space="preserve">Chỉ tiêu tổng hợp đa sợi Polyglactin 910 số 2/0 </t>
  </si>
  <si>
    <t>Chỉ không tiêu tổng hợp đơn sợi Polypropylen số 2/0</t>
  </si>
  <si>
    <t>Chỉ không tiêu tổng hợp đơn sợi Polypropylene số 2/0</t>
  </si>
  <si>
    <t>Chỉ không tiêu tổng hợp đơn sợi Polypropylen -  số 3/0</t>
  </si>
  <si>
    <t>Polypropylene (3/0) 90cm 1/2CR26 - 2 KIM</t>
  </si>
  <si>
    <t xml:space="preserve">Chỉ không tiêu tổng hợp đơn sợi Polypropylen số 6/0 </t>
  </si>
  <si>
    <t>Polypropylene (6/0) 60cm 3/8CR11 - 2 KIM</t>
  </si>
  <si>
    <t>Chỉ không tiêu tổng hợp đơn sợi Polypropylen số 7/0</t>
  </si>
  <si>
    <t>Chỉ không tiêu tổng hợp đơn sợi Polypropylene số 7/0</t>
  </si>
  <si>
    <t>Shandong</t>
  </si>
  <si>
    <t>CÔNG TY TNHH THIẾT BỊ VÀ DỤNG CỤ Y KHOA</t>
  </si>
  <si>
    <t xml:space="preserve">Lưỡi bào khớp </t>
  </si>
  <si>
    <t>Khớp Gối</t>
  </si>
  <si>
    <t>Khớp Gối Triathlon</t>
  </si>
  <si>
    <t>Khớp gối toàn phần thiết kế anatomy có xi măng cố định hoặc linh động</t>
  </si>
  <si>
    <t>Khớp gối toàn phần có xi măng cố định hoặc linh động NRG</t>
  </si>
  <si>
    <t>Khớp háng bán phần Bipolar có xi măng:cán khớp có xi măng,chỏm xương đùi CocR,.xi măng kháng sinh, nút chặn xi măng</t>
  </si>
  <si>
    <t>Lưới thoát vị 11x6cm
SIETKA HERNIA</t>
  </si>
  <si>
    <t>Hộp 5 miếng</t>
  </si>
  <si>
    <t>Kollsut International Inc.</t>
  </si>
  <si>
    <t>Bóng nong ĐMV áp lực cao, thiết kế hypotube, chịu áp lực vỡ bóng 20atm</t>
  </si>
  <si>
    <t>Yangtze nano NC</t>
  </si>
  <si>
    <t xml:space="preserve">Bóng nong mạch ngoại biên có phủ thuốc Pacltaxel, liều lượng 3.0µg/mm2, đường kính 3.0-7.0 mm; chiều dài 40-120 mm  </t>
  </si>
  <si>
    <t>Luminor</t>
  </si>
  <si>
    <t>Bóng nong mạch vành có tẩm thuốc Palitaxel liều 3.0 µg/mm2 các cỡ</t>
  </si>
  <si>
    <t>Bộ bơm bóng áp lực cao làm bằng chất liệu polycarbonate, áp lực 30 atm, có kèm theo 3 phụ kiện</t>
  </si>
  <si>
    <t>Bơm áp lực cao Revas có van</t>
  </si>
  <si>
    <t>1 bộ/ hộp</t>
  </si>
  <si>
    <t>Bộ dụng cụ mở đường vào động mạch quay, các cỡ</t>
  </si>
  <si>
    <t>Dây dẫn can thiệp mạch máu ngoại biên  0.018"</t>
  </si>
  <si>
    <t>V-18 Control Wire Guidewire</t>
  </si>
  <si>
    <t>Mỹ/ Costa Rica</t>
  </si>
  <si>
    <t xml:space="preserve">Katheter tĩnh mạch trung tâm </t>
  </si>
  <si>
    <t>Catheter tĩnh mạch trung tâm 2 nòng cỡ 4 Fr 
Model: FV/FC-2422</t>
  </si>
  <si>
    <t>Catheter tĩnh mạch trung tâm 3 nòng cỡ 5 Fr 
Model: FV/FC-3524</t>
  </si>
  <si>
    <t>Phim khô Laser kích thước 20x25 cm</t>
  </si>
  <si>
    <t>Phim khô laser kích thước 25x30cm</t>
  </si>
  <si>
    <t>Phim in laser Trimax TXE 25cmx30cm (10x12 inch)</t>
  </si>
  <si>
    <t>125 tờ / Hộp</t>
  </si>
  <si>
    <t>Carestream Health</t>
  </si>
  <si>
    <t>Jiangsu Rip Medical</t>
  </si>
  <si>
    <t>Vít cố định mâm chày tự tiêu Xtralok các cỡ</t>
  </si>
  <si>
    <t>Vít cố định mâm chày tự tiêu các cỡ</t>
  </si>
  <si>
    <t>Vít chỉ neo khâu sụn viền</t>
  </si>
  <si>
    <t>Bộ gây tê ngoài màng cứng đầy đủ</t>
  </si>
  <si>
    <t xml:space="preserve">Bộ gây tê ngoài màng cứng đầy  đủ
Model: 1201 </t>
  </si>
  <si>
    <t>Fert</t>
  </si>
  <si>
    <t xml:space="preserve">Trung Quốc </t>
  </si>
  <si>
    <t>Bộ kết nối 3 cổng</t>
  </si>
  <si>
    <t>Bộ phận kết nối (Manifold) nhiều cổng</t>
  </si>
  <si>
    <t>Bóng nong động mạch ngoại biên áp lực cao Jade dây dẫn 0.014” (Tất cả các cỡ)</t>
  </si>
  <si>
    <r>
      <t>Resolve</t>
    </r>
    <r>
      <rPr>
        <vertAlign val="superscript"/>
        <sz val="11"/>
        <color theme="1"/>
        <rFont val="Times New Roman"/>
        <family val="1"/>
      </rPr>
      <t>®</t>
    </r>
    <r>
      <rPr>
        <sz val="11"/>
        <color theme="1"/>
        <rFont val="Times New Roman"/>
        <family val="1"/>
      </rPr>
      <t xml:space="preserve"> Hydrophilic Coated Locking Drainage Catheter</t>
    </r>
  </si>
  <si>
    <r>
      <t>Merit Maestro</t>
    </r>
    <r>
      <rPr>
        <vertAlign val="superscript"/>
        <sz val="11"/>
        <color theme="1"/>
        <rFont val="Times New Roman"/>
        <family val="1"/>
      </rPr>
      <t>®</t>
    </r>
    <r>
      <rPr>
        <sz val="11"/>
        <color theme="1"/>
        <rFont val="Times New Roman"/>
        <family val="1"/>
      </rPr>
      <t xml:space="preserve"> Microcatheter</t>
    </r>
  </si>
  <si>
    <r>
      <t>Tenor</t>
    </r>
    <r>
      <rPr>
        <vertAlign val="superscript"/>
        <sz val="11"/>
        <color theme="1"/>
        <rFont val="Times New Roman"/>
        <family val="1"/>
      </rPr>
      <t>®</t>
    </r>
    <r>
      <rPr>
        <sz val="11"/>
        <color theme="1"/>
        <rFont val="Times New Roman"/>
        <family val="1"/>
      </rPr>
      <t xml:space="preserve"> Steerable Guidewire </t>
    </r>
  </si>
  <si>
    <r>
      <t>Hepasphere</t>
    </r>
    <r>
      <rPr>
        <vertAlign val="superscript"/>
        <sz val="11"/>
        <color theme="1"/>
        <rFont val="Times New Roman"/>
        <family val="1"/>
      </rPr>
      <t>™</t>
    </r>
    <r>
      <rPr>
        <sz val="11"/>
        <color theme="1"/>
        <rFont val="Times New Roman"/>
        <family val="1"/>
      </rPr>
      <t xml:space="preserve"> Microspheres</t>
    </r>
  </si>
  <si>
    <r>
      <t>Embospheres</t>
    </r>
    <r>
      <rPr>
        <vertAlign val="superscript"/>
        <sz val="11"/>
        <color theme="1"/>
        <rFont val="Times New Roman"/>
        <family val="1"/>
      </rPr>
      <t>®</t>
    </r>
    <r>
      <rPr>
        <sz val="11"/>
        <color theme="1"/>
        <rFont val="Times New Roman"/>
        <family val="1"/>
      </rPr>
      <t xml:space="preserve"> Microspheres 2ml </t>
    </r>
  </si>
  <si>
    <r>
      <t>Presept</t>
    </r>
    <r>
      <rPr>
        <b/>
        <sz val="11"/>
        <rFont val="Times New Roman"/>
        <family val="1"/>
      </rPr>
      <t xml:space="preserve"> </t>
    </r>
    <r>
      <rPr>
        <b/>
        <vertAlign val="superscript"/>
        <sz val="11"/>
        <rFont val="Times New Roman"/>
        <family val="1"/>
      </rPr>
      <t>TM</t>
    </r>
    <r>
      <rPr>
        <vertAlign val="superscript"/>
        <sz val="11"/>
        <rFont val="Times New Roman"/>
        <family val="1"/>
      </rPr>
      <t xml:space="preserve"> </t>
    </r>
    <r>
      <rPr>
        <sz val="11"/>
        <rFont val="Times New Roman"/>
        <family val="1"/>
      </rPr>
      <t>Effervescent Disinfectant Tablets</t>
    </r>
  </si>
  <si>
    <r>
      <t xml:space="preserve">Dung dịch làm sạch, khử trùng cho quả lọc thận nhân tạo ( Hemoclean </t>
    </r>
    <r>
      <rPr>
        <sz val="11"/>
        <rFont val="Calibri"/>
        <family val="2"/>
      </rPr>
      <t xml:space="preserve">® </t>
    </r>
    <r>
      <rPr>
        <sz val="11"/>
        <rFont val="Times New Roman"/>
        <family val="1"/>
      </rPr>
      <t>RP)</t>
    </r>
  </si>
  <si>
    <r>
      <t xml:space="preserve">Băng keo hóa học Sterrad </t>
    </r>
    <r>
      <rPr>
        <sz val="11"/>
        <rFont val="Calibri"/>
        <family val="2"/>
      </rPr>
      <t>®</t>
    </r>
    <r>
      <rPr>
        <sz val="11"/>
        <rFont val="Times New Roman"/>
        <family val="1"/>
      </rPr>
      <t>Sealsure</t>
    </r>
    <r>
      <rPr>
        <sz val="11"/>
        <rFont val="Calibri"/>
        <family val="2"/>
      </rPr>
      <t>®</t>
    </r>
  </si>
  <si>
    <r>
      <t xml:space="preserve">Chỉ thị sinh học Sterrad </t>
    </r>
    <r>
      <rPr>
        <sz val="11"/>
        <rFont val="Calibri"/>
        <family val="2"/>
      </rPr>
      <t>®</t>
    </r>
    <r>
      <rPr>
        <sz val="11"/>
        <rFont val="Times New Roman"/>
        <family val="1"/>
      </rPr>
      <t>CycleSure</t>
    </r>
    <r>
      <rPr>
        <sz val="11"/>
        <rFont val="Calibri"/>
        <family val="2"/>
      </rPr>
      <t>®</t>
    </r>
    <r>
      <rPr>
        <sz val="11"/>
        <rFont val="Times New Roman"/>
        <family val="1"/>
      </rPr>
      <t>24</t>
    </r>
  </si>
  <si>
    <r>
      <t>Hộp 2 tuýp</t>
    </r>
    <r>
      <rPr>
        <b/>
        <sz val="11"/>
        <rFont val="Times New Roman"/>
        <family val="1"/>
      </rPr>
      <t xml:space="preserve"> 6g</t>
    </r>
  </si>
  <si>
    <r>
      <t>Rockles ( R</t>
    </r>
    <r>
      <rPr>
        <sz val="11"/>
        <rFont val="Calibri"/>
        <family val="2"/>
      </rPr>
      <t>'</t>
    </r>
    <r>
      <rPr>
        <sz val="11"/>
        <rFont val="Times New Roman"/>
        <family val="1"/>
      </rPr>
      <t>4)</t>
    </r>
  </si>
  <si>
    <t>220/QĐ-SYT</t>
  </si>
  <si>
    <t>23/03/2018</t>
  </si>
  <si>
    <t>31/12/2019</t>
  </si>
  <si>
    <t>Vĩnh Long</t>
  </si>
  <si>
    <t>Dao Slit Knife 2.8mm/3.0mm dao mổ chính</t>
  </si>
  <si>
    <t>Mani (Nhật Bản)</t>
  </si>
  <si>
    <t>CÔNG TY TNHH THƯƠNG MẠI BÁCH QUANG</t>
  </si>
  <si>
    <t>N06.03.010.2</t>
  </si>
  <si>
    <t>Thủy tinh thể mềm</t>
  </si>
  <si>
    <t>Abbott/AMO</t>
  </si>
  <si>
    <t>Túi hấp tiệt trùng loại dẹp</t>
  </si>
  <si>
    <t>cái/ 50mm x 200m</t>
  </si>
  <si>
    <t>Wipak</t>
  </si>
  <si>
    <t>CÔNG TY TNHH TRANG THIẾT BỊ Y TẾ BMS</t>
  </si>
  <si>
    <t>cái/ 75mm x 200m</t>
  </si>
  <si>
    <t>cái/ 100mm x 200m</t>
  </si>
  <si>
    <t>BMS - 100 - 200</t>
  </si>
  <si>
    <t>Cty TNHH TTBYT BMS</t>
  </si>
  <si>
    <t>cái/ 150mm x 200m</t>
  </si>
  <si>
    <t>CTyTNHH TTBYT BMS</t>
  </si>
  <si>
    <t>cái/200mm x 200m</t>
  </si>
  <si>
    <t>cái/ 200mm x 200m</t>
  </si>
  <si>
    <t>cái/ 250mm x 200m</t>
  </si>
  <si>
    <t>cái/300mm x 200m</t>
  </si>
  <si>
    <t>cái/ 300mm x 200m</t>
  </si>
  <si>
    <t>cái/ 350mm x 200m</t>
  </si>
  <si>
    <t>cái/400mm x 200m</t>
  </si>
  <si>
    <t>Bình dẫn lưu vết mổ 
dùng cho phẫu thuật thay khớp</t>
  </si>
  <si>
    <t>1 Cái/ Gói</t>
  </si>
  <si>
    <t>1 Bộ/ 4 Cái</t>
  </si>
  <si>
    <t>Khớp háng bán phần 
có xi măng chuôi dài</t>
  </si>
  <si>
    <t>Khớp háng bán phần không xi măng chuôi dài</t>
  </si>
  <si>
    <t>Khớp háng bán phần 
không xi măng chuôi phủ hạt</t>
  </si>
  <si>
    <t>Khớp háng bán phần 
không xi măng chuôi phủ sợi</t>
  </si>
  <si>
    <t>Khớp háng toàn phần không xi măng chuôi phủ hạt</t>
  </si>
  <si>
    <t>Khớp háng toàn phần không xi măng chuôi phủ sợi</t>
  </si>
  <si>
    <t>Khớp háng toàn phần không xi măng IT Ceramic on Ceramic</t>
  </si>
  <si>
    <t>Khớp háng toàn phần không xi măng Poly on Ceramic</t>
  </si>
  <si>
    <t>Khớp vai bán phần</t>
  </si>
  <si>
    <t>1 Bộ/ 3 Cái</t>
  </si>
  <si>
    <t>Khớp vai toàn phần</t>
  </si>
  <si>
    <t>Xi măng hóa học không kháng sinh</t>
  </si>
  <si>
    <t>Bột bó xương (băng bột bó, vải)</t>
  </si>
  <si>
    <t>Ningbo Foyomed</t>
  </si>
  <si>
    <t>CÔNG TY CỔ PHẦN DƯỢC PHẨM TRUNG ƯƠNG CODUPHA</t>
  </si>
  <si>
    <t>Chỉ thép liền kim</t>
  </si>
  <si>
    <t>Luxsutures AG</t>
  </si>
  <si>
    <t>ALSANZA Medizintechnik und Pharma GmbH. Đức</t>
  </si>
  <si>
    <t>Thủy tinh thể nhân tạo mềm i-stream GL</t>
  </si>
  <si>
    <t>9Glens Medical Ltd.</t>
  </si>
  <si>
    <t>Thủy tình thể mềm 1 mảnh đa tiêu</t>
  </si>
  <si>
    <t>ALSANZA Medizintechnik und Pharma GmbH.</t>
  </si>
  <si>
    <t>Thủy tình thể mềm một mảnh ba tiêu điểm</t>
  </si>
  <si>
    <t>Thủy tinh thể nhân tạo đơn tiêu cự</t>
  </si>
  <si>
    <t xml:space="preserve">ALSANZA Medizintechnik und Pharma GmbH. </t>
  </si>
  <si>
    <t>Thủy tinh thề nhân tạo đơn tiêu</t>
  </si>
  <si>
    <t>The fred Hollows Intraocular Lens Laboratory</t>
  </si>
  <si>
    <t>Nepal</t>
  </si>
  <si>
    <t>N07.02.070.2</t>
  </si>
  <si>
    <t>Màng lọc Lowflux 1.8m2</t>
  </si>
  <si>
    <t>Bọc/1 bộ</t>
  </si>
  <si>
    <t>Allmed</t>
  </si>
  <si>
    <t>Dịch nhầy sử dụng cho phẫu thuật phaco (Alsavisc 1.6%) Sodium Hyaluronate 1,1ml</t>
  </si>
  <si>
    <t>ống</t>
  </si>
  <si>
    <t>Dịch nhầy sử dụng cho phẫu thuật Phaco( Alsavisc 1,6%) Sodium Hyaluronate 1,1ml</t>
  </si>
  <si>
    <t>Ống tiêm 50 ml dùng bơm thức ăn</t>
  </si>
  <si>
    <t>Hộp/25</t>
  </si>
  <si>
    <t>Công ty Cổ phần Dược phẩm Cửu Long</t>
  </si>
  <si>
    <t>CÔNG TY CỔ PHẦN DƯỢC PHẨM CỬU LONG</t>
  </si>
  <si>
    <t>Ống tiêm 50 ml dùng bơm tiêm</t>
  </si>
  <si>
    <t>Ống tiêm 1 ml nhựa dùng 1 lần</t>
  </si>
  <si>
    <t>Hộp/100</t>
  </si>
  <si>
    <t>Ống tiêm 3 ml nhựa dùng 1 lần</t>
  </si>
  <si>
    <t>Ống tiêm 5 ml nhựa dùng 1 lần</t>
  </si>
  <si>
    <t xml:space="preserve">Công ty Cổ phần Dược phẩm Cửu Long </t>
  </si>
  <si>
    <t>Ống tiêm 10 ml nhựa dùng 1 lần</t>
  </si>
  <si>
    <t>Ống tiêm 20 ml nhựa dùng 1 lần</t>
  </si>
  <si>
    <t>Hộp/50</t>
  </si>
  <si>
    <t>Kim nhựa rút thuốc 18,20,23,25,26 (kim lấy máu)</t>
  </si>
  <si>
    <t>Dây truyền dịch an toàn</t>
  </si>
  <si>
    <t>50 bộ/hộp</t>
  </si>
  <si>
    <t>NIPRO</t>
  </si>
  <si>
    <t>Indonesia</t>
  </si>
  <si>
    <t>CÔNG TY CỔ PHẦN DƯỢC THIẾT BỊ Y TẾ ĐÀ NẴNG</t>
  </si>
  <si>
    <t>Gòn không thấm (bông mỡ)</t>
  </si>
  <si>
    <t>Thùng/12kg</t>
  </si>
  <si>
    <t>Gòn thấm nước (bông thấm)</t>
  </si>
  <si>
    <t>Gòn viên tiệt trùng</t>
  </si>
  <si>
    <t>N10.00.120</t>
  </si>
  <si>
    <t>Bộ tiêm chích FAV</t>
  </si>
  <si>
    <t>N10.01.300</t>
  </si>
  <si>
    <t>Nón nam y tế</t>
  </si>
  <si>
    <t>100 cái/gói</t>
  </si>
  <si>
    <t>N10.01.310</t>
  </si>
  <si>
    <t>Nón nữ y tế</t>
  </si>
  <si>
    <t>N10.01.500</t>
  </si>
  <si>
    <t>Tấm lót nilon 0,4x0,6 cm</t>
  </si>
  <si>
    <t>Băng thun 3 móc Cotton:trên 75% (băng đàn hồi/băng chun)</t>
  </si>
  <si>
    <t>1 cuộn/gói</t>
  </si>
  <si>
    <t>Gạc phẫu thuật ổ bụng tiệt trùng</t>
  </si>
  <si>
    <t>Gạc phẫu thuật tiệt trùng có cản quang, tiêu chuẩn FDA</t>
  </si>
  <si>
    <t>Gạc tiệt trùng có cản quang</t>
  </si>
  <si>
    <t>Băng gạc che mắt mổ tròn (gạc PT)</t>
  </si>
  <si>
    <t>Dung dịch xà phòng rửa tay trung tính (Sodium laury ether sunphat, connonut fatty acid, diethanol amide; Cocamoni Proropylbetein, chất bảo vệ, dượng da, hương liệu) 1 lít</t>
  </si>
  <si>
    <t>Chai 1 lít/Thùng 10 chai</t>
  </si>
  <si>
    <t>SDS</t>
  </si>
  <si>
    <t>CÔNG TY CỔ PHẦN HỖ TRỢ VÀ PHÁT TRIỂN DỊCH VỤ Y TẾ VIỆT NAM</t>
  </si>
  <si>
    <t>Dung dịch sát khuẩn da dùng trong y tế (Ethanol 80%, Chlorhexidine gluconate 0.5% ) 400ml</t>
  </si>
  <si>
    <t>Chai 400ml/Thùng 25 chai</t>
  </si>
  <si>
    <t>Màng lọc Lowflux 1.5m2</t>
  </si>
  <si>
    <t>20 cái/thùng</t>
  </si>
  <si>
    <t>CÔNG TY TNHH - TM - DV - KT ĐÔNG DƯƠNG</t>
  </si>
  <si>
    <t>Mũi khoan Maxi ngắn (112-MX-301)</t>
  </si>
  <si>
    <t>Mũi khoan Mini dài (112-MN-303)</t>
  </si>
  <si>
    <t>Mũi khoan Mini ngắn (112-MN-302)</t>
  </si>
  <si>
    <t>Găng  tay dài thăm khám các cỡ</t>
  </si>
  <si>
    <t xml:space="preserve"> 50 Đôi/ Hộp</t>
  </si>
  <si>
    <t>CÔNG TY TNHH THIẾT BỊ Y TẾ ĐỨC LỘC</t>
  </si>
  <si>
    <t>Dây oxy 2 nhánh người lớn 
(ống thở oxy 2 gọng)</t>
  </si>
  <si>
    <t>250 Cái/ Thùng</t>
  </si>
  <si>
    <t>Khang Nguyên</t>
  </si>
  <si>
    <t>Dây oxy 2 nhánh trẻ em 
(ống thở oxy 2 gọng)</t>
  </si>
  <si>
    <t>Bộ dây lọc máu + dây truyền dịch + đầu nối bảo hộ + túi nước tiểu</t>
  </si>
  <si>
    <t>1 Bộ/ Gói, 24 Bộ/ Thùng</t>
  </si>
  <si>
    <t>Chỉ không tiêu, tổng hợp đơn sợi   3/0, dài 75cm, CD26mm</t>
  </si>
  <si>
    <t xml:space="preserve">CÔNG TY CỔ PHẦN DƯỢC PHẨM VÀ SINH HỌC Y TẾ </t>
  </si>
  <si>
    <t>Chỉ khâu không tiêu /Chỉ Nylon 3/0 kim tam giác 70cm 26mm 3/8 CIR</t>
  </si>
  <si>
    <t>Chỉ khâu không tiêu /Chỉ Silk số 1 kim tròn 26mm</t>
  </si>
  <si>
    <t>Chỉ khâu không tiêu /Chỉ Silk số 1 không kim</t>
  </si>
  <si>
    <t>Chỉ khâu không tiêu /Chỉ Silk 2.0 kim tam giác 24mm</t>
  </si>
  <si>
    <t>Chỉ tự nhiên, không tiêu đa sợi Silk 2.0 không kim nhiều sợi 10 x75cm</t>
  </si>
  <si>
    <t>Chỉ khâu không tiêu /Chỉ Silk số 2/0 kim tròn 26mm</t>
  </si>
  <si>
    <t>Chỉ khâu không tiêu /Chỉ Silk 4/0 không kim 12 x 75cm</t>
  </si>
  <si>
    <t>Chỉ khâu không tiêu /Chỉ Silk 4/0 kim tam giác 18mm x 75cm</t>
  </si>
  <si>
    <t>Chỉ khâu không tiêu /Chỉ Silk 4/0 kim tròn 26mm x 75cm</t>
  </si>
  <si>
    <t>Chỉ khâu tiêu/Chỉ Chromic  số 0 có kim 26mm</t>
  </si>
  <si>
    <t>Chỉ khâu tiêu/Chỉ Chromic số 1 có kim</t>
  </si>
  <si>
    <t>Chỉ khâu tiêu/Chỉ Chromic số 2 có kim</t>
  </si>
  <si>
    <t>Chỉ khâu tiêu/Chỉ Chromic  2/0 có kim</t>
  </si>
  <si>
    <t>Chỉ khâu tiêu/Chỉ Chromic  3/0 có kim</t>
  </si>
  <si>
    <t>Chỉ Chromic  4/0 có kim (chỉ khâu tiêu)</t>
  </si>
  <si>
    <t>Chỉ khâu tiêu/Chỉ Plain 2/0 kim tròn 36mm</t>
  </si>
  <si>
    <t>Que  tăm bông nhựa/Que gòn tiệt trùng</t>
  </si>
  <si>
    <t>Bông Bạch Tuyết</t>
  </si>
  <si>
    <t>CÔNG TY TNHH TBYT EMC</t>
  </si>
  <si>
    <t>Que XN nhựa tiệt trùng</t>
  </si>
  <si>
    <t>N10.01.020</t>
  </si>
  <si>
    <t>Giấy y tế</t>
  </si>
  <si>
    <t>1 kg/ gói</t>
  </si>
  <si>
    <t>Viễn Đông</t>
  </si>
  <si>
    <t>N10.01.490</t>
  </si>
  <si>
    <t>Spatula 180x18x2 mm</t>
  </si>
  <si>
    <t>100 cây/ hộp</t>
  </si>
  <si>
    <t>1000 mét/ kiện</t>
  </si>
  <si>
    <t>N10.01.120</t>
  </si>
  <si>
    <t>Khẩu  trang giấy 3 lớp có nẹp dây thun</t>
  </si>
  <si>
    <t>Đỉnh Hưng Phát</t>
  </si>
  <si>
    <t>CÔNG TY TNHH GAS VIỆT NAM</t>
  </si>
  <si>
    <t>N10.01.140</t>
  </si>
  <si>
    <t>Khẩu trang than hoạt  tính mask</t>
  </si>
  <si>
    <t>N10.00.730</t>
  </si>
  <si>
    <t>Giấy điện tim 1 cần 50mmx30m</t>
  </si>
  <si>
    <t>hộp 10</t>
  </si>
  <si>
    <t>Tele-Paper</t>
  </si>
  <si>
    <t>CÔNG TY TNHH DP VÀ TRANG THIẾT BỊ Y TẾ HÀO TÍN</t>
  </si>
  <si>
    <t>N10.00.760</t>
  </si>
  <si>
    <t>Giấy điện tim 3 cần 63mmx30m</t>
  </si>
  <si>
    <t>N10.00.850</t>
  </si>
  <si>
    <t>Giấy in nhiệt máy đo điện tim 6 cần 110x140-200p</t>
  </si>
  <si>
    <t>thùng 50</t>
  </si>
  <si>
    <t>Kim nha ngắn số 27 (kim tiêm dùng một lần, các loại, các cỡ)</t>
  </si>
  <si>
    <t>hộp 100</t>
  </si>
  <si>
    <t>Sonde (thông) dẫn lưu màng phổi</t>
  </si>
  <si>
    <t>Chỉ khâu không tiêu /Chỉ Nylon 4/0 kim tam giác 76cm 16mm 3/8 CIR</t>
  </si>
  <si>
    <t>hộp 24</t>
  </si>
  <si>
    <t>Chỉ khâu không tiêu /Chỉ Silk 8/0 - 2 kim tam gíac 6mm</t>
  </si>
  <si>
    <t>hộp 12</t>
  </si>
  <si>
    <t>Lưỡi dao bầu số 11</t>
  </si>
  <si>
    <t>Ribbel</t>
  </si>
  <si>
    <t>Lưỡi dao bầu số 15</t>
  </si>
  <si>
    <t>N07.06.050.2</t>
  </si>
  <si>
    <t>Đai xương đòn 4,5,6,7,8,9</t>
  </si>
  <si>
    <t>bao 1</t>
  </si>
  <si>
    <t>N10.00.030</t>
  </si>
  <si>
    <t>Ampu (Bóp bóng giúp thở) người lớn, trẻ em loại Silicone</t>
  </si>
  <si>
    <t>Bộ/ 1 hộp</t>
  </si>
  <si>
    <t>Suzhou Tianping Huachang Medical Instrument Co., Ltd.</t>
  </si>
  <si>
    <t>CÔNG TY TNHH THƯƠNG MẠI DỊCH VỤ KỸ THUẬT HIỆP LỢI</t>
  </si>
  <si>
    <t>N10.00.740</t>
  </si>
  <si>
    <t>Giấy điện tim 3 cần 60mmx30m</t>
  </si>
  <si>
    <t>Thùng 100 Cuộn</t>
  </si>
  <si>
    <t>Telepaper</t>
  </si>
  <si>
    <t>CÔNG TY TNHH TRANG THIẾT BỊ Y TẾ HOÀNG KIM</t>
  </si>
  <si>
    <t>Sonde (thông) dạ dày có nắp từ số  6 -16</t>
  </si>
  <si>
    <t>Hộp 50 Cái</t>
  </si>
  <si>
    <t>Sonde (thông) dạ dày không nắp từ số  6 -16</t>
  </si>
  <si>
    <t>Dây hút đờm các số</t>
  </si>
  <si>
    <t xml:space="preserve"> Bịt 1 Cái</t>
  </si>
  <si>
    <t>N10.00.100</t>
  </si>
  <si>
    <t>Bộ dẫn trưyền cảm ứng 1 đường</t>
  </si>
  <si>
    <t>Hộp / Bộ</t>
  </si>
  <si>
    <t>METKO</t>
  </si>
  <si>
    <t>CÔNG TY TNHH MỘT THÀNH VIÊN HUỆ CHI</t>
  </si>
  <si>
    <t>Hút đàm kín sử dụng 72h các số (có kèm mount)</t>
  </si>
  <si>
    <t>Gói / Bộ</t>
  </si>
  <si>
    <t>CREATE BIOTECH</t>
  </si>
  <si>
    <t>N10.01.150</t>
  </si>
  <si>
    <t>Kim chích cầm máu, chích xơ đại tràng</t>
  </si>
  <si>
    <t>Gói / Cái</t>
  </si>
  <si>
    <t>IG</t>
  </si>
  <si>
    <t>Bơm tiêm 50 ml dùng cho bơm tiêm điện (Bơm tiêm 50ml luer lock dùng tương thích cho máy bơm tiêm điện)</t>
  </si>
  <si>
    <t>PRO-ACTIVE</t>
  </si>
  <si>
    <t>Kim chích cầm máu</t>
  </si>
  <si>
    <t>Nút chặn đuôi kim luồn (Lóc kim luồn TM)</t>
  </si>
  <si>
    <t>MORTON</t>
  </si>
  <si>
    <t>Hút đàm kín sử dụng 72h nhũ nhi, trẻ sơ sinh, trẻ lớn (có kèm mount)</t>
  </si>
  <si>
    <t>Bộ dây thở 2 nhánh dùng cho máy giúp thở người lớn, trẻ em</t>
  </si>
  <si>
    <t>Dao cắt cơ vòng Oddi 3 kênh</t>
  </si>
  <si>
    <t>Lưỡi đèn Hein (số 4)</t>
  </si>
  <si>
    <t>DIMEDA</t>
  </si>
  <si>
    <t>Lưỡi đèn lớn Riester (số 4)</t>
  </si>
  <si>
    <t>Dây nối đơn cực cho máy Olympus</t>
  </si>
  <si>
    <t>Dây nối lưỡng cực cho máy Olympus</t>
  </si>
  <si>
    <t>Dây cưa sọ não, lưỡi cưa xương.</t>
  </si>
  <si>
    <t>Gói / 10 Cái</t>
  </si>
  <si>
    <t>Bộ thắt tỉnh mạch thực quản dùng một lần</t>
  </si>
  <si>
    <t>SHAILI</t>
  </si>
  <si>
    <t>Ống bơm cản quang
 Nemoto , SYPET - 200ml</t>
  </si>
  <si>
    <t>COEUR</t>
  </si>
  <si>
    <t>Ống bơm cản quang
 Nemoto , SYPET - 100ml</t>
  </si>
  <si>
    <t>Clip mạch máu cỡ trung bình, lớn bằng Titanium</t>
  </si>
  <si>
    <t>Vỉ / 06 Cái</t>
  </si>
  <si>
    <t>WELFARE</t>
  </si>
  <si>
    <t>Clip nội soi cầm máu/chảy máu (sử dụng 1 lần)</t>
  </si>
  <si>
    <t>Vỉ / Cái</t>
  </si>
  <si>
    <t>EXCELLENTCARE</t>
  </si>
  <si>
    <t>Lọc khuẩn</t>
  </si>
  <si>
    <t>Lọc khuẩn đo chức năng hô hấp Koko Spirometer</t>
  </si>
  <si>
    <t>Trocar không dao Endopath Xcel 5mm, thân dài 100mm, ống ngoài có rãnh cố định, B5LT.
(Trocar không dao Endopath Xcel- B5LT)</t>
  </si>
  <si>
    <t>Hộp / Cái</t>
  </si>
  <si>
    <t>cái/ chiếc</t>
  </si>
  <si>
    <t>Trocar không dao Endopath Xcel 12mm, thân dài 100mm, ống ngoài trơn, B12LT.
(Trocar không dao Endopath Xcel )</t>
  </si>
  <si>
    <t>Trocar không dao Endopath Xcel 12mm, thân dài 100mm, ống ngoài có rãnh cố định, B12LT.
(Trocar không dao Endopath Xcel )</t>
  </si>
  <si>
    <t>Dung dịch rửa tay sát khuẩn nhanh, rửa tay sát khuẩn trước phẩu thuật ,chứa 45% kl/tt ethanol, 18% kl/tt n-propanol, có chất bảo vệ (allantoine, bisabolol) và dưỡng da (panthenol)</t>
  </si>
  <si>
    <t xml:space="preserve"> B.Braun  </t>
  </si>
  <si>
    <t>CÔNG TY TNHH DƯỢC PHẨM KHANG DUY</t>
  </si>
  <si>
    <t>Xà phòng rửa tay phẫu thuật, tắm sát khuẩn, chứa 3,9% kl/kl chlorhexidine digluconate (tương đương 4% kl/tt)</t>
  </si>
  <si>
    <t>Bình/500ml</t>
  </si>
  <si>
    <t>Dung dịch sát khuẩn da phẫu thuật, chứa 7,5% kl/kl povidone iodine (với nồng độ iodine tự do 10%)</t>
  </si>
  <si>
    <t>Dung dịch làm sạch, tẩy rửa dụng cụ y tế có chứa 3% kl/kl enzyme Savinase 16 lex (protease) và các chất hoạt động bề mặt</t>
  </si>
  <si>
    <t>Chai /1 lít</t>
  </si>
  <si>
    <t>Dung dịch diệt khuẩn nhanh các bề mặt y tế, chứa: 50% kl/kl 1-propanol + 0.075% kl/kl Didecyl dimethyl ammonium chloride</t>
  </si>
  <si>
    <t>Can/5lít</t>
  </si>
  <si>
    <t>Dung dịch tiệt trùng và tẩy rửa bề mặt y tế, lau sàn, chứa 6% Didecyl dimethyl ammonium chloride, 5,5% kl/kl N-(3 aminipropyl)-N-dodecylpropane-1,3-diamine</t>
  </si>
  <si>
    <t>Dung dịch tiệt trùng và tẩy rửa bề mặt y tế, lau sàn, chứa 6% Didecyl dimethyl ammonium chloride, 5,5% kl/kl N-(3-aminopropyl)-N-dodecylpropane-1,3-diamine</t>
  </si>
  <si>
    <t>Chai/ 5 lít</t>
  </si>
  <si>
    <t>Dung dịch khử khuẩn, tiệt trùng dụng cụ y tế chứa 20% kl/kl Cocopropylene Diamine</t>
  </si>
  <si>
    <t>N10.01.520</t>
  </si>
  <si>
    <t>Test chỉ thị hoá học đa thông số code 1243A (Comply Steam Chemical Intergrator, 1243A)</t>
  </si>
  <si>
    <t>500 miếng/ gói</t>
  </si>
  <si>
    <t>N10.01.530</t>
  </si>
  <si>
    <t>Test sinh học 3-hour readout code: 1292 (Attest Rapid Readout Biological indicator-Steam, 132 DegC Pre-Vac Cycle, 1292</t>
  </si>
  <si>
    <t>50 ống/ hộp</t>
  </si>
  <si>
    <t>N10.01.550</t>
  </si>
  <si>
    <t>Test thử lò hấp (Bowie Dick Internal Steam Indicator Sheet)</t>
  </si>
  <si>
    <t>50 tờ/ gói</t>
  </si>
  <si>
    <t>Băng keo dán cố định kim luồn</t>
  </si>
  <si>
    <t>100 miếng/ hộp</t>
  </si>
  <si>
    <t>Băng dính lụa</t>
  </si>
  <si>
    <t>Băng vải mềm có gạc vô trùng</t>
  </si>
  <si>
    <t>Băng keo có gạc vô trùng - Keo : Acrylic- Gạc : phủ lớp lưới chống dính</t>
  </si>
  <si>
    <t>25 miếng/ hộp</t>
  </si>
  <si>
    <t>Băng keo có gạc vô trùng</t>
  </si>
  <si>
    <t>Băng vô trùng trong suốt không thấm nước</t>
  </si>
  <si>
    <t>100 miếng/ hộp</t>
  </si>
  <si>
    <t>Băng dán lông mi trong phẫu thuật (băng dán mi các loại)</t>
  </si>
  <si>
    <t>Gạc phẫu thuật ổ bụng tiệt trùng  có cản quang, tiêu chuẩn FDA</t>
  </si>
  <si>
    <t xml:space="preserve">5 cái/ gói </t>
  </si>
  <si>
    <t>Kim cánh bướm  19,21,23,24, 25,27</t>
  </si>
  <si>
    <t>Bịch 1 cái</t>
  </si>
  <si>
    <t>vogt</t>
  </si>
  <si>
    <t>Kim luồn tĩnh mạch 18, 20, 22 (kim luồn mạch máu)</t>
  </si>
  <si>
    <t>Kim luồn tĩnh mạch 24 (kim luồn mạch máu)</t>
  </si>
  <si>
    <t>Kim luồn tĩnh mạch có nút bấm an toàn các số</t>
  </si>
  <si>
    <t>50 cây/ Hộp</t>
  </si>
  <si>
    <t>Dây truyền dịch trẻ em 60giọt/phút (dây dẫn, dây truyền dịch)</t>
  </si>
  <si>
    <t>Dây truyền máu (dây dẫn, dây truyền máu, truyền phế phẩm máu)</t>
  </si>
  <si>
    <t>Găng tay ngắn chăm sóc người bệnh  các cỡ</t>
  </si>
  <si>
    <t>Hộp/50 dôi</t>
  </si>
  <si>
    <t>Túi hậu môn</t>
  </si>
  <si>
    <t>30 cái/ Hộp</t>
  </si>
  <si>
    <t>Chạc 3 chia dịch truyền có dây nối 10cm</t>
  </si>
  <si>
    <t>50 cái/ Hộp</t>
  </si>
  <si>
    <t>Chỉ khâu không tiêu /Chỉ Silk  6/0  kim tam giác 12mm</t>
  </si>
  <si>
    <t>Băng keo chỉ thị nhiệt</t>
  </si>
  <si>
    <t>20 cuộn/ thùng</t>
  </si>
  <si>
    <t>Băng keo cá nhân</t>
  </si>
  <si>
    <t>CÔNG TY TNHH DƯỢC KIM ĐÔ</t>
  </si>
  <si>
    <t>Băng dán xương sườn/băng thun có keo</t>
  </si>
  <si>
    <t>Băng phỏng/gạc lưới lipido-colloid</t>
  </si>
  <si>
    <t>Băng phỏng/gạc Hydrocolloid - oval</t>
  </si>
  <si>
    <t>Băng keo có gạc vô trùng, không thấm nước</t>
  </si>
  <si>
    <t>N02.04.010</t>
  </si>
  <si>
    <t>Dung dịch xịt dùng ngoài điều trị phòng ngừa loét do tỳ đè</t>
  </si>
  <si>
    <t>Hộp 1 chai</t>
  </si>
  <si>
    <t>chai/lọ</t>
  </si>
  <si>
    <t>Catheter (ống thông) đầu cong</t>
  </si>
  <si>
    <t>Medtronic/Covidien</t>
  </si>
  <si>
    <t>Costa Rica</t>
  </si>
  <si>
    <t>CÔNG TY TNHH THƯƠNG MẠI KỸ THUẬT AN PHA</t>
  </si>
  <si>
    <t>Catheter (ống thông) đầu cong dùng thẩm phân phúc mạc cho người lớn</t>
  </si>
  <si>
    <t>Chỉ khâu tiêu/Chỉ Vicryl 0-90cmx40mm</t>
  </si>
  <si>
    <t xml:space="preserve">hộp / 12 </t>
  </si>
  <si>
    <t xml:space="preserve">Johnson &amp; Johnson </t>
  </si>
  <si>
    <t>CÔNG TY TNHH TM DƯỢC PHẨM LONG GIANG</t>
  </si>
  <si>
    <t xml:space="preserve">hộp/ 12 </t>
  </si>
  <si>
    <t>Chỉ khâu tiêu/Chỉ Vicryl 1  (khâu gan)</t>
  </si>
  <si>
    <t xml:space="preserve">hộp/12 </t>
  </si>
  <si>
    <t>Chỉ khâu tiêu/Chỉ Vicryl 1 90cm kim tròn</t>
  </si>
  <si>
    <t>hộp/12</t>
  </si>
  <si>
    <t>Chỉ khâu tiêu/Chỉ Vicryl 2/0 75cm kim tròn</t>
  </si>
  <si>
    <t>Chỉ khâu tiêu/Chỉ Vicryl 3/0 kim  tròn</t>
  </si>
  <si>
    <t>Chỉ khâu tiêu/Chỉ Vicryl 4/0 -16mm kim tròn</t>
  </si>
  <si>
    <t>Chỉ tan có chất kháng khuẩn Vicryl Plus 1</t>
  </si>
  <si>
    <t>hộp/36</t>
  </si>
  <si>
    <t>Ethicon</t>
  </si>
  <si>
    <t>Chỉ tan có chất kháng khuẩn Vicryl Plus 2/0</t>
  </si>
  <si>
    <t xml:space="preserve">hộp /36 </t>
  </si>
  <si>
    <t xml:space="preserve">Ethicon </t>
  </si>
  <si>
    <t>Chỉ tan có chất kháng khuẩn Vicryl Plus 3/0</t>
  </si>
  <si>
    <t xml:space="preserve">hộp/36 </t>
  </si>
  <si>
    <t>Dao siêu âm dài 9cm</t>
  </si>
  <si>
    <t xml:space="preserve">Ethicon Endo – Surgery </t>
  </si>
  <si>
    <t>Dao siêu âm Harmonic ACE 36cm</t>
  </si>
  <si>
    <t xml:space="preserve">hộp/ 6 </t>
  </si>
  <si>
    <t>Dao siêu âm HS Focus 9cm Curve Shear FCS9</t>
  </si>
  <si>
    <t>Hộp/6</t>
  </si>
  <si>
    <t>N05.03.04</t>
  </si>
  <si>
    <t>Dao siêu âm Harmonic ACE+ với công nghệ với công thích ứng mô, đường kính cán 5mm, chiều dài cán 23cm, kết hợp với dây dao Harmonic HPO54 và máy phát  chính( GEN11 máy cắt cầm máu kết hợp công nghệ siêu âm và công nghệ hàng mạch công nghệ tiên tiến) .(Dao</t>
  </si>
  <si>
    <t>Cái/chiếc</t>
  </si>
  <si>
    <t>Dao siêu âm Harmonic ACE+ với công nghệ với công thích ứng mô, đường kính cán 5mm, chiều dài cán 36cm, kết hợp với dây dao Harmonic HPO54 và máy phát  chính( GEN11 máy cắt cầm máu kết hợp công nghệ siêu âm và công nghệ hàng mạch công nghệ tiên tiến) .
(Da</t>
  </si>
  <si>
    <t>hộp/6</t>
  </si>
  <si>
    <t>Dây dao harmonic màu xanh dùng cho dao nội soi ( HSII HANDPIECE  BLUE - HPBlue</t>
  </si>
  <si>
    <t xml:space="preserve">hộp/ 1 </t>
  </si>
  <si>
    <t>Dây dao harmonic màu xám dùng cho dao nội soi ( HSII HANDPIECE -
HPO55</t>
  </si>
  <si>
    <t>hộp/1 cái</t>
  </si>
  <si>
    <t xml:space="preserve">Dây dao harmonic màu xanh dùng cho dao mổ hở ( HSII HANDPIECE - HPBlue
</t>
  </si>
  <si>
    <t xml:space="preserve">hộp/ 1 cái </t>
  </si>
  <si>
    <t xml:space="preserve">cái </t>
  </si>
  <si>
    <t>Băng ghim của Dụng cụ khâu cắt nối thẳng mổ mở Ethicon Endo-Surgery 55mm, chiều cao ghim đóng điều chỉnh được 3 mức 1,5-1,8-2,0mm, 88 ghim dạng 3-D làm bằng titanium allow với 6 hàng ghim.  (Băng ghim của Dụng cụ khâu cắt nối thẳng mổ mở Ethicon Endo-Surg</t>
  </si>
  <si>
    <t>hộp/12 cái</t>
  </si>
  <si>
    <t>Băng ghim của Dụng cụ khâu cắt nối thẳng mổ mở Ethicon Endo-Surgery 75mm, chiều cao ghim đóng điều chỉnh được 3 mức 1,5-1,8-2,0mm, 118 ghim dạng 3-D làm bằng titanium allow với 6 hàng ghim.  (Băng ghim của Dụng cụ khâu cắt nối thẳng mổ mở Ethicon Endo-Sur</t>
  </si>
  <si>
    <t>Băng ghim Echelon 60mm màu vàng dùng cho mô thường- dày. 88 ghim làm bằng titanium alloy với 6 hàng ghim, chiều cao ghim mờ 3,8mm, chiều cao ghim đóng 1,8mm
( Băng ghim Echelon 60mm, ECR60D)</t>
  </si>
  <si>
    <t xml:space="preserve">Calle Durango No.2751, Colonia Lote Bravo, 32575 Ciudad, Juarez, Chihuahua, Mexico </t>
  </si>
  <si>
    <t>N10.00.020</t>
  </si>
  <si>
    <t>Amalgam  (30g)</t>
  </si>
  <si>
    <t>Cavex</t>
  </si>
  <si>
    <t>CÔNG TY TNHH TTB Y TẾ MIỀN TÂY</t>
  </si>
  <si>
    <t>N10.00.240</t>
  </si>
  <si>
    <t>Chất lấy dấu sơ khởi Plastalgin</t>
  </si>
  <si>
    <t xml:space="preserve">Gói 454g	</t>
  </si>
  <si>
    <t>Septodont</t>
  </si>
  <si>
    <t>N10.00.270</t>
  </si>
  <si>
    <t>Cọ (thoa verni) nhỏ, lớn</t>
  </si>
  <si>
    <t xml:space="preserve">Hộp 100 cây	</t>
  </si>
  <si>
    <t>Shanghai Zogear</t>
  </si>
  <si>
    <t>N10.00.300</t>
  </si>
  <si>
    <t>Cọ thoa keo Bonding</t>
  </si>
  <si>
    <t>N10.00.310</t>
  </si>
  <si>
    <t>Composit nhộng đặc (0.25g)</t>
  </si>
  <si>
    <t xml:space="preserve">Gói 10 con	</t>
  </si>
  <si>
    <t>Con</t>
  </si>
  <si>
    <t>N10.00.350</t>
  </si>
  <si>
    <t>Composite cây lỏng màu 
A2,A3,A3.5,A4,B2,B3,C2,C3</t>
  </si>
  <si>
    <t xml:space="preserve">Cây 1,5g	</t>
  </si>
  <si>
    <t>Axcel</t>
  </si>
  <si>
    <t>N10.00.370</t>
  </si>
  <si>
    <t>Con sò đánh bóng răng</t>
  </si>
  <si>
    <t xml:space="preserve">Hộp 200 con	</t>
  </si>
  <si>
    <t>Perfection Plus</t>
  </si>
  <si>
    <t>N10.00.460</t>
  </si>
  <si>
    <t>Đai trám Composit</t>
  </si>
  <si>
    <t>Gói 12 miếng</t>
  </si>
  <si>
    <t>Deepak</t>
  </si>
  <si>
    <t>N10.00.650</t>
  </si>
  <si>
    <t>Endomethasone</t>
  </si>
  <si>
    <t xml:space="preserve">Chai 14ml	</t>
  </si>
  <si>
    <t>N10.00.680</t>
  </si>
  <si>
    <t xml:space="preserve">Chai 30ml	</t>
  </si>
  <si>
    <t>N10.00.700</t>
  </si>
  <si>
    <t>Fuji I (bột 15g, nước 10g)</t>
  </si>
  <si>
    <t xml:space="preserve">Hộp 15g bột + 6,4 g nước	</t>
  </si>
  <si>
    <t>N10.00.720</t>
  </si>
  <si>
    <t>Fuji VII trắng (bột 5g, nước 3g)</t>
  </si>
  <si>
    <t xml:space="preserve">Hộp 5g bột + 8g nước	</t>
  </si>
  <si>
    <t>N10.00.970</t>
  </si>
  <si>
    <t>Giấy sát trùng tay khoan (giấy vô trùng)</t>
  </si>
  <si>
    <t xml:space="preserve">Hộp 160 miếng	</t>
  </si>
  <si>
    <t>Metrex</t>
  </si>
  <si>
    <t>N10.01.220</t>
  </si>
  <si>
    <t>Lentulo</t>
  </si>
  <si>
    <t xml:space="preserve">Vỉ 4 cây	</t>
  </si>
  <si>
    <t>N10.01.230</t>
  </si>
  <si>
    <t>Lentulo lớn (cán dài)</t>
  </si>
  <si>
    <t>N10.01.240</t>
  </si>
  <si>
    <t>Lentulo ngắn</t>
  </si>
  <si>
    <t>N10.01.270</t>
  </si>
  <si>
    <t>Nhọng lỏng</t>
  </si>
  <si>
    <t>N10.01.440</t>
  </si>
  <si>
    <t xml:space="preserve">Hộp 6 cây	</t>
  </si>
  <si>
    <t>N10.01.600</t>
  </si>
  <si>
    <t>Thuốc cầm máu</t>
  </si>
  <si>
    <t xml:space="preserve">Gói 1 miếng	</t>
  </si>
  <si>
    <t>Kuaikang</t>
  </si>
  <si>
    <t>N10.01.650</t>
  </si>
  <si>
    <t>Thuốc tê bôi</t>
  </si>
  <si>
    <t xml:space="preserve">Chai 30g	</t>
  </si>
  <si>
    <t>Prime Dental</t>
  </si>
  <si>
    <t>N10.01.660</t>
  </si>
  <si>
    <t>Thuốc tê Septodont</t>
  </si>
  <si>
    <t xml:space="preserve">Hộp 50 ống	</t>
  </si>
  <si>
    <t>N10.01.670</t>
  </si>
  <si>
    <t>Thuốc tê xịt</t>
  </si>
  <si>
    <t xml:space="preserve">Chai 38g	</t>
  </si>
  <si>
    <t>Egis</t>
  </si>
  <si>
    <t>Lohmann &amp; Rauscher</t>
  </si>
  <si>
    <t>Gạc Vaselin</t>
  </si>
  <si>
    <t xml:space="preserve">Hộp 10 miếng	</t>
  </si>
  <si>
    <t>Sonde (thông) JJ các số</t>
  </si>
  <si>
    <t xml:space="preserve">Gói 1 cái	</t>
  </si>
  <si>
    <t>Geotek</t>
  </si>
  <si>
    <t>Bao vải HA kế loại người lớn</t>
  </si>
  <si>
    <t xml:space="preserve">Gói 1 chiếc	</t>
  </si>
  <si>
    <t>Bao vải HA kế loại trẻ em</t>
  </si>
  <si>
    <t xml:space="preserve">Gói 3 chiếc	</t>
  </si>
  <si>
    <t>Điện cực máy điện tim</t>
  </si>
  <si>
    <t xml:space="preserve">Bịch 50 cái	</t>
  </si>
  <si>
    <t>Tyrolmed</t>
  </si>
  <si>
    <t>Khoan kim loại siêu tốc</t>
  </si>
  <si>
    <t xml:space="preserve">Vỉ 10 mũi	</t>
  </si>
  <si>
    <t>SSW</t>
  </si>
  <si>
    <t>Mũi gate (nội nha)</t>
  </si>
  <si>
    <t xml:space="preserve">Hộp 6 mũi	</t>
  </si>
  <si>
    <t>Mũi khoan kim loại LowSpeed</t>
  </si>
  <si>
    <t xml:space="preserve">vỉ 10 mũi	</t>
  </si>
  <si>
    <t>Mũi khoan kim loại siêu tốc hình trụ</t>
  </si>
  <si>
    <t>Mũi khoan nha số 5</t>
  </si>
  <si>
    <t>Mũi khoan tròn dài</t>
  </si>
  <si>
    <t>Đèn hồng ngoại</t>
  </si>
  <si>
    <t xml:space="preserve">Hộp 1 chiếc	</t>
  </si>
  <si>
    <t>Thành Nhân</t>
  </si>
  <si>
    <t>Bình 01 lít</t>
  </si>
  <si>
    <t>CÔNG TY TNHH XUẤT NHẬP KHẨU Y TẾ MINH ĐỨC</t>
  </si>
  <si>
    <t>Polyhexamethylene biguanid - 1%, 
Didecyldimethylammonium chloride - 9,75% , 
- Chất xúc tác ion Mg2+ và Ca2+.
- Phức hợp tẩy rửa dạng cation.  
- Chất tẩy rửa không có dạng ion. 
- Chất ức chế ăn mòn dụng cụ</t>
  </si>
  <si>
    <t>Gói 25ml</t>
  </si>
  <si>
    <t>Dung dịch làm sạch, tẩy rửa dụng cụ y tế có chứa 5% kl/kl enzyme Savinase 16 lex (protease) và các chất hoạt động bề mặt</t>
  </si>
  <si>
    <t>Clorhexidin digluconate 2%</t>
  </si>
  <si>
    <t>Glutaraldehyde  2%</t>
  </si>
  <si>
    <t>Can 05 lít</t>
  </si>
  <si>
    <t>0,0072% N,N-Didecyl-N,N-dimethylammonium chloride + 0,04% polyhexamethylene biguanide hydrochloride</t>
  </si>
  <si>
    <t>N10.00.180</t>
  </si>
  <si>
    <t>Cây đánh Eugenate</t>
  </si>
  <si>
    <t>Gói 01 cái</t>
  </si>
  <si>
    <t>N10.00.320</t>
  </si>
  <si>
    <t>Composit nhộng lỏng (0.25g)</t>
  </si>
  <si>
    <t>Gói 10 con, con 0.25g</t>
  </si>
  <si>
    <t>Ivoclar Vivadent</t>
  </si>
  <si>
    <t>Liechtenstein</t>
  </si>
  <si>
    <t>N10.00.340</t>
  </si>
  <si>
    <t>Composite cây đặc màu 
A2,A3,A3.5,A4,B2,B3,C2,C3</t>
  </si>
  <si>
    <t>Gói 01 cây 3.5g</t>
  </si>
  <si>
    <t>N10.00.360</t>
  </si>
  <si>
    <t>Composite nhọng màu 
A2,A3,A3.5,A4,B2,B3,C2,C3</t>
  </si>
  <si>
    <t>N10.00.710</t>
  </si>
  <si>
    <t>Fuji IX (bột 15g, nước 8g)</t>
  </si>
  <si>
    <t>Hộp (15gr+8gr)</t>
  </si>
  <si>
    <t>N10.00.790</t>
  </si>
  <si>
    <t>Giấy in + mực in máy Sony UPC - 21S</t>
  </si>
  <si>
    <t>Hộp 240 tờ (03 xấp*80 tờ+03 ribbon mực)</t>
  </si>
  <si>
    <t>N10.01.080</t>
  </si>
  <si>
    <t>Gutta percha</t>
  </si>
  <si>
    <t>Diadent Group International</t>
  </si>
  <si>
    <t>N10.01.110</t>
  </si>
  <si>
    <t>Keo Bonding</t>
  </si>
  <si>
    <t>Chai 6g</t>
  </si>
  <si>
    <t>N10.01.280</t>
  </si>
  <si>
    <t>Nhựa nấu hồng (bột + nước)</t>
  </si>
  <si>
    <t>Bột gói 01 kg + Nước chai 01 lít</t>
  </si>
  <si>
    <t>Avelon</t>
  </si>
  <si>
    <t>N10.01.290</t>
  </si>
  <si>
    <t>Nhựa tự cứng hồng (bột + nước)</t>
  </si>
  <si>
    <t>N10.01.320</t>
  </si>
  <si>
    <t>Nước ngâm dụng cụ</t>
  </si>
  <si>
    <t>N10.01.540</t>
  </si>
  <si>
    <t>Test thử áp suất dụng cụ hấp</t>
  </si>
  <si>
    <t>Hộp 200 test</t>
  </si>
  <si>
    <t>Valisafe</t>
  </si>
  <si>
    <t>N10.01.560</t>
  </si>
  <si>
    <t>Test thử nhiệt độ gói hấp</t>
  </si>
  <si>
    <t>Hộp 240 test</t>
  </si>
  <si>
    <t xml:space="preserve">Valisafe </t>
  </si>
  <si>
    <t>Băng thun gối H5 (S,M,L)</t>
  </si>
  <si>
    <t>Gia Hưng Vina</t>
  </si>
  <si>
    <t>Kim nha dài các số</t>
  </si>
  <si>
    <t>Kim nha ngắn các số</t>
  </si>
  <si>
    <t>Hộp đựng chất thải y tế 1,5 lít</t>
  </si>
  <si>
    <t>Bao 50 cái</t>
  </si>
  <si>
    <t>Hộp đựng chất thải y tế 6,8lít</t>
  </si>
  <si>
    <t>Bao 25 cái</t>
  </si>
  <si>
    <t>Lọ đựng nước tiểu</t>
  </si>
  <si>
    <t>Lọ lấy bệnh phẩm có chất bảo quản</t>
  </si>
  <si>
    <t>Lọ lấy bệnh phẩm không chất bảo quản</t>
  </si>
  <si>
    <t>Lọ lấy bệnh phẩm</t>
  </si>
  <si>
    <t>Lọ vô trùng đựng bệnh phẩm</t>
  </si>
  <si>
    <t>Lọ lấy mẫu phân có F2M</t>
  </si>
  <si>
    <t>Ống nghiệm nắp xám</t>
  </si>
  <si>
    <t>Thùng 2.400 cái</t>
  </si>
  <si>
    <t>Tube citrat nắp xanh lá cây</t>
  </si>
  <si>
    <t>Ống Serum (nắp đỏ)</t>
  </si>
  <si>
    <t>Thùng 2.500 cái</t>
  </si>
  <si>
    <t>Tube Chimigly</t>
  </si>
  <si>
    <t>Tube EDTA</t>
  </si>
  <si>
    <t>Tube Heparine</t>
  </si>
  <si>
    <t>Ống nghiệm nắp xanh</t>
  </si>
  <si>
    <t>Ống hút dịch ổ bụng</t>
  </si>
  <si>
    <t>Bịch 50 cái</t>
  </si>
  <si>
    <t>N07.06.050.3</t>
  </si>
  <si>
    <t>Nẹp cổ mềm các số</t>
  </si>
  <si>
    <t>Nẹp đùi/ Nẹp Zimmer</t>
  </si>
  <si>
    <t>N08.00.060</t>
  </si>
  <si>
    <t>Kềm 3 mấu hàm trên (trái, phải)</t>
  </si>
  <si>
    <t>Kềm chân răng hàm trên</t>
  </si>
  <si>
    <t>Kềm gặm xương</t>
  </si>
  <si>
    <t>Kềm mỏ chim có mấu</t>
  </si>
  <si>
    <t>Kềm mỏ chim không mấu</t>
  </si>
  <si>
    <t>Kềm nhổ răng 15</t>
  </si>
  <si>
    <t>Kềm nhổ răng 16</t>
  </si>
  <si>
    <t>Kềm nhổ răng 150</t>
  </si>
  <si>
    <t>Kềm nhổ răng 151</t>
  </si>
  <si>
    <t>Kềm nhổ răng cối lớn hàm trên</t>
  </si>
  <si>
    <t>Kềm nhổ răng cửa hàm trên</t>
  </si>
  <si>
    <t>Kềm sừng bò</t>
  </si>
  <si>
    <t>Mũi khoan trụ dài từ nhỏ đến lớn</t>
  </si>
  <si>
    <t>Vỉ 05 cái</t>
  </si>
  <si>
    <t>Maillefer Instrument Holdings Sarl</t>
  </si>
  <si>
    <t>Mũi khoan trụ thép siêu tốc</t>
  </si>
  <si>
    <t>Mũi khoan 703 dài</t>
  </si>
  <si>
    <t>Lọc chuyên dụng cho máy thở</t>
  </si>
  <si>
    <t>Intersurgical</t>
  </si>
  <si>
    <t>Bộ thắt tĩnh mạch thực quản, loại 6 vòng</t>
  </si>
  <si>
    <t>01 bộ/gói</t>
  </si>
  <si>
    <t>G-Flex</t>
  </si>
  <si>
    <t>CÔNG TY TNHH THIẾT BỊ Y TẾ MINH KHOA</t>
  </si>
  <si>
    <t>Kiềm sinh thiết dạ dày (U160PC)</t>
  </si>
  <si>
    <t>01 cái/gói</t>
  </si>
  <si>
    <t>Kiềm sinh thiết đại tràng (U230C)</t>
  </si>
  <si>
    <t>Dao mổ phaco 15 độ</t>
  </si>
  <si>
    <t>Kai Medical</t>
  </si>
  <si>
    <t>CÔNG TY TNHH THIẾT BỊ Y TẾ MINH NHI</t>
  </si>
  <si>
    <t>Excellent Hi Care</t>
  </si>
  <si>
    <t>Gemma Medical AG</t>
  </si>
  <si>
    <t>N06.03.010.1</t>
  </si>
  <si>
    <t>Thủy tinh thể nhân tạo cứng</t>
  </si>
  <si>
    <t>Eyekon Medical</t>
  </si>
  <si>
    <t>Mực nhuộm bao phẫu thuật Phaco  (chất nhuộm màu)</t>
  </si>
  <si>
    <t xml:space="preserve">Sunways </t>
  </si>
  <si>
    <t>Dịch nhầy Curamed SH/BF 1.4% (SH 1.4%) 1.5ml</t>
  </si>
  <si>
    <t>Hộp 1 ống</t>
  </si>
  <si>
    <t>Curamed Ophthalmics</t>
  </si>
  <si>
    <t>Thuốc nhuộm bao Trypan Blue 0.06%</t>
  </si>
  <si>
    <t>Sunways</t>
  </si>
  <si>
    <t>Hộp/ 50 đôi</t>
  </si>
  <si>
    <t>Rubbercare Protection Products Sdn.Bhd</t>
  </si>
  <si>
    <t>CÔNG TY TNHH DƯỢC Y TẾ NGUYỄN HẢI</t>
  </si>
  <si>
    <t>Chất nhầy phẫu thuật Phaco</t>
  </si>
  <si>
    <t>1ml/Lọ</t>
  </si>
  <si>
    <t>CTY TNHH TM &amp; DV NGUYỄN LƯU</t>
  </si>
  <si>
    <t>N10.00.620</t>
  </si>
  <si>
    <t>Drap y tế 1x2m</t>
  </si>
  <si>
    <t>Túi/1 cái</t>
  </si>
  <si>
    <t>Nhật Minh</t>
  </si>
  <si>
    <t>CÔNG TY TNHH THƯƠNG MẠI VÀ THIẾT BỊ Y TẾ NHẬT MINH</t>
  </si>
  <si>
    <t>N10.00.630</t>
  </si>
  <si>
    <t>Drap y tế nylon xanh</t>
  </si>
  <si>
    <t>N10.01.510</t>
  </si>
  <si>
    <t>Tạp dề y tế Nylon</t>
  </si>
  <si>
    <t>Túi đo lượng máu mất sau sanh</t>
  </si>
  <si>
    <t>Dây dẫn lưu có nắp</t>
  </si>
  <si>
    <t>Túi/ 1 cái</t>
  </si>
  <si>
    <t>Ống nối đa năng nhựa</t>
  </si>
  <si>
    <t>Đai cột sống các số (áo chỉnh hình cột sống)</t>
  </si>
  <si>
    <t>Nẹp cổ cứng các số</t>
  </si>
  <si>
    <t>Nẹp Desault (áo  Dousol T-P) các số</t>
  </si>
  <si>
    <t>Nẹp hơi cổ chân</t>
  </si>
  <si>
    <t>Nẹp cẳng tay H4 (S,M,L,XL,XXL)</t>
  </si>
  <si>
    <t>N07.06.040.2</t>
  </si>
  <si>
    <t>Nẹp đùi dài các số</t>
  </si>
  <si>
    <t>Bao caramen nội soi</t>
  </si>
  <si>
    <t>Thuỷ tinh thể  acrylic đơn tiêu mềm</t>
  </si>
  <si>
    <t>Cồn 700</t>
  </si>
  <si>
    <t>Khánh An Sài Gòn</t>
  </si>
  <si>
    <t>CÔNG TY CP THIẾT BỊ Y TẾ - KHOA HỌC KỸ THUẬT PHƯƠNG NAM</t>
  </si>
  <si>
    <t>Cồn 900</t>
  </si>
  <si>
    <t>Nút giữa kim luồn</t>
  </si>
  <si>
    <t>Hộp 250 cái</t>
  </si>
  <si>
    <t>Disposafe</t>
  </si>
  <si>
    <t>Phim khô laser DI-HL 20 x 25 cm</t>
  </si>
  <si>
    <t>Hộp/150 cái</t>
  </si>
  <si>
    <t>LD CỬA HÀNG DỤNG CỤ Y KHOA SỐ 9 &amp; CÔNG TY TNHH TM-DV-KT – THIẾT BỊ Y TẾ AN QUỐC</t>
  </si>
  <si>
    <t>Phim khô laser DI-HL 26 x 36 cm</t>
  </si>
  <si>
    <t>Phim khô laser DI-HL 35 x 43 cm</t>
  </si>
  <si>
    <t>Phim X-Ray khô DI-HT 20 x 25 ( 100HS )</t>
  </si>
  <si>
    <t>Phim X-Ray khô DI-HT 26 x 36 ( 100HS )</t>
  </si>
  <si>
    <t>Phim X-Ray Super Model: HR-U 24x30 (100SH)</t>
  </si>
  <si>
    <t>Dung dịch tẩy rửa và khử trùng
 dụng cụ có enzyme, 2,75% 
Didecyl dimethylammonium chloride</t>
  </si>
  <si>
    <t xml:space="preserve">Thùng 2kg </t>
  </si>
  <si>
    <t>CÔNG TY CP CÔNG NGHỆ VÀ TRUYỀN THÔNG SÔNG HỒNG</t>
  </si>
  <si>
    <t>Dung dịch khử khuẩn, tiệt
 khuẩn dụng cụ 8,5% 
Glutaraldehyde+ 2%
 didecyl dimethylammonium 
chloride</t>
  </si>
  <si>
    <t>Thùng 6 Chai</t>
  </si>
  <si>
    <t>Dung dịch làm sạch khử trùng 
bề mặt dụng cụ, thiết bị y tế 
0,095% Alkylbenzyi
 Dimethylammonium Chloride
+ 0,025% Didecyl
 Dimethylammonium Chloride</t>
  </si>
  <si>
    <t>Thùng 12 Chai</t>
  </si>
  <si>
    <t>Cristalens Industrie</t>
  </si>
  <si>
    <t>CÔNG TY TNHH DƯỢC PHẨM TRANG THIẾT BỊ Y TẾ T.D</t>
  </si>
  <si>
    <t>Cassette cho máy phaco Visalis 500</t>
  </si>
  <si>
    <t>Carl Zeiss Meditec</t>
  </si>
  <si>
    <t>CÔNG TY TNHH THƯƠNG MẠI TÂM HỢP</t>
  </si>
  <si>
    <t>Carl Zeiss Meditec/ Aaren Scientific</t>
  </si>
  <si>
    <t>Thủy tinh thể ba tiêu cự</t>
  </si>
  <si>
    <t>Dịch nhầy sử dụng cho phẫu thuật phaco</t>
  </si>
  <si>
    <t>Hộp/1 ống</t>
  </si>
  <si>
    <t>Hyaltech</t>
  </si>
  <si>
    <t>N07.06.040.1</t>
  </si>
  <si>
    <t>10 Cái/Gói</t>
  </si>
  <si>
    <t>Đinh SIGN nội tủy đk 8, 9, 10 x 280 -&gt; 400 mm</t>
  </si>
  <si>
    <t>Đinh stecman đường kính các loại</t>
  </si>
  <si>
    <t>Kim kít ne có ren dài các cỡ</t>
  </si>
  <si>
    <t>Kim kít ne đk 1.2,1.5, 1.6, 1.8, 2.0, 2.2, 2.4, 2.5, 3.0 x310 mm</t>
  </si>
  <si>
    <t>Mũi khoan đk 2.0 -4.5 mm</t>
  </si>
  <si>
    <t>Nẹp bản hẹp các cỡ</t>
  </si>
  <si>
    <t>Cộng hòa Séc</t>
  </si>
  <si>
    <t>Nẹp bản nhỏ các cỡ</t>
  </si>
  <si>
    <t>Nẹp bản rộng các cở</t>
  </si>
  <si>
    <t>Nẹp DHS/DCS các cỡ</t>
  </si>
  <si>
    <t>Nẹp khóa bản hẹp các cỡ</t>
  </si>
  <si>
    <t>Nẹp khóa bản rộng các cỡ</t>
  </si>
  <si>
    <t>Nẹp khóa chữ T các loại các cỡ</t>
  </si>
  <si>
    <t>Nẹp khóa đầu dưới xương chày trái,phải các cỡ</t>
  </si>
  <si>
    <t>Nẹp khóa đầu dưới xương đùi trái,phải các cỡ</t>
  </si>
  <si>
    <t>Nẹp khóa đầu trên xương chày trái,phải các cỡ</t>
  </si>
  <si>
    <t>Nẹp khóa đầu trên xương đùi trái,phải các cỡ</t>
  </si>
  <si>
    <t>Nẹp khóa đầu trên, đầu dưới xương cánh tay các cỡ</t>
  </si>
  <si>
    <t>Nẹp khóa mắt cá chân các cỡ</t>
  </si>
  <si>
    <t>Nẹp khóa xương đòn</t>
  </si>
  <si>
    <t>Nẹp lòng máng 1/3 6 và 8 lỗ dùng vít 3.5 mm</t>
  </si>
  <si>
    <t>N07.06.040.5</t>
  </si>
  <si>
    <t>Vít DHS/DCS dài 60-90 mm</t>
  </si>
  <si>
    <t>vít khóa 5.0mm x 28-60mm</t>
  </si>
  <si>
    <t>Vít khóa 6.5/50-90mm</t>
  </si>
  <si>
    <t>Vít khóa đk 2.4, 2.7, 3.5 hệ thống vít khóa 3.5</t>
  </si>
  <si>
    <t>Vít mắt cá chân đk 4.5 các loại</t>
  </si>
  <si>
    <t>Vít nén DHS/DCS</t>
  </si>
  <si>
    <t>Vít SIGN đk 4.5 x 30 -&gt; 70  mm</t>
  </si>
  <si>
    <t>5 Cái/Gói</t>
  </si>
  <si>
    <t>Vít xốp đk 4.0x30-55 mm</t>
  </si>
  <si>
    <t>Vít xốp đk 6.5x35-100 mm, ren 16 và 32 mm</t>
  </si>
  <si>
    <t>Vít xương cứng đk 3.5x16-40 mm</t>
  </si>
  <si>
    <t>Vít xương cứng đk 4.5x20-60 mm</t>
  </si>
  <si>
    <t>Kềm bấm sinh thiết</t>
  </si>
  <si>
    <t>Gói/ cái</t>
  </si>
  <si>
    <t>MTW</t>
  </si>
  <si>
    <t>CÔNG TY CỔ PHẦN XUẤT NHẬP KHẨU Y TẾ THÀNH PHỐ HỒ CHÍ MINH</t>
  </si>
  <si>
    <t>Bộ dây lọc máu chạy thận có kèm 2 bộ bảo vệ cảm ứng</t>
  </si>
  <si>
    <t>Bain Medical</t>
  </si>
  <si>
    <t>CÔNG TY TNHH THƯƠNG MẠI SX THIÊN ẤN</t>
  </si>
  <si>
    <t>N10.00.480</t>
  </si>
  <si>
    <t>10 sợi/ gói</t>
  </si>
  <si>
    <t>Thời Thanh Bình</t>
  </si>
  <si>
    <t>CÔNG TY TNHH TRANG THIẾT BỊ Y TẾ THỜI THANH BÌNH</t>
  </si>
  <si>
    <t>N10.00.600</t>
  </si>
  <si>
    <t>Đồ bảo hộ chống dịch</t>
  </si>
  <si>
    <t>1 bộ/ gói</t>
  </si>
  <si>
    <t>N10.01.130</t>
  </si>
  <si>
    <t>Khẩu trang chống độc N95</t>
  </si>
  <si>
    <t>20 cái/ hộp</t>
  </si>
  <si>
    <t>N10.01.260</t>
  </si>
  <si>
    <t>Ly súc miệng (ly trong)</t>
  </si>
  <si>
    <t>50 cái/ gói</t>
  </si>
  <si>
    <t>Tân Hiệp Hưng</t>
  </si>
  <si>
    <t>Băng thun (băng đàn hồi/băng chun)</t>
  </si>
  <si>
    <t>12 cuộn/ hộp</t>
  </si>
  <si>
    <t>Quang Mậu</t>
  </si>
  <si>
    <t>Tube đáy nhọn khắc vạch 15ml</t>
  </si>
  <si>
    <t>Tube Efpendof 1,5ml có nắp khoá/tube ly tâm</t>
  </si>
  <si>
    <t>1000 cái/ bịch</t>
  </si>
  <si>
    <t>Tube huyết thanh có nắp</t>
  </si>
  <si>
    <t>Ống canul hút thai số 4,5,6</t>
  </si>
  <si>
    <t>Airway/Canula khí quản  6cm - Số 0 (trẻ em)</t>
  </si>
  <si>
    <t>NingBo Luke</t>
  </si>
  <si>
    <t>Airway/Canula khí quản  7cm -Số 1 (trẻ em)</t>
  </si>
  <si>
    <t>Airway/Canula khí quản  8cm - Số 2</t>
  </si>
  <si>
    <t>Airway/Canula khí quản  9cm - Số 3</t>
  </si>
  <si>
    <t>Ningbo Luke</t>
  </si>
  <si>
    <t>Dây hút phẫu thuật</t>
  </si>
  <si>
    <t>Dây 3 chia (Chạc nối các loại) có dây 50cm</t>
  </si>
  <si>
    <t>N10.00.040</t>
  </si>
  <si>
    <t>Ampu (Bóp bóng giúp thở) người lớn, trẻ em loại thường</t>
  </si>
  <si>
    <t>24 Bộ/ thùng</t>
  </si>
  <si>
    <t>Nonchange</t>
  </si>
  <si>
    <t>CÔNG TY CP THƯƠNG MẠI THỤY AN</t>
  </si>
  <si>
    <t>Kim lọc thận nhân tạo (Kim chích động mạch) G16</t>
  </si>
  <si>
    <t>500 Cây/ thùng</t>
  </si>
  <si>
    <t>Kim lọc thận nhân tạo xoay 17G</t>
  </si>
  <si>
    <t>500 Cái/ thùng</t>
  </si>
  <si>
    <t>Kim lọc thận nhân tạo G17</t>
  </si>
  <si>
    <t>Bộ dây lọc máu chạy thận có protector</t>
  </si>
  <si>
    <t>24 Bộ / thùng</t>
  </si>
  <si>
    <t>Catheter tĩnh mạch đùi 2 nồng</t>
  </si>
  <si>
    <t>40 Cái/ thùng</t>
  </si>
  <si>
    <t>Nội khí quản Sacett có bóng các số (ống nội khí quản sử dụng 1 lần)</t>
  </si>
  <si>
    <t>10cái/ hộp</t>
  </si>
  <si>
    <t>Smiths</t>
  </si>
  <si>
    <t>CÔNG TY CỔ PHẦN TRANG THIẾT BỊ Y TẾ TRỌNG TÍN</t>
  </si>
  <si>
    <t>Ống nội khí quản  sử dụng 1 lần có bóng chèn các số  (Portex)</t>
  </si>
  <si>
    <t xml:space="preserve">Smiths </t>
  </si>
  <si>
    <t>Ống nội khí quản sử dụng 1 lần có bóng hoặc không bóng chèn (ballon dài) các số</t>
  </si>
  <si>
    <t>Ống nội khí quản có nòng lò xo các số (cannula)</t>
  </si>
  <si>
    <t>Sonde (thông) Blackmore</t>
  </si>
  <si>
    <t>2 cái/hộp</t>
  </si>
  <si>
    <t>Rusch  (Teleflex)</t>
  </si>
  <si>
    <t>Sonde (thông) Foley 3 nhánh số 22</t>
  </si>
  <si>
    <t>10sợi/hộp</t>
  </si>
  <si>
    <t>Ideal Healthcare</t>
  </si>
  <si>
    <t>Sonde (thông) Foley các số  6 - 24</t>
  </si>
  <si>
    <t xml:space="preserve">10 sợi/hộp </t>
  </si>
  <si>
    <t>Sonde (thông) Nelaton số 8, 10</t>
  </si>
  <si>
    <t>Symphon</t>
  </si>
  <si>
    <t>Sonde (thông) niệu quản mềm số 6 
( CH6 70cm)</t>
  </si>
  <si>
    <t xml:space="preserve">1 cái/gói </t>
  </si>
  <si>
    <t>Plasti-med</t>
  </si>
  <si>
    <t>Ống nội phế quản/Sonde Carlene các số</t>
  </si>
  <si>
    <t>Lọ lấy đàm kính với dây hút đàm có 3 lỗ hút, có van kiểm soát các số 8,10,12,14</t>
  </si>
  <si>
    <t>10 Bộ/Hộp</t>
  </si>
  <si>
    <t>Cartheter tĩnh mạch đùi loại 200mm</t>
  </si>
  <si>
    <t>Slovakia</t>
  </si>
  <si>
    <t>Mask phun khí dung trẻ em</t>
  </si>
  <si>
    <t xml:space="preserve">100 cái/thùng </t>
  </si>
  <si>
    <t>Mask thanh quản Proseal các số</t>
  </si>
  <si>
    <t xml:space="preserve">10 cái/ hộp </t>
  </si>
  <si>
    <t>LMA (Teleflex)</t>
  </si>
  <si>
    <t>Catheter tĩnh mạch ngoại biên</t>
  </si>
  <si>
    <t>CÔNG TY CỔ PHẦN DƯỢC PHẨM TRUNG ƯƠNG CPC1</t>
  </si>
  <si>
    <t>Catheter tĩnh mạch trung tâm</t>
  </si>
  <si>
    <t>N07.02.070.1</t>
  </si>
  <si>
    <t>Quả lọc màng Polysulfone HPS F7</t>
  </si>
  <si>
    <t>Sonde (thông) Nelaton các số</t>
  </si>
  <si>
    <t>Minh Tâm</t>
  </si>
  <si>
    <t>CÔNG TY TNHH THƯƠNG MẠI DỊCH VỤ VIỆT DEN TA</t>
  </si>
  <si>
    <t>N10.00.250</t>
  </si>
  <si>
    <t>Chỉ 10.0  polypropylene suture</t>
  </si>
  <si>
    <t>1 hộp/ 12 sợi</t>
  </si>
  <si>
    <t>CÔNG TY TNHH MTV VIMEDIMEX BÌNH DƯƠNG</t>
  </si>
  <si>
    <t>Cassette Centurion Gravity 8065752217</t>
  </si>
  <si>
    <t>1 hộp / 6 cái</t>
  </si>
  <si>
    <t>N04.03.040</t>
  </si>
  <si>
    <t>Bộ chuyển tiếp của máy thẩm phân phúc mạc</t>
  </si>
  <si>
    <t>Baxter Healthcare Corporation</t>
  </si>
  <si>
    <t>N04.03.060</t>
  </si>
  <si>
    <t>Đầu nối ống thông vào bộ chuyển tiếp bằng Titanium</t>
  </si>
  <si>
    <t>Baxter Healthcare S.A</t>
  </si>
  <si>
    <t>N04.04.040</t>
  </si>
  <si>
    <t>Nắp đậy thẩm phân màng bụng</t>
  </si>
  <si>
    <t>Hộp 60 cái</t>
  </si>
  <si>
    <t>Dao ClearCut HP2 Slit Knife 2.2mm</t>
  </si>
  <si>
    <t>Dao mổ phụ phẫu thuật Phaco thẳng 15 độ</t>
  </si>
  <si>
    <t>Thuỷ tinh thể mềm</t>
  </si>
  <si>
    <t>Thủy tinh thể đa tiêu cự</t>
  </si>
  <si>
    <t>Chất nhầy phẫu thuật  phaco</t>
  </si>
  <si>
    <t>Hộp 12 cái</t>
  </si>
  <si>
    <t>Kẹp xanh (Kẹp dây dẫn dịch trong dẫn lưu dịch lọc màng bụng)</t>
  </si>
  <si>
    <t>Gạc dẫn lưu TMH</t>
  </si>
  <si>
    <t>Bịch/miếng x 4 lớp</t>
  </si>
  <si>
    <t>Cty CP Thiết bị Y tế Bảo Thạch</t>
  </si>
  <si>
    <t>CÔNG TY CỔ PHẦN THƯƠNG MẠI DƯỢC PHẨM VĨNH LONG</t>
  </si>
  <si>
    <t>Bịch/ miếng x 4 lớp</t>
  </si>
  <si>
    <t>Gòn lót bó bột 10cm x 250cm</t>
  </si>
  <si>
    <t>Thùng/240 cuộn</t>
  </si>
  <si>
    <t>Changzhou operson</t>
  </si>
  <si>
    <t>CÔNG TY TNHH THƯƠNG MẠI DỊCH VỤ VŨ THUẬN</t>
  </si>
  <si>
    <t>Gòn lót bó bột 15cm x 250cm</t>
  </si>
  <si>
    <t>Que cấy</t>
  </si>
  <si>
    <t>Mida</t>
  </si>
  <si>
    <t>Que cấy sử dụng 1 lần</t>
  </si>
  <si>
    <t>Gói/50 que</t>
  </si>
  <si>
    <t>Que vô trùng lấy bệnh phẩm</t>
  </si>
  <si>
    <t>Cồn tuyệt đối 990</t>
  </si>
  <si>
    <t>Khả doanh</t>
  </si>
  <si>
    <t>Kim luồn Laser nội mạch 22G (kim luồn mạch máu)</t>
  </si>
  <si>
    <t>Bộ(Kim laser + kim luồn)</t>
  </si>
  <si>
    <t>Guilin</t>
  </si>
  <si>
    <t>Kim châm cứu số 2 (đã tiệt trùng)</t>
  </si>
  <si>
    <t>LD Changchum AIK - Hải Nam</t>
  </si>
  <si>
    <t>Kim châm cứu số 3 (đã tiệt trùng)</t>
  </si>
  <si>
    <t>Kim châm cứu số 4 (đã tiệt trùng)</t>
  </si>
  <si>
    <t>Dây thở Oxy 1 lỗ 8 -14 
(dây thở oxy dùng 1 lần)</t>
  </si>
  <si>
    <t>Minh tâm</t>
  </si>
  <si>
    <t>Bình hút đàm xét nghiệm (bình lấy đàm Mucus Extractor) Fr 10</t>
  </si>
  <si>
    <t>Chỉ khâu không tiêu /Chỉ Dafilon 2/0, 75cm</t>
  </si>
  <si>
    <t>CÔNG TY TNHH THIẾT BỊ Y TẾ Y PHƯƠNG</t>
  </si>
  <si>
    <t>Chỉ khâu không tiêu /Chỉ Dafilon 3/0, 75cm, kim tam giác 24mm</t>
  </si>
  <si>
    <t>Chỉ khâu tan chậm/Chỉ Monomax 1 kim tròn</t>
  </si>
  <si>
    <t>Chỉ khâu tan chậm/Chỉ Premilene 4/0-90cm-2 kim tròn phủ Silicon 22mm</t>
  </si>
  <si>
    <t>Chỉ khâu tan chậm/Chỉ Premilene 5/0 (1) 75cm 2xDR12(M)</t>
  </si>
  <si>
    <t>Chỉ khâu tan chậm/Chỉ Premilene 6/0-75cm-2 kim tròn phủ Silicon 10mm</t>
  </si>
  <si>
    <t>Chỉ khâu tan chậm/Chỉ Premilene 9/0-15cm-kim tròn phủ Silicon 6mm</t>
  </si>
  <si>
    <t>Chỉ khâu tiêu/Chỉ Monosyn sô 1 -90cm-kim tròn 40mm</t>
  </si>
  <si>
    <t>Chỉ khâu tiêu/Chỉ Safil số 0 - 90cm-kim tròn phủ Silicon 40mm</t>
  </si>
  <si>
    <t>Chỉ khâu tiêu/Chỉ Safil số 1 - 90cm -kim tròn phủ Silicon 40mm</t>
  </si>
  <si>
    <t>Chỉ khâu tiêu/Chỉ Safil 2/0 - 70cm -kim tròn phủ Silicon 26mm</t>
  </si>
  <si>
    <t>Chỉ khâu tiêu/Chỉ Safil 3/0 - 70cm -kim tròn phủ Silicon 26mm</t>
  </si>
  <si>
    <t>Chỉ khâu tiêu/Chỉ Safil 4/0 - 70cm -kim tròn phủ Silicon 22mm</t>
  </si>
  <si>
    <t>Cố định ngoài các loại</t>
  </si>
  <si>
    <t>CÔNG TY TNHH THIẾT BỊ Y TẾ HOÀNG LỘC M.E</t>
  </si>
  <si>
    <t>Đinh chốt xương chày các loại</t>
  </si>
  <si>
    <t>Đinh chốt xương đùi các loại</t>
  </si>
  <si>
    <t>Đinh Gamma các loại</t>
  </si>
  <si>
    <t>Nẹp cẳng tay DCP các loại</t>
  </si>
  <si>
    <t>Nẹp cánh tay DCP các loại</t>
  </si>
  <si>
    <t>Nẹp đầu trên cánh tay</t>
  </si>
  <si>
    <t>Nẹp DCP xương đùi các loại</t>
  </si>
  <si>
    <t>Nẹp khóa đầu dưới xương cánh tay các loại</t>
  </si>
  <si>
    <t>Nẹp khóa đầu dưới xương đùi các loại</t>
  </si>
  <si>
    <t>Nẹp khóa đầu dưới xương quay các loại</t>
  </si>
  <si>
    <t>Nẹp khóa đầu trên xương cánh tay các loại</t>
  </si>
  <si>
    <t>Nẹp khóa đầu trên xương chày các loại</t>
  </si>
  <si>
    <t>Vít chốt xương chày các loại</t>
  </si>
  <si>
    <t>Vít chốt xương đùi các loại</t>
  </si>
  <si>
    <t>Vít cổ Gamma các loại</t>
  </si>
  <si>
    <t>Vít khóa dùng cho nẹp khóa chi dưới các loại</t>
  </si>
  <si>
    <t>Vít khóa dùng cho nẹp khóa chi trên các loại</t>
  </si>
  <si>
    <t>Nẹp Buttress các loại</t>
  </si>
  <si>
    <t>Nẹp cánh tay LC-DCP các loại</t>
  </si>
  <si>
    <t>Nẹp chữ T đầu dưới xương quay các loại</t>
  </si>
  <si>
    <t>Nẹp đầu trên xương chày các loại</t>
  </si>
  <si>
    <t>Nẹp xương bàn tay các loại (Vis 2.0)</t>
  </si>
  <si>
    <t>Mũi khoan 2.7 các loại</t>
  </si>
  <si>
    <t>Mũi khoan 3.5 các loại</t>
  </si>
  <si>
    <t/>
  </si>
  <si>
    <t>Mũi khoan 4.0 dài 40cm</t>
  </si>
  <si>
    <t>N10.00.140</t>
  </si>
  <si>
    <t>Bonewax ( Sáp thoa xương )</t>
  </si>
  <si>
    <t>Hộp/12 miếng</t>
  </si>
  <si>
    <t>CÔNG TY TNHH DP QUỐC TẾ</t>
  </si>
  <si>
    <t>N10.00.260</t>
  </si>
  <si>
    <t>Chỉ 10.0 nylon suture (3/8)</t>
  </si>
  <si>
    <t>N10.00.570</t>
  </si>
  <si>
    <t>Đĩa Petri</t>
  </si>
  <si>
    <t>N10.00.980</t>
  </si>
  <si>
    <t>Giấy siêu âm Sony thường</t>
  </si>
  <si>
    <t>Gói 1 cuộn</t>
  </si>
  <si>
    <t>N10.01.170</t>
  </si>
  <si>
    <t>Lam kính</t>
  </si>
  <si>
    <t>Hộp/72 miếng</t>
  </si>
  <si>
    <t>N10.01.180</t>
  </si>
  <si>
    <t>Lam nhám</t>
  </si>
  <si>
    <t>N10.01.190</t>
  </si>
  <si>
    <t>Lamelle dày 22x 22</t>
  </si>
  <si>
    <t>Witeg</t>
  </si>
  <si>
    <t>N10.01.200</t>
  </si>
  <si>
    <t>Lamelle mỏng 22 x 22</t>
  </si>
  <si>
    <t>Băng dính co giãn có vạch chia kích thước</t>
  </si>
  <si>
    <t>Honnes</t>
  </si>
  <si>
    <t>Hộp 25 miếng</t>
  </si>
  <si>
    <t>N02.03.080</t>
  </si>
  <si>
    <t>Sốp cầm máu</t>
  </si>
  <si>
    <t>Sốp cầm máu dùng trong phẫu thuật nội soi mũi xoay</t>
  </si>
  <si>
    <t>Vật liệu cầm máu tự tiêu, có tính kháng khuẩn, bằng cellulose oxi hóa tái tổ hợp (oxidized regenerated cellulose), hộp 12 miếng, kích thước 10 x 20 cm, ISO 13485, CE, CFS châu Âu</t>
  </si>
  <si>
    <t>Miếng cầm máu bằng gelatin dạng bọt xốp màu trắng  tiệt trùng, không tan 70x50x10cm, hộp 20 miếng, ISO 13485, CE, CFS châu Âu</t>
  </si>
  <si>
    <t>Kim chọc dò tủy sống 18,20,22,24 (kim chọc hút tủy xương)</t>
  </si>
  <si>
    <t>túi 1 cây</t>
  </si>
  <si>
    <t>TMT TIBBI Medical</t>
  </si>
  <si>
    <t>cây</t>
  </si>
  <si>
    <t>Găng tay vô trùng các số dùng trong phẫu thuật, thủ thuật có bột các cỡ</t>
  </si>
  <si>
    <t>Vinh Đức</t>
  </si>
  <si>
    <t>Găng tay vô trùng các số dùng trong phẫu thuật, thủ thuật các cỡ</t>
  </si>
  <si>
    <t>Lọ đựng phân</t>
  </si>
  <si>
    <t>Ống Hematocrite</t>
  </si>
  <si>
    <t>Ống Hematocrite không tráng Heparin</t>
  </si>
  <si>
    <t>Ống nghiệm không nắp</t>
  </si>
  <si>
    <t>Ống lấy máu có nắp 5ml</t>
  </si>
  <si>
    <t>Ống nghiệm nắp trắng</t>
  </si>
  <si>
    <t>Tube nhựa lấy máu không nắp 5ml/Tube nhựa trắng</t>
  </si>
  <si>
    <t>Bộ rửa dạ dày</t>
  </si>
  <si>
    <t>Bộ lọc máu thận nhân tạo</t>
  </si>
  <si>
    <t>Dây nối máy bơm tiêm 140cm (ống nối các loại, các cỡ)</t>
  </si>
  <si>
    <t>túi 1 cái</t>
  </si>
  <si>
    <t>Chỉ không tiêu, tổng hợp đơn sợi 3/0, chỉ dài 75cm, 3/8CD 24mm</t>
  </si>
  <si>
    <t>Chỉ khâu không tiêu /Chỉ Silk 3/0 kim tam giác 24 x 75cm</t>
  </si>
  <si>
    <t>Chỉ khâu không tiêu /Chỉ Silk 5/0 có kim 16mm</t>
  </si>
  <si>
    <t>Lưỡi dao bầu số 10</t>
  </si>
  <si>
    <t>Lưỡi dao bầu số 12</t>
  </si>
  <si>
    <t>Lưỡi dao bầu số 20</t>
  </si>
  <si>
    <t>Lưỡi dao bầu số 21</t>
  </si>
  <si>
    <t>Lưỡi dao nhọn số 11</t>
  </si>
  <si>
    <t>Phim nha khoa</t>
  </si>
  <si>
    <t>Foma</t>
  </si>
  <si>
    <t>Phim X quang 18x24cm</t>
  </si>
  <si>
    <t>Fujifilm/ Colenta</t>
  </si>
  <si>
    <t>Phim X quang 24x30cm</t>
  </si>
  <si>
    <t>Phim X quang 30x40cm</t>
  </si>
  <si>
    <t>Phim X quang 35x43cm</t>
  </si>
  <si>
    <t>Dụng cụ, máy khâu cắt nối tự động sử dụng trong kỹ thuật Longo các loại, các cỡ (bao gồm cả vòng, băng ghim khâu kèm theo)</t>
  </si>
  <si>
    <t>Welfare</t>
  </si>
  <si>
    <t>Lưới điều trị thoát vị bẹn (Dyna Mesh)</t>
  </si>
  <si>
    <t>Gói 5 miếng</t>
  </si>
  <si>
    <t xml:space="preserve">Lưới điều trị thoát vị bẹn (Premilene Mesh)
</t>
  </si>
  <si>
    <t>Chỉ thép đường kính từ 0.2-2.0</t>
  </si>
  <si>
    <t>Cuộn 10m</t>
  </si>
  <si>
    <t>OrthoSelect GmbH</t>
  </si>
  <si>
    <t>Đinh Kirstchner các loại</t>
  </si>
  <si>
    <t>Đinh nội tủy xương chày 8mm các loại</t>
  </si>
  <si>
    <t>Rebstock Instruments GmbH</t>
  </si>
  <si>
    <t>Đinh nội tủy xương chày 9mm các loại</t>
  </si>
  <si>
    <t>Đinh nội tủy xương đùi 9mm các loại</t>
  </si>
  <si>
    <t>Đinh nội tủy xương chày 10mm các loại</t>
  </si>
  <si>
    <t>Đinh nội tủy xương đùi 10mm các loại</t>
  </si>
  <si>
    <t>Đinh nội tủy xương chày 11mm các loại</t>
  </si>
  <si>
    <t>Đinh nội tủy xương đùi 11mm các loại</t>
  </si>
  <si>
    <t>Nẹp cánh tay, cẳng chân vít 4.5mm 6 lổ</t>
  </si>
  <si>
    <t>Nẹp cánh tay, cẳng chân vít 4.5mm 7 lổ</t>
  </si>
  <si>
    <t>Nẹp cánh tay, cẳng chân vít 4.5mm 8 lổ</t>
  </si>
  <si>
    <t>Nẹp dùng cho xương quay 6 lổ x 3.5mm</t>
  </si>
  <si>
    <t>Nẹp DCS 95º các loại</t>
  </si>
  <si>
    <t>Nẹp DHS 135º các loại</t>
  </si>
  <si>
    <t>Nẹp lòng máng vít 3.5mm 6 lổ</t>
  </si>
  <si>
    <t>Nẹp lòng máng vít 3.5mm 7 lổ</t>
  </si>
  <si>
    <t>Nẹp lòng máng vít 3.5mm 8 lổ</t>
  </si>
  <si>
    <t>Nẹp xương cánh tay 6 lổ x 4.5mm</t>
  </si>
  <si>
    <t>Nẹp xương cánh tay 7 lổ x 4.5mm</t>
  </si>
  <si>
    <t>Nẹp xương cánh tay 8 lổ x 4.5mm</t>
  </si>
  <si>
    <t>Nẹp xương đùi người lớn 8 lổ x 4.5mm</t>
  </si>
  <si>
    <t>Nẹp xương đùi người lớn 10 lổ x 4.5mm</t>
  </si>
  <si>
    <t>Nẹp xương đùi người lớn 12 lổ x 4.5mm</t>
  </si>
  <si>
    <t>Vít hông dùng cho nẹp DHS/DCS các loại</t>
  </si>
  <si>
    <t>Vít mắt cá các loại</t>
  </si>
  <si>
    <t>Vít nén ép dùng cho nẹp DHS/DCS các loại</t>
  </si>
  <si>
    <t>Vít xốp 4.0 các loại</t>
  </si>
  <si>
    <t>Vít xốp 6.5 các loại</t>
  </si>
  <si>
    <t>Vít xốp 6.5mm/16mm x 30,35,40mm</t>
  </si>
  <si>
    <t>Vít xốp 6.5mm/16mm x 45,50,55,60mm</t>
  </si>
  <si>
    <t>Vít xốp 6.5mm/16mm x 65,70mm</t>
  </si>
  <si>
    <t>Vít vỏ 2.0 các loại</t>
  </si>
  <si>
    <t>Vít vỏ 3.5 các loại</t>
  </si>
  <si>
    <t>Vít vỏ 4.5 các loại</t>
  </si>
  <si>
    <t>Vít vỏ xương 3.5 x 10,12,14,16mm</t>
  </si>
  <si>
    <t>Vít vỏ xương 3.5 x 18,20,22,24mm</t>
  </si>
  <si>
    <t>Vít vỏ xương 3.5 x 26,28,30,32mm</t>
  </si>
  <si>
    <t>Vít vỏ xương 4.5 x 30,32,34,36mm</t>
  </si>
  <si>
    <t>Đầu côn lớn ( xanh)</t>
  </si>
  <si>
    <t>Bịch 1000 cái</t>
  </si>
  <si>
    <t>Biosigma</t>
  </si>
  <si>
    <t>Đầu côn nhỏ (vàng)</t>
  </si>
  <si>
    <t>Đầu côn vàng có khía</t>
  </si>
  <si>
    <t xml:space="preserve">                                                                                                                                                                                                                                                                                                                                                                                                     </t>
  </si>
  <si>
    <t>Nguyễn Trương Thiện</t>
  </si>
  <si>
    <t>Đàm Thị Kim Ngân</t>
  </si>
  <si>
    <t>Bệnh viện đa khoa khu vực Nghĩa Lộ</t>
  </si>
  <si>
    <t>382/QĐ-BVNL</t>
  </si>
  <si>
    <t>17/7/2018</t>
  </si>
  <si>
    <t>31/12/2018</t>
  </si>
  <si>
    <t>383/QĐ-BV</t>
  </si>
  <si>
    <t>Bệnh viện Y học cổ truyền tỉnh Yên Bái</t>
  </si>
  <si>
    <t>103/QĐ-BV</t>
  </si>
  <si>
    <t>Trung tâm Y tế thành phố Yên Bái</t>
  </si>
  <si>
    <t>606/QĐ-TTYT</t>
  </si>
  <si>
    <t>23/7/2018</t>
  </si>
  <si>
    <t>31/01/2019</t>
  </si>
  <si>
    <t>Trung tâm Y tế huyện Văn Chấn</t>
  </si>
  <si>
    <t>86//QĐ-TTYT</t>
  </si>
  <si>
    <t>Rộng rãi</t>
  </si>
  <si>
    <t>86/QĐ-TTYT</t>
  </si>
  <si>
    <t>Yên Bái</t>
  </si>
  <si>
    <t>Stt theo DM do BYT ban hành</t>
  </si>
  <si>
    <t>Mã số theo DM do BYT ban hành</t>
  </si>
  <si>
    <t>Tên vị tính(SYT/BV)</t>
  </si>
  <si>
    <t xml:space="preserve">Ngày công bố kết quả trúng thầu </t>
  </si>
  <si>
    <t>Băng bột bó, vải lót bó bột, tất lót bó bột các loại, các cỡ</t>
  </si>
  <si>
    <t xml:space="preserve">Băng bó bột </t>
  </si>
  <si>
    <t>30 cuộn/ thùng</t>
  </si>
  <si>
    <t>obanda/orbe/ việt nam</t>
  </si>
  <si>
    <t>Công ty TNHH Trang thiết bị Y tế Anh Sơn</t>
  </si>
  <si>
    <t>BVĐK KV  Nghĩa Lộ</t>
  </si>
  <si>
    <t>Băng cuộn, băng cá nhân các loại, các cỡ</t>
  </si>
  <si>
    <t>10 cuộn/ túi</t>
  </si>
  <si>
    <t>Danameco/ Việt nam</t>
  </si>
  <si>
    <t>Băng dính các loại, các cỡ</t>
  </si>
  <si>
    <t>Băng dính chỉ thị nhiệt</t>
  </si>
  <si>
    <t>01 cuộn/ túi</t>
  </si>
  <si>
    <t>Băng dính vải</t>
  </si>
  <si>
    <t>01 cuộn/ hộp</t>
  </si>
  <si>
    <t>Urgo/ Thái Lan</t>
  </si>
  <si>
    <t>Dây garo chun</t>
  </si>
  <si>
    <t>01 cái/túi</t>
  </si>
  <si>
    <t>Gạc các loại, các cỡ</t>
  </si>
  <si>
    <t>Gạc Sponge</t>
  </si>
  <si>
    <t>10 cái/ túi</t>
  </si>
  <si>
    <t xml:space="preserve">Gạc hút </t>
  </si>
  <si>
    <t>40m/thùng</t>
  </si>
  <si>
    <t>mét</t>
  </si>
  <si>
    <t>Gạc nội soi (gạc phẫu thuật ko dệt 7.5x7.5x6 lớp)</t>
  </si>
  <si>
    <t>10 miếng/ gói</t>
  </si>
  <si>
    <t>Vật liệu cầm máu các loại (sáp, bone, surgicel, merocel, spongostan, gelitacel, floseal heamostatic, liotit)</t>
  </si>
  <si>
    <t>Miếng cầm máu mũi</t>
  </si>
  <si>
    <t>10 miếng / gói</t>
  </si>
  <si>
    <t>Medtronic/
Mỹ</t>
  </si>
  <si>
    <t>Găng tay vô trùng dùng trong thủ thuật, phẫu thuật các loại, các cỡ</t>
  </si>
  <si>
    <t>Găng tay phẫu thuật đã tiệt trùng số 7</t>
  </si>
  <si>
    <t>01 đôi/túi</t>
  </si>
  <si>
    <t xml:space="preserve">TG medical Sdn Bhd/ malaysia </t>
  </si>
  <si>
    <t>Găng tay phẫu thuật chưa tiệt trùng số 7</t>
  </si>
  <si>
    <t>100 đôi/ hộp</t>
  </si>
  <si>
    <t>Merufa/ Việt Nam</t>
  </si>
  <si>
    <t>Găng tay sử dụng trong thăm khám các loại, các cỡ</t>
  </si>
  <si>
    <t xml:space="preserve"> Găng khám các số </t>
  </si>
  <si>
    <t>Top glove Sdn Bhd/ malasya</t>
  </si>
  <si>
    <t>50 đôi/ hộp</t>
  </si>
  <si>
    <t>Nam Tín/ Việt Nam</t>
  </si>
  <si>
    <t>Ống thủy tinh 1x10</t>
  </si>
  <si>
    <t>100 ống/ túi</t>
  </si>
  <si>
    <t>Khánh Linh /Việt Nam</t>
  </si>
  <si>
    <t>Ống thủy tinh 1,5x15</t>
  </si>
  <si>
    <t>Ống thủy tinh 1,5 x 18</t>
  </si>
  <si>
    <t>Bát inox nhỏ</t>
  </si>
  <si>
    <t>An bình/Việt Nam</t>
  </si>
  <si>
    <t xml:space="preserve">Hộp inox </t>
  </si>
  <si>
    <t xml:space="preserve">Hộp đựng bông cồn có nắp </t>
  </si>
  <si>
    <t>Kéo  dài 18cm - 20cm</t>
  </si>
  <si>
    <t>Gold Sun/ Pakistan</t>
  </si>
  <si>
    <t>Kéo dài 14cm</t>
  </si>
  <si>
    <t>Kẹp Kose có mấu</t>
  </si>
  <si>
    <t>Khay Inox to</t>
  </si>
  <si>
    <t>Khay quả đậu các cỡ</t>
  </si>
  <si>
    <t>Kìm mang kim đầu nhỏ</t>
  </si>
  <si>
    <t xml:space="preserve">Phẫu tích </t>
  </si>
  <si>
    <t xml:space="preserve">Panh cong </t>
  </si>
  <si>
    <t xml:space="preserve">Panh có mấu </t>
  </si>
  <si>
    <t>Kẹp săng</t>
  </si>
  <si>
    <t>Băng huyết áp người lớn và TE</t>
  </si>
  <si>
    <t>Medke / Trung Quốc</t>
  </si>
  <si>
    <t>Giấy chạy máy Monitor sản khoa</t>
  </si>
  <si>
    <t>1 xấp/túi</t>
  </si>
  <si>
    <t>Gold Way / Mỹ</t>
  </si>
  <si>
    <t>Giấy điện tim 6 cần có dòng kẻ</t>
  </si>
  <si>
    <t>Nihon kohden/ Nhật Bản</t>
  </si>
  <si>
    <t>Giấy in cho máy đo chức năng hô hấp</t>
  </si>
  <si>
    <t>Hải Anh / Việt Nam</t>
  </si>
  <si>
    <t>Giấy siêu âm đen trắng</t>
  </si>
  <si>
    <t>Sony/ Nhật Bản</t>
  </si>
  <si>
    <t>Túi ép nhiệt 20 cm x 200m</t>
  </si>
  <si>
    <t>BMS - Liên doanh Phần Lan/ Việt Nam</t>
  </si>
  <si>
    <t>Túi ép nhiệt 25 cm x 200 m</t>
  </si>
  <si>
    <t>Túi ép nhiệt 30 cm x 200 m</t>
  </si>
  <si>
    <t>Huyết áp đồng hồ</t>
  </si>
  <si>
    <t xml:space="preserve">Alpk2/ Nhật Bản </t>
  </si>
  <si>
    <t>Lưỡi dao mổ vô khuẩn, các số</t>
  </si>
  <si>
    <t>GM/ Italia</t>
  </si>
  <si>
    <t>Khẩu trang y tế</t>
  </si>
  <si>
    <t>Danameco/ Việt Nam</t>
  </si>
  <si>
    <t>Bộ đặt khí quản người lớn và trẻ em</t>
  </si>
  <si>
    <t>Bộ</t>
  </si>
  <si>
    <t>Tube/hộp</t>
  </si>
  <si>
    <t>Sky/ Malaysia</t>
  </si>
  <si>
    <t>5 lít/can</t>
  </si>
  <si>
    <t>Star sonog/ Việt Nam</t>
  </si>
  <si>
    <t>Mũ y tế</t>
  </si>
  <si>
    <t>Muối chạy thận</t>
  </si>
  <si>
    <t>25kg/bao</t>
  </si>
  <si>
    <t>Ran/ Việt Nam</t>
  </si>
  <si>
    <t>Citric Acid</t>
  </si>
  <si>
    <t xml:space="preserve"> Ensign/Trung Quốc</t>
  </si>
  <si>
    <t xml:space="preserve"> Wuxi Hongguang/ Trung Quốc</t>
  </si>
  <si>
    <t>Ống thông khí tai 1,14mm</t>
  </si>
  <si>
    <t>Ống thổi giấy</t>
  </si>
  <si>
    <t>100 cái/thùng</t>
  </si>
  <si>
    <t xml:space="preserve">Alpk2/Nhật bản </t>
  </si>
  <si>
    <t>SpO2 cầm tay</t>
  </si>
  <si>
    <t>TaiDoc/ Taiwan</t>
  </si>
  <si>
    <t>Cáp SPO2</t>
  </si>
  <si>
    <t>Thông (sonde) các loại, các cỡ</t>
  </si>
  <si>
    <t>Thông hậu môn các số</t>
  </si>
  <si>
    <t>TANAPHAR/ Việt Nam</t>
  </si>
  <si>
    <t>Tấm trải nilon phẫu thuật vô khuẩn</t>
  </si>
  <si>
    <t>Tay dao điện dùng 1 lần</t>
  </si>
  <si>
    <t>Evershine / Taiwan</t>
  </si>
  <si>
    <t>Tay dao điện dùng nhiều lần</t>
  </si>
  <si>
    <t>Bao bọc camera dùng trong thủ thuật, phẫu thuật các loại, các cỡ</t>
  </si>
  <si>
    <t xml:space="preserve">Túi camera </t>
  </si>
  <si>
    <t>Vòng đeo tay người lớn</t>
  </si>
  <si>
    <t>HOS/ Malaysia</t>
  </si>
  <si>
    <t>Đè lưỡi (gỗ, inox, sắt) các loại, các cỡ</t>
  </si>
  <si>
    <t>Vòng đeo tay trẻ em</t>
  </si>
  <si>
    <t>Bóng đèn hồng ngoại các loại, các cỡ</t>
  </si>
  <si>
    <t xml:space="preserve">Apolo/ Trung Quốc </t>
  </si>
  <si>
    <t>Cốc lọc khí dung</t>
  </si>
  <si>
    <t>Ormon/ Nhật Bản</t>
  </si>
  <si>
    <t>Ca-nuyn (cannula) các loại, các cỡ</t>
  </si>
  <si>
    <t>Canuyn Mayor các cỡ</t>
  </si>
  <si>
    <t>Bông (gòn), bông tẩm dung dịch các loại, các cỡ</t>
  </si>
  <si>
    <t xml:space="preserve">Bông lót bó bột </t>
  </si>
  <si>
    <t>120 cuộn/thùng</t>
  </si>
  <si>
    <t xml:space="preserve">Bông ép sọ </t>
  </si>
  <si>
    <t>Bông dây</t>
  </si>
  <si>
    <t>50kg/bao</t>
  </si>
  <si>
    <t xml:space="preserve">Bông hút </t>
  </si>
  <si>
    <t>1 kg/ túi</t>
  </si>
  <si>
    <t>Kim châm cứu các loại, các cỡ</t>
  </si>
  <si>
    <t>Kim châm cứu, các số</t>
  </si>
  <si>
    <t>Tianxie/ Trung Quốc</t>
  </si>
  <si>
    <t>Kim luồn mạch máu các loại, các cỡ</t>
  </si>
  <si>
    <t>Kim luồn tĩnh mạch, các số</t>
  </si>
  <si>
    <t>Harsoria/ Ấn Độ</t>
  </si>
  <si>
    <t>Kim chọc, kim chọc dò các loại, các cỡ</t>
  </si>
  <si>
    <t>Kim gây tê tủy sống</t>
  </si>
  <si>
    <t>Dr Japan/ Nhật Bản</t>
  </si>
  <si>
    <t>Kim chọc dò tủy sống số 25,27</t>
  </si>
  <si>
    <t>Kim chọc dò màng bụng số 20</t>
  </si>
  <si>
    <t>Kim khâu các loại, các cỡ</t>
  </si>
  <si>
    <t xml:space="preserve">Kim khâu da 3 cạnh </t>
  </si>
  <si>
    <t>3SV/Tiệp</t>
  </si>
  <si>
    <t>Van Oostveen/ Hà Lan</t>
  </si>
  <si>
    <t xml:space="preserve">Kim luồn tĩnh mạch ngoại vi Vasoflo có cánh có cổng tiêm </t>
  </si>
  <si>
    <t>Bơm tiêm liền kim dùng một lần các loại, các cỡ</t>
  </si>
  <si>
    <t>MPV -VN</t>
  </si>
  <si>
    <t>Công ty TNHH Trang thiết bị Y tế Hòa Phát</t>
  </si>
  <si>
    <t>Bơm tiêm 10 ml</t>
  </si>
  <si>
    <t>Bơm tiêm 50 ml</t>
  </si>
  <si>
    <t>25 cái/hộp</t>
  </si>
  <si>
    <t>Bơm sử dụng để bơm thức ăn cho người bệnh các loại, các cỡ</t>
  </si>
  <si>
    <t>Bơm tiêm 50ml sử dụng cho bơm tiêm điện</t>
  </si>
  <si>
    <t>Bơm cho ăn 50 ml</t>
  </si>
  <si>
    <t>Dây oxy gọng kính (các loại, các cỡ)</t>
  </si>
  <si>
    <t>Hoàng Sơn / Việt Nam</t>
  </si>
  <si>
    <t>1 sợi/túi</t>
  </si>
  <si>
    <t>Dây dẫn, dây truyền dịch các loại, các cỡ (bao gồm cả chạc nối, bộ phân phối, cổng chia, ống nối đi kèm)</t>
  </si>
  <si>
    <t>Dây truyền dịch có kim cánh bướm</t>
  </si>
  <si>
    <t>1 bộ/túi</t>
  </si>
  <si>
    <t>MPV / Việt Nam</t>
  </si>
  <si>
    <t>Dây truyền dịch không cánh có kim</t>
  </si>
  <si>
    <t>Dây truyền dịch dùng cho máy truyền tự động các loại, các cỡ</t>
  </si>
  <si>
    <t>Dây truyền dịch dùng cho máy truyền dịch</t>
  </si>
  <si>
    <t>Welford / Malaysia</t>
  </si>
  <si>
    <t>Dây dẫn lưu ổ bụng</t>
  </si>
  <si>
    <t>Ishwari/Ấn Độ</t>
  </si>
  <si>
    <t>Dây dẫn, dây truyền máu, truyền chế phẩm máu các loại, các cỡ</t>
  </si>
  <si>
    <t>Vogt Medical / Đức</t>
  </si>
  <si>
    <t>N03.07.040</t>
  </si>
  <si>
    <t>Túi, lọ đựng thức ăn, đựng dung dịch nuôi dưỡng các loại, các cỡ</t>
  </si>
  <si>
    <t>10 túi/bịch</t>
  </si>
  <si>
    <t>Dây truyền đếm giọt</t>
  </si>
  <si>
    <t>200 bộ/thùng</t>
  </si>
  <si>
    <t>Sonde foley 2 nhánh (các số)</t>
  </si>
  <si>
    <t>Ningbo Greetmed Medical Instruments / Trung Quốc</t>
  </si>
  <si>
    <t>Sonde foley 3 nhánh (các số)</t>
  </si>
  <si>
    <t>Sonde hút đờm nhớt (các số)</t>
  </si>
  <si>
    <t>500 cái/thùng</t>
  </si>
  <si>
    <t>Sonde hút đờm, nhớt, kín có kiểm soát (các số)</t>
  </si>
  <si>
    <t>200 cái/thùng</t>
  </si>
  <si>
    <t>Sonde Nelaton (các số)</t>
  </si>
  <si>
    <t>Sonde JJ niệu quản (Số 6, số 7)</t>
  </si>
  <si>
    <t>Geotek / Thổ Nhĩ Kỳ</t>
  </si>
  <si>
    <t>Sonde hậu môn các số</t>
  </si>
  <si>
    <t>Bộ ambu bóp bóng người lớn  và trẻ em</t>
  </si>
  <si>
    <t>Ống dẫn lưu Kehr các loại, các cỡ</t>
  </si>
  <si>
    <t>Kerh chữ T (các số)</t>
  </si>
  <si>
    <t>Ống nối, dây nối, chạc nối (adapter) dùng trong thiết bị các loại, các cỡ</t>
  </si>
  <si>
    <t>Khóa 3 chạc có dây nối 25 cm</t>
  </si>
  <si>
    <t>Mask thở oxy không có túi</t>
  </si>
  <si>
    <t>Mask thở oxy có túi dự trữ</t>
  </si>
  <si>
    <t>Mask khí dung (các cỡ)</t>
  </si>
  <si>
    <t>Mask bóp bóng cao su (các cỡ)</t>
  </si>
  <si>
    <t>Ống dẫn lưu tráng Silicon</t>
  </si>
  <si>
    <t>Ống nội khí quản có cuff (có bóng), các số</t>
  </si>
  <si>
    <t>Ống hút dịch</t>
  </si>
  <si>
    <t>Bicakcilar / Thổ Nhĩ Kỳ</t>
  </si>
  <si>
    <t>Túi, lọ, hộp đựng bệnh phẩm các loại, các cỡ</t>
  </si>
  <si>
    <t>Túi nước tiểu</t>
  </si>
  <si>
    <t>250 cái/thùng</t>
  </si>
  <si>
    <t>Chỉ khâu tiêu trung bình các loại, các cỡ</t>
  </si>
  <si>
    <t xml:space="preserve">Chỉ tiêu tổng hợp đa sợi các số </t>
  </si>
  <si>
    <t>Vigilenz/ Malaysia</t>
  </si>
  <si>
    <t>Công ty Meditronic</t>
  </si>
  <si>
    <t>Chỉ khâu đặc biệt các loại, các cỡ</t>
  </si>
  <si>
    <t>Chỉ Peclon</t>
  </si>
  <si>
    <t>Viện TTB/ VN</t>
  </si>
  <si>
    <t>Chỉ khâu không tiêu các loại, các cỡ</t>
  </si>
  <si>
    <t>Chỉ lanh</t>
  </si>
  <si>
    <t>DMC/ Pháp</t>
  </si>
  <si>
    <t>Chỉ Nylon</t>
  </si>
  <si>
    <t>Bbraun/ Đức</t>
  </si>
  <si>
    <t xml:space="preserve">Chỉ không tiêu đơn sợi polypropylene các số </t>
  </si>
  <si>
    <t>Surgical Specicalties - Mỹ/ Mexico</t>
  </si>
  <si>
    <t>Chỉ tiêu tổng hợp sợi bện khâu gan</t>
  </si>
  <si>
    <t>Johnson &amp; Johnson/ Bỉ</t>
  </si>
  <si>
    <t>Chỉ phẫu thuật tự tiêu tổng hợp các số</t>
  </si>
  <si>
    <t>Dụng cụ cắt trĩ theo phương pháp Longo</t>
  </si>
  <si>
    <t>Anker/ Trung Quốc</t>
  </si>
  <si>
    <t>Clip titan cầm máu LT300</t>
  </si>
  <si>
    <t>Welfare/ Anh</t>
  </si>
  <si>
    <t>Dây dẫn đường mổ nội soi sỏi thận</t>
  </si>
  <si>
    <t>DLR/ Thổ Nhĩ Kỳ</t>
  </si>
  <si>
    <t>Clip polymer các cỡ</t>
  </si>
  <si>
    <t>Tấm nâng, màng nâng, lưới dùng trong điều trị và phẫu thuật các loại, các cỡ</t>
  </si>
  <si>
    <t>Lưới thoát vị 6 x 11 cm</t>
  </si>
  <si>
    <t>5 miếng/ hộp</t>
  </si>
  <si>
    <t>Lưới thoát vị 10 x 15 cm</t>
  </si>
  <si>
    <t>Khí oxy (hóa lỏng)</t>
  </si>
  <si>
    <t>Công ty TNHH Khí Công nghiệp Việt Dững</t>
  </si>
  <si>
    <t>Khí oxy</t>
  </si>
  <si>
    <t>10 lit/bình</t>
  </si>
  <si>
    <t>Ổ khí đầu ra (khí oxy)</t>
  </si>
  <si>
    <t>Dây cưa sọ</t>
  </si>
  <si>
    <t>HEMC-
Ấn Độ</t>
  </si>
  <si>
    <t>Công ty cổ phần Công nghệ Y tế Châu Thành</t>
  </si>
  <si>
    <t>383/QĐ-BVNL</t>
  </si>
  <si>
    <t>Sáp cầm máu</t>
  </si>
  <si>
    <t xml:space="preserve">1 miếng/ túi </t>
  </si>
  <si>
    <t>Johnson&amp; Johnson, Ấn Độ</t>
  </si>
  <si>
    <t>Khớp háng bán phần các loại, các cỡ</t>
  </si>
  <si>
    <t>Khớp háng bán phần bipolar có xi măng gồm: Cuống khớp dùng xi măng; Vỏ đầu chỏm + Lót đầu chỏm, Chỏm khớp, xi măng, nút chặn</t>
  </si>
  <si>
    <t>Evolutis - Pháp
H49SXXX
H35XXX
H11XXX</t>
  </si>
  <si>
    <t xml:space="preserve">Pháp
</t>
  </si>
  <si>
    <t xml:space="preserve">Khớp háng bán phần bipolar không xi măng chuôi phủ HA thích tạo xương gồm:
Cuống khớp không xi măng phủ HA ; Vỏ đầu chỏm + Lót đầu chỏm, Chỏm khớp
</t>
  </si>
  <si>
    <t>Evolutis - Pháp
H73XXX
H35XXX
H11XXX</t>
  </si>
  <si>
    <t xml:space="preserve">Bộ khớp háng bán phần không xi măng chuôi dài TTHR có vít chốt đầu xa các cỡ 10/12/14/16 dài
190mm/240m
m/290mm/340
mm.
</t>
  </si>
  <si>
    <t xml:space="preserve">Evolutis - Pháp
H45RXXX
H35XXXXH11XXXX, </t>
  </si>
  <si>
    <t>Khớp háng toàn phần các loại, các cỡ</t>
  </si>
  <si>
    <t>Bộ khớp háng toàn phần không xi măng cuống khớp phủ HA kích thích tạo xương gồm: Cuống khớp không xi măng , Ổ cối không xi măng, lót ổ cối;Vít ổ cối; chỏm khớp</t>
  </si>
  <si>
    <t xml:space="preserve">Evolutis - Pháp
H73XXX; H51IXXX; H51MXXX
H16XXX
H11XXXX; </t>
  </si>
  <si>
    <t>Bộ khớp háng toàn phần không xi măng di động kép Double mobility</t>
  </si>
  <si>
    <t xml:space="preserve">Evolutis - Pháp
H73XXX; H51IXXX; H51MXXXH11XXXX; </t>
  </si>
  <si>
    <t xml:space="preserve">Bộ khớp háng toàn phần không xi măng phủ HA kích thích tạo xương
Ceramic on PE gồm:
Cuống khớp không xi măng, Ổ cối không xi măng, lót ổ cối;Vít ổ cối; chỏm khớp Biolox Delta Ceramic
</t>
  </si>
  <si>
    <t xml:space="preserve">Khớp háng toàn phần không xi măng FILLER Fotress
Ceramic on Ceramic gồm: Cuống khớp Filler, Ổ cối không xi măng; lót ổ cối Ceramic ; vít ổ cối; chỏm khớp Ceramic
</t>
  </si>
  <si>
    <t>Evolutis - Pháp
H73XXX, H11XXX, H51TXXX,
H16XXX
H51MXXX</t>
  </si>
  <si>
    <t>Đinh, nẹp, ghim, kim, khóa, ốc, vít, lồng dùng trong phẫu thuật các loại, các cỡ</t>
  </si>
  <si>
    <t>Nẹp khoá đầu trên xương cánh tay các loại</t>
  </si>
  <si>
    <t>All in one supplies</t>
  </si>
  <si>
    <t>Liên danh Công ty TNHH thương mại KT HKT Việt Nam và Công ty CPXNKTB và Hóa chất Việt Nam</t>
  </si>
  <si>
    <t>Nẹp khóa đầu dưới xương cánh tay chữ Y các cỡ</t>
  </si>
  <si>
    <t>Nẹp khoá chữ T nhỏ giữa, phải, trái các loại</t>
  </si>
  <si>
    <t>Nẹp khoá đầu dưới xương chày các cỡ</t>
  </si>
  <si>
    <t>Nẹp khoá đầu trên xương chày các cỡ</t>
  </si>
  <si>
    <t>Nẹp khoá đầu trên xương đùi các cỡ</t>
  </si>
  <si>
    <t>Nẹp khoá đầu dưới xương đùi các cỡ</t>
  </si>
  <si>
    <t>Nẹp khóa xương đòn chữ S các cỡ</t>
  </si>
  <si>
    <t>Nẹp khóa móc xương cùng đòn các cỡ</t>
  </si>
  <si>
    <t>Nẹp khóa lòng máng các cỡ</t>
  </si>
  <si>
    <t>Nẹp khóa đầu dưới xương mác các cỡ</t>
  </si>
  <si>
    <t>Vít khoá 3.5 mm dài các cỡ</t>
  </si>
  <si>
    <t>Vít khoá 4,5 mm dài các cỡ</t>
  </si>
  <si>
    <t>Vít khoá 5.0  mm dài các cỡ</t>
  </si>
  <si>
    <t>Vít khoá 6.5  mm dài các cỡ</t>
  </si>
  <si>
    <t>Vít khoá rỗng nòng 4.0mm dài các cỡ</t>
  </si>
  <si>
    <t>Vít rỗng nòng 6.5mm dài các cỡ</t>
  </si>
  <si>
    <t>Nẹp nhỏ dùng cho ngón tay các loại</t>
  </si>
  <si>
    <t>Vít titan tự ta rô 2.0 (dùng trong hàm mặt và sọ não)</t>
  </si>
  <si>
    <t xml:space="preserve">Vít xương 2.0mm </t>
  </si>
  <si>
    <t xml:space="preserve">Vít xương 3.5mm </t>
  </si>
  <si>
    <t xml:space="preserve">Vít xương 4.0mm </t>
  </si>
  <si>
    <t xml:space="preserve">Vít xương 4.5mm </t>
  </si>
  <si>
    <t xml:space="preserve">Vít xương xốp 6.5mm </t>
  </si>
  <si>
    <t>Nẹp thân xương đùi (các cỡ)</t>
  </si>
  <si>
    <t>Nẹp thân xương chày (các cỡ)</t>
  </si>
  <si>
    <t>Nẹp cánh tay (các cỡ)</t>
  </si>
  <si>
    <t>Nẹp mắt xích (các cỡ)</t>
  </si>
  <si>
    <t xml:space="preserve">Đinh kisner các số </t>
  </si>
  <si>
    <t>Đinh steman đầu có ren</t>
  </si>
  <si>
    <t>Đinh nội tủy xương đùi rỗng nòng các số (đinh có chốt)</t>
  </si>
  <si>
    <t>Đinh nội tủy xương chày rỗng nòng các số (đinh có chốt)</t>
  </si>
  <si>
    <t xml:space="preserve">Vít trượt đa trục cột sống Slick các cỡ </t>
  </si>
  <si>
    <t>Vít đơn trục các cỡ kiểu slick</t>
  </si>
  <si>
    <t>Vít đơn trục trượt các cỡ kiểu slick</t>
  </si>
  <si>
    <t>Vít khóa trong (Ốc khóa trong)</t>
  </si>
  <si>
    <t>Vít khóa trong cho vít trượt</t>
  </si>
  <si>
    <t>Nẹp dọc tròn các cỡ</t>
  </si>
  <si>
    <t>Nẹp nối ngang các cỡ</t>
  </si>
  <si>
    <t xml:space="preserve">Nẹp titan mini thẳng 16 lỗ, khoảng cách lỗ 5 mm </t>
  </si>
  <si>
    <t xml:space="preserve"> Anton Hipp</t>
  </si>
  <si>
    <t xml:space="preserve">Vít titan mini kích thước 2.0 x 6 mm </t>
  </si>
  <si>
    <t>Vít titan, tự khoan kích thước 2.0 x 6 mm</t>
  </si>
  <si>
    <t>5 cái/ túi</t>
  </si>
  <si>
    <t>Lưới Titan vá sọ 90 x 90 x 0.6mm, dạng 3D, lỗ bắt vít chìm</t>
  </si>
  <si>
    <t>Lưới titan vá sọ 120 x 120 x 0.6mm, dạng 3D lỗ  bắt vít chìm</t>
  </si>
  <si>
    <t>Lưới Titan kích thước 90 x 90 x 0.6mm, lỗ vít chìm</t>
  </si>
  <si>
    <t>Lưới titan 120 x 120 x 0.6mm, lỗ vít chìm</t>
  </si>
  <si>
    <t>Nẹp titan 4 lỗ, kích thước 1.0 mm</t>
  </si>
  <si>
    <t>Nẹp titan 6 lỗ, kích thước 1.0 mm</t>
  </si>
  <si>
    <t>Nẹp titan mini thẳng 8 lỗ</t>
  </si>
  <si>
    <t>Nẹp titan mini thẳng 12 lỗ</t>
  </si>
  <si>
    <t>Nẹp titan mini thẳng 20 lỗ</t>
  </si>
  <si>
    <t>N06.01.020</t>
  </si>
  <si>
    <t>Van dẫn lưu nhân tạo các loại, các cỡ</t>
  </si>
  <si>
    <t>Dẫn lưu dịch não tủy ổ bụng VP Shunt áp lực Cao, thấp, trung bình (loại van 6mm)</t>
  </si>
  <si>
    <t>1 Bộ/ hộp</t>
  </si>
  <si>
    <t xml:space="preserve">Wellong
</t>
  </si>
  <si>
    <t>Dẫn lưu dịch não tủy ra ngoài EVD - BMI</t>
  </si>
  <si>
    <t>Ống thông (catheter) các loại, các cỡ</t>
  </si>
  <si>
    <t>5 cái/ hộp</t>
  </si>
  <si>
    <t>DLR Medikal</t>
  </si>
  <si>
    <t>Catheter tĩnh mạch trung tâm 3 nòng</t>
  </si>
  <si>
    <t>Catheter thận nhân tạo</t>
  </si>
  <si>
    <t>Shunmei</t>
  </si>
  <si>
    <t>Quả lọc, màng lọc máu và hệ thống dây dẫn trong lọc máu (hemodialysis) định kỳ (thận nhân tạo) các loại, các cỡ</t>
  </si>
  <si>
    <t>Quả lọc máu cho thận nhân tạo</t>
  </si>
  <si>
    <t>24 quả/ thùng</t>
  </si>
  <si>
    <t>Vital Healthcare</t>
  </si>
  <si>
    <t>Dây lọc máu thận nhân tạo</t>
  </si>
  <si>
    <t>24 bộ/ thùng</t>
  </si>
  <si>
    <t>Kim lọc máu thận nhân tạo</t>
  </si>
  <si>
    <t>500 cái/ thùng</t>
  </si>
  <si>
    <t>Sâu máy thở</t>
  </si>
  <si>
    <t>100 cái/ thùng</t>
  </si>
  <si>
    <t>Dung dịch rửa quả lọc</t>
  </si>
  <si>
    <t>Huons Medicare</t>
  </si>
  <si>
    <t>Dung dịch hiện, hãm hình</t>
  </si>
  <si>
    <t>5 lít/can (Dung dịch dùng để rửa film X-quang. 
Dung dịch hiện bao gồm 1 can 5 lít , 1 chai 0,5 lít, 1chai 0,25 lit.</t>
  </si>
  <si>
    <t>AGFA/Bỉ</t>
  </si>
  <si>
    <t>Công ty Cổ phần AMV Hoàng Liên</t>
  </si>
  <si>
    <t>Phim X- quang các loại, các cỡ</t>
  </si>
  <si>
    <t>Phim
 DI- HL 35 cm x 43cm</t>
  </si>
  <si>
    <t>100 tờ/hộp,Phim khô Laser loại phim nền xanh, nhạy sáng, mật độ quang tối đa 3.6, công nghệ sử dụng " ECO - DRY" nhiệt độ 10-25 °C  , bảo quản nơi khô ráo, tránh ánh sáng trực tiếp, tránh tia phóng xạ, đạt TC ISO 13485, EC, DEKRA</t>
  </si>
  <si>
    <t>FUJIFILM/
Nhật Bản</t>
  </si>
  <si>
    <t>Phim DI - HL 
25x30cm</t>
  </si>
  <si>
    <t>150 tờ/hộp, Phim khô Laser loại phim nền xanh, nhạy sáng, mật độ quang tối đa 3.6, công nghệ sử dụng " ECO - DRY" nhiệt độ 10-25 °C  , bảo quản nơi khô ráo, tránh ánh sáng trực tiếp, tránh tia phóng xạ , đạt TC ISO 13485, EC, DEKRA</t>
  </si>
  <si>
    <t>Phim X- Quang HR- U 15*30</t>
  </si>
  <si>
    <t>100 tờ/hộp, Kích thước phim 15cm x 30cm 
đạt TC ISO 13485</t>
  </si>
  <si>
    <t>Phim X - Quang 
30cm x 40cm</t>
  </si>
  <si>
    <t>100 tờ/hộp,X-ray film/medical loại Ortho CP-GU có độ nhạy cao, chụp nét, chính xác,
Đạt ISO 9001: 2015
ISO 13485: 2016</t>
  </si>
  <si>
    <t>Phim X- Quang 24cm x 30cm</t>
  </si>
  <si>
    <t>100 tờ/hộp, X-ray film/medical loại Ortho CP-GU có độ nhạy cao, chụp nét, chính xác, 
Đạt ISO 9001: 2015
ISO 13485: 2016</t>
  </si>
  <si>
    <t>5 lọ/ Hộp, Thành phần có trypan blue 0.06% kết hợp với Natri chlorid và dung dịch đệm, giúp quan sát xé bao thủy tinh thể với thủy tinh thể bị đục hoặc mắt có đồng tử hẹp, đường viền quanh vùng xé bao luôn rõ nét khi phẫu thuật, đóng gói trong lọ vô khuẩn, dung tích 1 ml.
Tiêu chuẩn: ISO 9001, ISO 13485</t>
  </si>
  <si>
    <t>Auroblue/ Aurolab/Ấn Độ</t>
  </si>
  <si>
    <t>Thủy tinh thể nhân mềm 611HPS</t>
  </si>
  <si>
    <t xml:space="preserve">1 cái/ Hộp, Thủy tinh thể nhân tạo mềm  một mảnh, 2 càng, thiết kế phi cầu, ngậm nước 
Code: 611HPS
* Đặc tính kỹ thuật:
+ Chất liệu : Hydrophilic-hydrophobic copolymer (25% nuớc), Hấp thụ tia UV.
+ Đường kính tổng thể: 12.0 mm, Đường kính quang học ( Optic): 6.0 mm. Hằng số A: 118.9 (Dải công suất dương) và 118.3 (Dải công suất âm). 
+ Dải công suất ( Diop): từ -10D đến + 9D ( Mức tăng 1D), từ + 10D đến +30D ( Mức tăng 0,5D), +31.0 đến +35.0D (mức tăng 1.0D)
+ Chỉ số khúc xạ: 1.46, 
+ Góc càng: 9 độ                  
+ Rìa vuông 360 độ chống đục bao sau
+ Tiệt trùng: Hơi
+ Chỉ số ABBE Nr: 58
+ Thiết kế quang học: Hai mặt lồi
+ Độ dày: 0.3 mm
Bảo quản
+ Hạn sử dụng: 5 năm
+ Nhiệt độ bảo quản: +15 - +35 độ 
+ Độ ẩm: 15% - 50%
</t>
  </si>
  <si>
    <t>611HPS/ Medicontur/Hungary</t>
  </si>
  <si>
    <t>Thủy tinh thể nhân mềm 677AB</t>
  </si>
  <si>
    <t>1 cái/ Hộp, Thủy tinh thể nhân tạo mềm  một mảnh, 2 càng, thiết kế phi cầu, ngậm nước 
Code: 611HPS
* Đặc tính kỹ thuật:
+ Chất liệu : Hydrophilic-hydrophobic copolymer (25% nuớc), Hấp thụ tia UV.
+ Đường kính tổng thể: 12.0 mm, Đường kính quang học ( Opt</t>
  </si>
  <si>
    <t>677AB/ Medicontur/Hungary</t>
  </si>
  <si>
    <t>N07.03.020</t>
  </si>
  <si>
    <t>Bộ dao củng mạc dùng một lần dùng trong phẫu thuật cắt dịch kính, võng mạc các loại, các cỡ</t>
  </si>
  <si>
    <t>Dao mổ mắt 15 độ PE 3015</t>
  </si>
  <si>
    <t>6 Cái/  Hộp, Đóng gói: 06 cái /hộp
Tạo độ mở rộng 15độ, Premier edge Stab scalpel, 2 mặt vát
Tiêu chuẩn: ISO 13485, CE, FDA</t>
  </si>
  <si>
    <t>PE 3015/ Oasis Medical Inc/ Mỹ</t>
  </si>
  <si>
    <t>Dao mổ mắt  PE 3828 -PE 3832</t>
  </si>
  <si>
    <t xml:space="preserve">6 Cái/ Hộp,  Premier edge slit scalpel
-  Kích cỡ lưỡi dao mổ: 2,85mm-3.2mm, hai mặt vát
 Tiêu chuẩn chất lượng: Tiêu chuẩn: ISO 13485, CE, FDA
</t>
  </si>
  <si>
    <t>PE 3828 -PE 3832/ Oasis Medical Inc/ Mỹ</t>
  </si>
  <si>
    <t>Miếng dán mi cỡ lớn 1626W</t>
  </si>
  <si>
    <t>50 Cái/ Hộp
1 cái/túi,  Kích thước 10cm x 12cm</t>
  </si>
  <si>
    <t>1626W/ 3M/ Mỹ</t>
  </si>
  <si>
    <t>Chất nhầy, dung dịch hỗ trợ dùng trong phẫu thuật đặt thủy tinh thể nhân tạo Phaco các loại</t>
  </si>
  <si>
    <t>Dịch nhầy dùng trong phẫu thuật Phaco Pehavisco 2,4%</t>
  </si>
  <si>
    <t xml:space="preserve">1 ống/ Hộp, Đặc điểm kỹ thuật: là dịch nhầy phẫu thuật mắt tiệt trùng hydroxylpropyl methylcellulose 2,4% 
Mỗi ml chất nhầy Pe-Ha-Visco 2.4% chứa: 
Thông số kỹ thuật : 
Hydroxypropyl methyl cellulose : 2.4%
Độ nhày:  khoảng 6000-8000 mPas
Độ thẩm thấu: 270-400 mOsm / kg
pH: 6.8-7.5
Thành phầm 1 ml: 
 Hydroxypropyl methyl cellulose: 24.00 mg
- Sodium Chloride:6.40mg
- Potassium Chloride: 0.75mg
- Calcium Chloride 2H2O : 0.48mg
- Magnesium Chloride: 6H2O 0.3mg
- Sodium acetate 3H2O: 3.9mg
- Sodium citrate 2H2O: 1.70mg 
- Đóng gói: Dạng ống syringe- Dung tích: 2ml
</t>
  </si>
  <si>
    <t>Pehavisco 2,4%/ Albomed/ Đức</t>
  </si>
  <si>
    <t>Chỉ khâu nhãn khoa 10/0   6402N</t>
  </si>
  <si>
    <t>12 Sợi/ Hộp, Chỉ không tiêu 
AS -140-6
Đường kính -0.15mm
Chiều dài -6.0mm
3/8 đường tròn -140º
Chiều dài chỉ : 30cm</t>
  </si>
  <si>
    <t>6402N/ Aurolab/Ấn Độ</t>
  </si>
  <si>
    <t>ALAT/GPT (4x50ml/2x20ml)</t>
  </si>
  <si>
    <t>5x48+1x60ml</t>
  </si>
  <si>
    <t>Cormay - Ba lan</t>
  </si>
  <si>
    <t>Công ty TNHH Dược phẩm VT thiết bị y tế Minh An</t>
  </si>
  <si>
    <t xml:space="preserve">Bệnh viên YHCT tỉnh Yên Bái </t>
  </si>
  <si>
    <t>ASAT/GOT (4x50ml/2x20ml)</t>
  </si>
  <si>
    <t>Bộ định nhóm máu ABO (3 lọ x 3ml)</t>
  </si>
  <si>
    <t>3 lọ x 3ml</t>
  </si>
  <si>
    <t>Tulip Diagnostics 
- Ấn Độ</t>
  </si>
  <si>
    <t>Cholesterol (4x50ml)</t>
  </si>
  <si>
    <t>6x60ml</t>
  </si>
  <si>
    <t>Control (Huyết thanh mẫu) 1 x 5ml</t>
  </si>
  <si>
    <t>1 x 5ml</t>
  </si>
  <si>
    <t xml:space="preserve">Creatinine (2 x 100ml/2 x 100ml) </t>
  </si>
  <si>
    <t>Glucose (4x50ml)</t>
  </si>
  <si>
    <t>Triglycerid (4x50ml)</t>
  </si>
  <si>
    <t xml:space="preserve">Urea (4x50ml/2 x 20ml) </t>
  </si>
  <si>
    <t>Uric axit (4x50ml/2 x 20ml)</t>
  </si>
  <si>
    <t>Máu chuẩn (1 x 3ml)</t>
  </si>
  <si>
    <t>1 x 3ml</t>
  </si>
  <si>
    <t>Hóa chất H.H D3 (Lysing: 125ml ; Diluent: 5ml ; Cleaner: 750m)</t>
  </si>
  <si>
    <t>Lysing: 125ml ; Diluent: 5ml ; Cleaner: 750m</t>
  </si>
  <si>
    <t>Drew scientific - Mỹ</t>
  </si>
  <si>
    <t xml:space="preserve">Test HbA1c </t>
  </si>
  <si>
    <t>24 test/hộp</t>
  </si>
  <si>
    <t>Green Cross Medis corp - Hàn Quốc</t>
  </si>
  <si>
    <t xml:space="preserve">Test HbsAg </t>
  </si>
  <si>
    <t>50 Test/hộp</t>
  </si>
  <si>
    <t xml:space="preserve">Test HIV </t>
  </si>
  <si>
    <t>51 Test/hộp</t>
  </si>
  <si>
    <t>Test thử máy XN nước tiểu 10 thông số</t>
  </si>
  <si>
    <t>100 test/lọ</t>
  </si>
  <si>
    <t>Siemens - Đức</t>
  </si>
  <si>
    <t>Hydroxit Canxi</t>
  </si>
  <si>
    <t>Kim tiêm dùng một lần các loại, các cỡ</t>
  </si>
  <si>
    <t>Kim tiêm 21mm</t>
  </si>
  <si>
    <t>Cốc nhựa mềm trong</t>
  </si>
  <si>
    <t>NON TOXIC - 
Trung Quốc</t>
  </si>
  <si>
    <t>Sò (cốc) đánh bóng</t>
  </si>
  <si>
    <t>10 con/túi</t>
  </si>
  <si>
    <t>Chổi cước đánh bóng</t>
  </si>
  <si>
    <t>Vinahankook- 
Việt Nam</t>
  </si>
  <si>
    <t xml:space="preserve">Bơm tiêm nhựa 10ml </t>
  </si>
  <si>
    <t>Khẩu trang giấy</t>
  </si>
  <si>
    <t>50 Cái/túi</t>
  </si>
  <si>
    <t>AM - Việt Nam</t>
  </si>
  <si>
    <t>Fuji 9 (15gram bột + 8ml nước)</t>
  </si>
  <si>
    <t>Hộp 15g</t>
  </si>
  <si>
    <t>GC - Nhật Bản</t>
  </si>
  <si>
    <t>Fuji 1 nhỏ</t>
  </si>
  <si>
    <t xml:space="preserve">Chất hàn tạm </t>
  </si>
  <si>
    <t>Oxit kẽm</t>
  </si>
  <si>
    <t>lọ/hộp</t>
  </si>
  <si>
    <t>Thám trâm</t>
  </si>
  <si>
    <t>10 cây/vỉ</t>
  </si>
  <si>
    <t>N03.01.050</t>
  </si>
  <si>
    <t>Bơm tiêm dùng nhiều lần các loại, các cỡ</t>
  </si>
  <si>
    <t>Bơm tiêm Inox</t>
  </si>
  <si>
    <t>Cái/hộp</t>
  </si>
  <si>
    <t>Oxy già 10V (10 thể tích)</t>
  </si>
  <si>
    <t xml:space="preserve"> lọ10ml</t>
  </si>
  <si>
    <t>Tê xịt (Lidocain 10%)</t>
  </si>
  <si>
    <t>Lọ/hộp</t>
  </si>
  <si>
    <t>Hungari</t>
  </si>
  <si>
    <t xml:space="preserve">Thuốc tê </t>
  </si>
  <si>
    <t>Băng chun, băng đàn hồi các loại, các cỡ</t>
  </si>
  <si>
    <t>Băng chun 10cm*4,5m (loại 2 móc).</t>
  </si>
  <si>
    <t>cuộn/túi</t>
  </si>
  <si>
    <t>Quang Mậu - Việt Nam</t>
  </si>
  <si>
    <t xml:space="preserve">Băng cuộn 5cm x 250cm </t>
  </si>
  <si>
    <t>10 cuộn/túi</t>
  </si>
  <si>
    <t>An lành - Việt Nam</t>
  </si>
  <si>
    <t>Băng dính nilon</t>
  </si>
  <si>
    <t>cuôn/túi</t>
  </si>
  <si>
    <t>Thiên long - Việt Nam</t>
  </si>
  <si>
    <t>Băng dính vải 2,5 x 5 cm</t>
  </si>
  <si>
    <t>12 Cuộn/ hộp</t>
  </si>
  <si>
    <t>Urgo - Thái  Lan</t>
  </si>
  <si>
    <t>Băng dính vải  2 cm x 6 cm</t>
  </si>
  <si>
    <t>102 miếng/hộp</t>
  </si>
  <si>
    <t>Romax - Việt Nam</t>
  </si>
  <si>
    <t xml:space="preserve">Bơm tiêm nhựa 50ml </t>
  </si>
  <si>
    <t xml:space="preserve">Bơm tiêm nhựa 20ml </t>
  </si>
  <si>
    <t xml:space="preserve">Bơm tiêm nhựa 5ml </t>
  </si>
  <si>
    <t>15kg/kiện</t>
  </si>
  <si>
    <t>Asean - Việt  Nam</t>
  </si>
  <si>
    <t>1kg /túi</t>
  </si>
  <si>
    <t>Bạch tuyết - Việt Nam</t>
  </si>
  <si>
    <t>Bông cầu vô khuẩn 1,5cmx20cm</t>
  </si>
  <si>
    <t>túi 1kg</t>
  </si>
  <si>
    <t>Danameco - Việt Nam</t>
  </si>
  <si>
    <t>Cán dao mổ các số</t>
  </si>
  <si>
    <t>Kiato - Ấn Độ</t>
  </si>
  <si>
    <t>Chỉ line</t>
  </si>
  <si>
    <t>Chỉ casgut 4.0</t>
  </si>
  <si>
    <t>Suremed - Trung Quốc</t>
  </si>
  <si>
    <t>Chỉ catgus số 2/0 (kim tròn)</t>
  </si>
  <si>
    <t>Chỉ Polyglactic acid 2,0</t>
  </si>
  <si>
    <t xml:space="preserve">Johnson &amp; Johnson - Bỉ </t>
  </si>
  <si>
    <t>Chỉ khâu nilon 3.0</t>
  </si>
  <si>
    <t>Surgical - Tiệp Khắc</t>
  </si>
  <si>
    <t>Chỉ Polyglactic acid 3,0</t>
  </si>
  <si>
    <t>Dung dịch rửa tay sát khuẩn dùng trong khám bệnh, thực hiện phẫu thuật, thủ thuật, xét nghiệm các loại</t>
  </si>
  <si>
    <t>Cồn 95 độ</t>
  </si>
  <si>
    <t>Dung dịch sát khuẩn, khử trùng dụng cụ các loại</t>
  </si>
  <si>
    <t>Cồn iot Povidine 10% 100 ml</t>
  </si>
  <si>
    <t>Chai 100ml</t>
  </si>
  <si>
    <t>Đầu côn các loại, các cỡ</t>
  </si>
  <si>
    <t>1000 cái/túi</t>
  </si>
  <si>
    <t>Dầu Parafin</t>
  </si>
  <si>
    <t>Chai 50ml</t>
  </si>
  <si>
    <t>Dây dẫn máy điện sung, điện phân</t>
  </si>
  <si>
    <t>Bộ/túi</t>
  </si>
  <si>
    <t>Mediplast - Việt Nam</t>
  </si>
  <si>
    <t>Dây truyền dịch không cánh</t>
  </si>
  <si>
    <t>Bộ//túi</t>
  </si>
  <si>
    <t>Hanaco - Trung Quốc</t>
  </si>
  <si>
    <t>Dây ga rô dính</t>
  </si>
  <si>
    <t>Dây kèm Mast thở người lớn</t>
  </si>
  <si>
    <t>Dây kèm Mast thở trẻ em</t>
  </si>
  <si>
    <t>N07.03.130</t>
  </si>
  <si>
    <t>Dây cáp, dây dẫn sáng; đầu laser, đầu phát quang laser dùng trong phẫu thuật mắt các loại, các cỡ</t>
  </si>
  <si>
    <t>Dây Lase cho máy lase tiền liệt tuyến</t>
  </si>
  <si>
    <t>Tanaphar - Việt Nam</t>
  </si>
  <si>
    <t>Dung dịch sát khuẩn tay 500ml/Chai</t>
  </si>
  <si>
    <t>Chai 1000ml</t>
  </si>
  <si>
    <t>SDS - Việt  Nam</t>
  </si>
  <si>
    <t>Dung dịch sát khuẩn tay nhanh 500ml/Chai</t>
  </si>
  <si>
    <t>Dung dịch Steranios 2% 5 lít/can</t>
  </si>
  <si>
    <t>Anios - Pháp</t>
  </si>
  <si>
    <t>Gạc hút nước tẩy trắng khổ 0,8m</t>
  </si>
  <si>
    <t>Lợi Thành - Việt Nam</t>
  </si>
  <si>
    <t>Gạc cầu ĐK 30mm x 1 lớp vô trùng</t>
  </si>
  <si>
    <t>Gạc PT 7,5 x 7,5 x 8 lớp vô trùng 10c/g</t>
  </si>
  <si>
    <t>Găng cao su các loại, các cỡ</t>
  </si>
  <si>
    <t>Găng cao su các loại, cỡ S</t>
  </si>
  <si>
    <t>500 đôi/kiện</t>
  </si>
  <si>
    <t>Cimax - Việt Nam</t>
  </si>
  <si>
    <t>Găng cao su các loại, cỡ M</t>
  </si>
  <si>
    <t>Găng tay vô khuẩn số 7,5</t>
  </si>
  <si>
    <t>300 đôi/kiện</t>
  </si>
  <si>
    <t>Gel máy siêu âm  5kg/can</t>
  </si>
  <si>
    <t>Can 5kg</t>
  </si>
  <si>
    <t>Starnogo -Việt Nam</t>
  </si>
  <si>
    <t>Giấy điện tim</t>
  </si>
  <si>
    <t>Fukuda - Malaysia</t>
  </si>
  <si>
    <t>Giấy gói thuốc</t>
  </si>
  <si>
    <t>25kg/xấp</t>
  </si>
  <si>
    <t xml:space="preserve">Giấy in máy đo độ loãng xương </t>
  </si>
  <si>
    <t>Hải Anh - Việt Nam</t>
  </si>
  <si>
    <t xml:space="preserve">Giấy in máy nước tiểu </t>
  </si>
  <si>
    <t>Khẩu trang 3 lớp TT</t>
  </si>
  <si>
    <t xml:space="preserve">Khẩu trang giấy </t>
  </si>
  <si>
    <t>Gaoguan medica - 
Trung Quốc</t>
  </si>
  <si>
    <t>Kim châm cứu 10cm</t>
  </si>
  <si>
    <t>Hải Nam - Việt Nam</t>
  </si>
  <si>
    <t>Kim châm cứu 2cm</t>
  </si>
  <si>
    <t>Kim châm cứu 3cm</t>
  </si>
  <si>
    <t>Kim châm cứu 6cm</t>
  </si>
  <si>
    <t>Kim châm cứu 8cm</t>
  </si>
  <si>
    <t>Kim chọc dò tủy sống số 27</t>
  </si>
  <si>
    <t>B.Braun - Việt Nam</t>
  </si>
  <si>
    <t>Kim chọc dò tủy sống số 25</t>
  </si>
  <si>
    <t>Kim khâu loại tam giác 7; 9</t>
  </si>
  <si>
    <t>Tiệp Khắc</t>
  </si>
  <si>
    <t>Kim lấy thuốc các số G18</t>
  </si>
  <si>
    <t>Kim luồn tĩnh mạch G20</t>
  </si>
  <si>
    <t>Terumo - Việt Nam</t>
  </si>
  <si>
    <t>Kim luồn tĩnh mạch G22</t>
  </si>
  <si>
    <t>51 cái/hộp</t>
  </si>
  <si>
    <t>Kim laser nội mạch</t>
  </si>
  <si>
    <t>Kangxing - Trung Quốc</t>
  </si>
  <si>
    <t>Kim chích máu các loại, các cỡ</t>
  </si>
  <si>
    <t>Kim trích máu</t>
  </si>
  <si>
    <t>72 lá/hộp</t>
  </si>
  <si>
    <t>Lọ đựng bệnh phẩm có nhãn, có thìa</t>
  </si>
  <si>
    <t>Hồng Thiện Mỹ-
 Việt Nam</t>
  </si>
  <si>
    <t>Lưỡi dao mổ sử dụng một lần số 10,11</t>
  </si>
  <si>
    <t>Miếng lót điện cực máy điện phân, điện sung</t>
  </si>
  <si>
    <t>Mũ giấy</t>
  </si>
  <si>
    <t>100 Cái/túi</t>
  </si>
  <si>
    <t>30 Can/lít</t>
  </si>
  <si>
    <t>Dây cáp, đầu đo huyết áp xâm nhập (dome) các loại, các cỡ</t>
  </si>
  <si>
    <t>Cáp điện tim ( Rắc cắm , Dây )</t>
  </si>
  <si>
    <t>Kim châm cứu 15 cm</t>
  </si>
  <si>
    <t>Kim châm cứu 20 cm</t>
  </si>
  <si>
    <t xml:space="preserve">Túi chườm nóng </t>
  </si>
  <si>
    <t>Miếng phát Từ máy Laze tiền liệt tuyến (Đường kính 20cm)</t>
  </si>
  <si>
    <t>Nước muối sinh lý  500ml</t>
  </si>
  <si>
    <t>Vinamash - Việt Nam</t>
  </si>
  <si>
    <t>Thuốc rửa phim y tế</t>
  </si>
  <si>
    <t xml:space="preserve">2 can 5 lít; 1 can 1 lít; 1 can </t>
  </si>
  <si>
    <t>AGFA - Bỉ</t>
  </si>
  <si>
    <t>Nước rửa tay ngoại khoa 500ml</t>
  </si>
  <si>
    <t>Dây thở oxy gọng kính người lớn, trẻ em</t>
  </si>
  <si>
    <t>Hoàng Sơn - Việt Nam</t>
  </si>
  <si>
    <t>Ống chống đông Heparin</t>
  </si>
  <si>
    <t>2400 cái/kiện</t>
  </si>
  <si>
    <t>Ống EDTA</t>
  </si>
  <si>
    <t>Ống nghiệm 1,5 x 15cm</t>
  </si>
  <si>
    <t>100 cái/bó</t>
  </si>
  <si>
    <t>Ống nghiệm nhựa 0,8x7,5</t>
  </si>
  <si>
    <t>Ống, dây hút đờm, dịch, khí dài 50 cm</t>
  </si>
  <si>
    <t>Parafin rắn</t>
  </si>
  <si>
    <t xml:space="preserve">Phim 18 x 24cm </t>
  </si>
  <si>
    <t>100 tờ/hộp</t>
  </si>
  <si>
    <t>Phim 24 x 30cm</t>
  </si>
  <si>
    <t>101 tờ/hộp</t>
  </si>
  <si>
    <t>Phim 30 x 40cm</t>
  </si>
  <si>
    <t>Sone Nelaton người lớn cỡ 14</t>
  </si>
  <si>
    <t>20 cái/túi</t>
  </si>
  <si>
    <t>MEGA - Trung Quốc</t>
  </si>
  <si>
    <t>Sone Nelaton trẻ em cỡ 16</t>
  </si>
  <si>
    <t>Sone tiểu Folay 2 nhánh cỡ 14</t>
  </si>
  <si>
    <t>MACC - Malaysia</t>
  </si>
  <si>
    <t>Sone tiểu Folay 2 nhánh cỡ 16</t>
  </si>
  <si>
    <t>Túi bóng kính 30cm x 40cm</t>
  </si>
  <si>
    <t>10kg/túi</t>
  </si>
  <si>
    <t xml:space="preserve">Túi đóng thuốc máy sắc thuốc tự động (có in tên, địa chỉ và logo của bệnh viện) </t>
  </si>
  <si>
    <t>4 cuộn/cặp</t>
  </si>
  <si>
    <t>Túi, lọ, cát-sét (cassette) đựng hoặc đo lượng chất thải tiết, dịch xả các loại, các cỡ</t>
  </si>
  <si>
    <t>Túi đựng rác thải lâm sàng Loại 30cm x 60 cm</t>
  </si>
  <si>
    <t xml:space="preserve">Túi đựng rác thải lâm sàng  loại 10kg </t>
  </si>
  <si>
    <t>Túi đựng rác thải lâm sàng loại 15 kg</t>
  </si>
  <si>
    <t xml:space="preserve">Túi đựng rác thải lâm sàng loại 5 kg </t>
  </si>
  <si>
    <t>Túi đựng rác thải sinh hoạt Loại 90cm x 60 cm</t>
  </si>
  <si>
    <t>Túi đựng rác thải sinh hoạt loại 50 kg</t>
  </si>
  <si>
    <t>Túi đựng rác thải sinh hoạt loại 15 kg</t>
  </si>
  <si>
    <t>Túi đựng rác thải sinh hoạt loại 10 kg</t>
  </si>
  <si>
    <t xml:space="preserve">Túi đựng rác thải sinh hoạt loại 5 kg </t>
  </si>
  <si>
    <t>Túi nilon các cỡ 1k/túi</t>
  </si>
  <si>
    <t>Viên khử khuẩn ( Natri Dichloroisocyanutrale 50%)  2,5g</t>
  </si>
  <si>
    <t>100 viên/lọ</t>
  </si>
  <si>
    <t xml:space="preserve">Johnson &amp; Johnson - Anh </t>
  </si>
  <si>
    <t>12kg/kiện</t>
  </si>
  <si>
    <t>Bạch Tuyết - Việt Nam</t>
  </si>
  <si>
    <t>Liên danh Minh An- Hải Âu</t>
  </si>
  <si>
    <t>TTYT thành phố Yên Bái</t>
  </si>
  <si>
    <t>Băng cuộn 10cm x 5 m</t>
  </si>
  <si>
    <t xml:space="preserve">Đại Đoàn - Việt Nam </t>
  </si>
  <si>
    <t>Băng cuộn 5cm x 5 m</t>
  </si>
  <si>
    <t>20 cuộn/túi</t>
  </si>
  <si>
    <t>Băng dính 5cm x 5 cm</t>
  </si>
  <si>
    <t>Cuộn/hộp</t>
  </si>
  <si>
    <t>Urgo - Thái Lan</t>
  </si>
  <si>
    <t>Cồn dược dụng  70 độ</t>
  </si>
  <si>
    <t>Hóa dược - Việt Nam</t>
  </si>
  <si>
    <t>Cồn dược dụng  90 độ</t>
  </si>
  <si>
    <t>Gạc hút khổ 80 cm</t>
  </si>
  <si>
    <t>Găng  tay chưa tiệt khuẩn các cỡ</t>
  </si>
  <si>
    <t>Cimax - Malaysia</t>
  </si>
  <si>
    <t>Găng phẫu thuật chưa tiệt khuẩn các cỡ</t>
  </si>
  <si>
    <t>600 đôi/kiện</t>
  </si>
  <si>
    <t>Găng phẫu thuật đã tiệt khuẩn các số</t>
  </si>
  <si>
    <t>N03.01.060</t>
  </si>
  <si>
    <t>Bơm tiêm insulin các loại, các cỡ</t>
  </si>
  <si>
    <t>Bơm tiêm Insulin các cỡ</t>
  </si>
  <si>
    <t>B.braun - Đức</t>
  </si>
  <si>
    <t>Bơm tiêm  nhựa 1ml, dùng 1 lần</t>
  </si>
  <si>
    <t>Vinahankook - Việt Nam</t>
  </si>
  <si>
    <t>Bơm tiêm  nhựa  5ml, dùng 1 lần</t>
  </si>
  <si>
    <t>MPV - Việt Nam</t>
  </si>
  <si>
    <t>Bơm tiêm  nhựa  10ml , dùng 1 lần</t>
  </si>
  <si>
    <t>Bơm tiêm  nhựa  20ml , dùng 1 lần</t>
  </si>
  <si>
    <t>Bơm tiêm  nhựa  50ml , dùng 1 lần</t>
  </si>
  <si>
    <t>Bơm cho ăn  nhựa  50ml , dùng 1 lần</t>
  </si>
  <si>
    <t>Chỉ tự tiêu Casgut  số 1 (Metric 5) hoặc tương đương</t>
  </si>
  <si>
    <t>Chỉ Nylon 2/0; hoặc tương đương</t>
  </si>
  <si>
    <t>24 sợi/hộp</t>
  </si>
  <si>
    <t>CPT - Việt Nam</t>
  </si>
  <si>
    <t>Chỉ phẫu thuật Poly glactin số 1; hoặc tương đương</t>
  </si>
  <si>
    <t>Jonhson &amp; Jonhson - Anh</t>
  </si>
  <si>
    <t>Chỉ phẫu thuật Polypropylen các số 1/0;2/0;6/0;7/0; hoặc tương đương</t>
  </si>
  <si>
    <t>SIM - Bỉ</t>
  </si>
  <si>
    <t>Dây truyền dịch kim có cánh,  20 giọt/ml</t>
  </si>
  <si>
    <t>500 bộ/kiện</t>
  </si>
  <si>
    <t>Mediplas - Việt Nam</t>
  </si>
  <si>
    <t>Dây truyền dịch kim không cánh, 20 giọt/ml</t>
  </si>
  <si>
    <t>501 bộ/kiện</t>
  </si>
  <si>
    <t>10 bộ/túi</t>
  </si>
  <si>
    <t>Terumo - Nhật Bản</t>
  </si>
  <si>
    <t>Kim châm cứu số 6</t>
  </si>
  <si>
    <t>Kim lấy thuốc số 18G; 20G</t>
  </si>
  <si>
    <t>Kim luồn TM</t>
  </si>
  <si>
    <t>Plusflon - Ấn Độ</t>
  </si>
  <si>
    <t xml:space="preserve">Proactive - Ý </t>
  </si>
  <si>
    <t>Kim tiêm cánh bướm số 25G</t>
  </si>
  <si>
    <t>Dây cho ăn các số</t>
  </si>
  <si>
    <t>Sond dạ dày các số</t>
  </si>
  <si>
    <t>Sond Folay các số</t>
  </si>
  <si>
    <t>MACC - Trung Quốc</t>
  </si>
  <si>
    <t>Sond hậu môn</t>
  </si>
  <si>
    <t>Sond hút nhớt các số</t>
  </si>
  <si>
    <t>Sond Nelaton các số</t>
  </si>
  <si>
    <t>Mega - Trung Quốc</t>
  </si>
  <si>
    <t>Mar khí dung  các cỡ</t>
  </si>
  <si>
    <t>Mar thở oxy các cỡ</t>
  </si>
  <si>
    <t>Mar thở oxy có túi dự trữ các cỡ</t>
  </si>
  <si>
    <t>01cái/túi</t>
  </si>
  <si>
    <t>Ống nội khí quản sử dụng nhiều lần các loại, các cỡ</t>
  </si>
  <si>
    <t>Shimoto - Trung Quốc</t>
  </si>
  <si>
    <t>Vít xốp các cỡ</t>
  </si>
  <si>
    <t>Orthon - Pakistan</t>
  </si>
  <si>
    <t>Vít cứng các cỡ</t>
  </si>
  <si>
    <t>Đinh Kirchner các số</t>
  </si>
  <si>
    <t>Nẹp bản rộng 6 lỗ, 8 lỗ, 10 lỗ</t>
  </si>
  <si>
    <t>Nẹp bản vừa  6 lỗ , 8 lỗ, 10 lỗ</t>
  </si>
  <si>
    <t>Nẹp bản hẹp  6 lỗ , 8 lỗ, 10 lỗ</t>
  </si>
  <si>
    <t>Nẹp bản nhỏ 4 lỗ</t>
  </si>
  <si>
    <t>Nẹp cổ cứng H 1 hoặc tương đương, các cỡ</t>
  </si>
  <si>
    <t>Nẹp chữ (L) đầu xương</t>
  </si>
  <si>
    <t>Nẹp chữ (T) 4 lỗ, 5 lỗ, 8 lỗ</t>
  </si>
  <si>
    <t>Nẹp nén ép động lực bản nhỏ cho cẳng tay, cánh tay vít 3.5mm 6 -7 lỗ</t>
  </si>
  <si>
    <t>Nẹp nén ép động lực bản nhỏ cho cẳng tay, cánh tay vít 3.5mm 8 -10 lỗ</t>
  </si>
  <si>
    <t>Nẹp tái tạo mắt xích cho xương đòn 6 lỗ dùng vít 3.5mm</t>
  </si>
  <si>
    <t>Nẹp nén ép động lực bản vừa cho xương chày (cẳng chân) vít 4.5mm 6 -10 lỗ</t>
  </si>
  <si>
    <t>Nẹp nén động lực bản rộng cho xương đùi vít 4.5mm 10 - 14 lỗ</t>
  </si>
  <si>
    <t>Lưỡi dao mổ các số 11-21</t>
  </si>
  <si>
    <t>Băng bột bó 15cm x 2,7m</t>
  </si>
  <si>
    <t>Cuộn/túi</t>
  </si>
  <si>
    <t>Băng bột bó 10cm x 4,6m</t>
  </si>
  <si>
    <t>Fim XQ khô, in nhiệt cỡ 20*25 cm</t>
  </si>
  <si>
    <t>Fuji - Nhật Bản</t>
  </si>
  <si>
    <t>Fim XQ khô, in nhiệt cỡ 26*36 cm</t>
  </si>
  <si>
    <t>Star sonog  - Việt Nam</t>
  </si>
  <si>
    <t>Giấy in ảnh siêu âm</t>
  </si>
  <si>
    <t>01 cuộn/gói</t>
  </si>
  <si>
    <t>Sony - Nhật Bản</t>
  </si>
  <si>
    <t>Giấy điện tim 3 kênh các cỡ</t>
  </si>
  <si>
    <t>Fukuda -Nhật Bản</t>
  </si>
  <si>
    <t>Giấy điện tim 6 kênh các cỡ</t>
  </si>
  <si>
    <t>01 tệp/túi</t>
  </si>
  <si>
    <t>Nikohonden - 
Nhật Bản</t>
  </si>
  <si>
    <t>Tệp</t>
  </si>
  <si>
    <t>Dichtong - Đức</t>
  </si>
  <si>
    <t>Đè lưỡi gỗ vô khuẩn hoặc tương đương</t>
  </si>
  <si>
    <t>Thiên Phước - Việt Nam</t>
  </si>
  <si>
    <t>Huyết áp kế đồng hồ</t>
  </si>
  <si>
    <t>ALPK2 - Nhật Bản</t>
  </si>
  <si>
    <t>Nhiệt kế nách</t>
  </si>
  <si>
    <t>Aurorra - Trung Quốc</t>
  </si>
  <si>
    <t>Túi đựng nước tiểu</t>
  </si>
  <si>
    <t>Omiga - Việt Nam</t>
  </si>
  <si>
    <t>Túi đựng máu đơn</t>
  </si>
  <si>
    <t>Cloramin B 25%</t>
  </si>
  <si>
    <t>Thùng 35kg</t>
  </si>
  <si>
    <t>Cộng hòa séc</t>
  </si>
  <si>
    <t>Dung dịch xà phòng rửa tay</t>
  </si>
  <si>
    <t>Dung dịch cồn khử khuẩn tay</t>
  </si>
  <si>
    <t>Dung dịch sát khuẩn 2%</t>
  </si>
  <si>
    <t>Parafin trị liệu</t>
  </si>
  <si>
    <t>Dung dịch sát khuẩn Ortho-phthalaldehyde 0,55%</t>
  </si>
  <si>
    <t>Johnson &amp; Johnson - Nhật Bản</t>
  </si>
  <si>
    <t>Natri Dichloroisocyanurate 2.5mg</t>
  </si>
  <si>
    <t>Jonhson &amp; Jonhosn -  Anh</t>
  </si>
  <si>
    <t>Permethrin 50 EC</t>
  </si>
  <si>
    <t>Gel bôi trơn dùng cho nội soi</t>
  </si>
  <si>
    <t>Tuýp 42 gram</t>
  </si>
  <si>
    <t>Thổ Nhĩ Kì</t>
  </si>
  <si>
    <t>tuýp</t>
  </si>
  <si>
    <t>Mũ giấy đã tiệt khuẩn</t>
  </si>
  <si>
    <t>Khẩu trang giấy đã tiệt khuẩn</t>
  </si>
  <si>
    <t>Face Mask - Việt Nam</t>
  </si>
  <si>
    <t>Acid citric</t>
  </si>
  <si>
    <t>Băng dính</t>
  </si>
  <si>
    <t>60 cuộn/ hộp, Cuộn dài 9,1m</t>
  </si>
  <si>
    <t>Dây dẫn dịch bù máy</t>
  </si>
  <si>
    <t>Gạc thận nhân tạo 3.5cm*4,5cm*80 lớp</t>
  </si>
  <si>
    <t>30 cái/ túi</t>
  </si>
  <si>
    <t>An Lành - Việt Nam</t>
  </si>
  <si>
    <t>Kim FAV</t>
  </si>
  <si>
    <t>Vital Healthcare - Malaysia</t>
  </si>
  <si>
    <t>Quả siêu lọc số 15</t>
  </si>
  <si>
    <t>01 quả/ túi</t>
  </si>
  <si>
    <t>Quả Diacap ultra</t>
  </si>
  <si>
    <t>Dung dịch bảo quản quả lọc</t>
  </si>
  <si>
    <t>Meditop - Thái Lan</t>
  </si>
  <si>
    <t>lít</t>
  </si>
  <si>
    <t>Dung dịch thẩm phân máu đậm đặc ( Acid)</t>
  </si>
  <si>
    <t>Aeonmed-Việt Nam</t>
  </si>
  <si>
    <t>Dung dịch thẩm phân máu đậm đặc ( Bicarbonat)</t>
  </si>
  <si>
    <t>Giấy in cho máy nước tiểu 10-11 thông số</t>
  </si>
  <si>
    <t>Đĩa petri thủy tinh 12 cm</t>
  </si>
  <si>
    <t>Điã petri nhựa 10 cm</t>
  </si>
  <si>
    <t>Đĩa petri nhựa 6cm</t>
  </si>
  <si>
    <t>Tăm bông trần</t>
  </si>
  <si>
    <t>100 cái./túi</t>
  </si>
  <si>
    <t>Tăm bông vô trùng lấy bệnh phẩm</t>
  </si>
  <si>
    <t>Chổi cọ ống nghiệm</t>
  </si>
  <si>
    <t>Ống nghiệm chống đông EDTA 2ML</t>
  </si>
  <si>
    <t>2400 ống/kiện</t>
  </si>
  <si>
    <t>Ống Heparin 2 ML</t>
  </si>
  <si>
    <t>2401 ống/kiện</t>
  </si>
  <si>
    <t>Ống nghiệm thủy tinh 10cm</t>
  </si>
  <si>
    <t>10 ống/bó</t>
  </si>
  <si>
    <t>Vital - Ý</t>
  </si>
  <si>
    <t>Cóng đựng mẫu huyết thanh</t>
  </si>
  <si>
    <t>Tricloacetic 3,8%</t>
  </si>
  <si>
    <t>Lọ 500 gram</t>
  </si>
  <si>
    <t>ml</t>
  </si>
  <si>
    <t>Thuốc thử Bilirubin - Direct</t>
  </si>
  <si>
    <t>(4lọ x 54 ml/ lọ + 1 lọ x 54 mL/ lọ)/ bộ</t>
  </si>
  <si>
    <t>Cormay - Ba Lan</t>
  </si>
  <si>
    <t>Thuốc thử Bilirubin - Total</t>
  </si>
  <si>
    <t>( 5lọ x 50 ml/ lọ + 1 lọ x 55 mL/ lọ)/ bộ</t>
  </si>
  <si>
    <t>Thuốc thử Uric Acid</t>
  </si>
  <si>
    <t>(5 lọ x 48 ml +1 lọ x 60 ml)/ bộ</t>
  </si>
  <si>
    <t>Thuốc thử Albumin</t>
  </si>
  <si>
    <t>(6 lọ x 60 ml + 1 lọ x 2 ml)/ bộ</t>
  </si>
  <si>
    <t>Thuốc thử Calcium</t>
  </si>
  <si>
    <t>(5 lọ*24+1 lọ *30ml)/ bộ</t>
  </si>
  <si>
    <t>Thuốc thử Cholesterol</t>
  </si>
  <si>
    <t>(6 lọ x 60 ml)/ hộp</t>
  </si>
  <si>
    <t>Thuốc thử Creatinine</t>
  </si>
  <si>
    <t>(5 lọ x 48 mL/lọ + 1 lọ x 60 mL/ lọ)/ hộp</t>
  </si>
  <si>
    <t>Thuốc thử Glucose</t>
  </si>
  <si>
    <t>(6 lọ x 6 ml)/ hộp</t>
  </si>
  <si>
    <t>Thuốc thử Hemoglobin A1C (HbA1c)</t>
  </si>
  <si>
    <t>(1 lọ x 79,5 ml/ lọ + 1 lọ x 32 ml/ lọ +2 lọ x 75ml Hemolyzing)/ Hộp</t>
  </si>
  <si>
    <t>Thuốc thử Triglyceride</t>
  </si>
  <si>
    <t>( 1 lọ x48ml + 1 lọ x60 ml)/Hộp</t>
  </si>
  <si>
    <t>Thuốc thử Urea</t>
  </si>
  <si>
    <t>(5 lọ x48 ml + 1 lọ x 60 ml)/bộ</t>
  </si>
  <si>
    <t>Thuốc thử Alanine Aminotransferase (ALT)- SL</t>
  </si>
  <si>
    <t>(5 lọ x 48 mL/ lọ + 1 lọ x 60 mL/ lọ)/ bộ</t>
  </si>
  <si>
    <t>Thuốc thử Alpha Amylase (mono reagents)</t>
  </si>
  <si>
    <t>(6 lọ x 30 ml/ lọ)/bộ</t>
  </si>
  <si>
    <t>Thuốc thử Aspartate Aminotransferase (AST)-SL</t>
  </si>
  <si>
    <t>(5 lọ x 48 mL/ lọ + 1 lọ x 60mL/ lọ)/ bộ</t>
  </si>
  <si>
    <t>Thuốc thử  protein Total</t>
  </si>
  <si>
    <t>(6 lọ x 60 ml)/ bộ</t>
  </si>
  <si>
    <t>Chuẩn Hba1C control</t>
  </si>
  <si>
    <t>Hộp 4 lọ *0,5ml</t>
  </si>
  <si>
    <t>Nước rửa đậm đặc</t>
  </si>
  <si>
    <t>can 2.5 lít</t>
  </si>
  <si>
    <t>Thuốc thử Phá hồng cầu</t>
  </si>
  <si>
    <t>chai 500 ml</t>
  </si>
  <si>
    <t>Mindray - Trung Quốc</t>
  </si>
  <si>
    <t>Dung dịch rửa máy</t>
  </si>
  <si>
    <t>lọ 100ml</t>
  </si>
  <si>
    <t>Dung dịch Pha loãng mẫu</t>
  </si>
  <si>
    <t>can 20 lít</t>
  </si>
  <si>
    <t>Huyết thanh kiểm tra 1 mức (Bình thường)</t>
  </si>
  <si>
    <t>Dung dịch rửa đầu dò</t>
  </si>
  <si>
    <t>lọ 17ml</t>
  </si>
  <si>
    <t>can  20 lít</t>
  </si>
  <si>
    <t>Máu chuẩn</t>
  </si>
  <si>
    <t>2.5ml/lọ</t>
  </si>
  <si>
    <t>Dung dịch  phá vỡ hồng cầu</t>
  </si>
  <si>
    <t>1000ml/can</t>
  </si>
  <si>
    <t>Dung dịch  pha loãng</t>
  </si>
  <si>
    <t>20 lít/can</t>
  </si>
  <si>
    <t>Dung dịch  tẩy rửa</t>
  </si>
  <si>
    <t>5 lít/ can</t>
  </si>
  <si>
    <t>Dung dịch tẩy rửa đậm đặc</t>
  </si>
  <si>
    <t>Clean solution</t>
  </si>
  <si>
    <t>500ml/lọ</t>
  </si>
  <si>
    <t>Thrombin Clotting Time</t>
  </si>
  <si>
    <t>10 x 1ml/ Hộp</t>
  </si>
  <si>
    <t>APTT Si L Minus</t>
  </si>
  <si>
    <t>(10x4m )/hộp</t>
  </si>
  <si>
    <t>Clauss Fibrinogen (Thrombin only)</t>
  </si>
  <si>
    <t>1x2ml/hộp</t>
  </si>
  <si>
    <t>Imidazole buffer</t>
  </si>
  <si>
    <t>10x 135ml/hộp</t>
  </si>
  <si>
    <t>Thromboplastin L</t>
  </si>
  <si>
    <t>10x 4ml/hộp</t>
  </si>
  <si>
    <t>Kaolin Suspension</t>
  </si>
  <si>
    <t>10x10 ml/lọ</t>
  </si>
  <si>
    <t>Routine Control N</t>
  </si>
  <si>
    <t>10x1ml/hộp</t>
  </si>
  <si>
    <t>AFP</t>
  </si>
  <si>
    <t>20 test</t>
  </si>
  <si>
    <t>CA-125</t>
  </si>
  <si>
    <t>CA 15-3</t>
  </si>
  <si>
    <t>CA 19-9</t>
  </si>
  <si>
    <t>CEA</t>
  </si>
  <si>
    <t>Ferritin</t>
  </si>
  <si>
    <t>Beta HCG</t>
  </si>
  <si>
    <t>PSA</t>
  </si>
  <si>
    <t>TSH</t>
  </si>
  <si>
    <t>T3 total</t>
  </si>
  <si>
    <t>T4 total</t>
  </si>
  <si>
    <t>Transrerrin</t>
  </si>
  <si>
    <t>Calibration card</t>
  </si>
  <si>
    <t>Blank card</t>
  </si>
  <si>
    <t>Que thử nước tiểu 11 thông số</t>
  </si>
  <si>
    <t>150 que/hộp</t>
  </si>
  <si>
    <t>Test nhanh thử đường huyết</t>
  </si>
  <si>
    <t>50 test/hộp</t>
  </si>
  <si>
    <t>Bayer healthCare LLC - Nhật Bản</t>
  </si>
  <si>
    <t>Test thử nhanh phát hiện kháng thể virus HIV</t>
  </si>
  <si>
    <t>100 test/gói</t>
  </si>
  <si>
    <t>Determine -Nhật Bản</t>
  </si>
  <si>
    <t>Test thử nhanh phát hiện kháng thể virus viêm gan C ( HCV )</t>
  </si>
  <si>
    <t>CTK - Mỹ</t>
  </si>
  <si>
    <t>Test thử nhanh phát hiện kháng nguyên virus viêm gan B (HBsAg )</t>
  </si>
  <si>
    <t>Test thử nhanh phát hiện Giang mai</t>
  </si>
  <si>
    <t>Test thử nhanh phát hiện Morphin</t>
  </si>
  <si>
    <t>Lọ 10ml</t>
  </si>
  <si>
    <t>Tulip Diagnostics -
Ấn Độ</t>
  </si>
  <si>
    <t>RHD (IgM + IgG)</t>
  </si>
  <si>
    <t>Hồng cầu mẫu</t>
  </si>
  <si>
    <t>(3 lọ x 10 ml/ lọ)/ Hộp</t>
  </si>
  <si>
    <t>Viện Huyết Học - Việt Nam</t>
  </si>
  <si>
    <t>KSM Amikacin</t>
  </si>
  <si>
    <t>50 khoanh/lọ</t>
  </si>
  <si>
    <t>khoanh</t>
  </si>
  <si>
    <t>KSM Amoxicillin</t>
  </si>
  <si>
    <t>KSM Amooxicillin/ clavulanic acid</t>
  </si>
  <si>
    <t>KSM Ampicillin + sulbactam</t>
  </si>
  <si>
    <t>KSM Azithromycin</t>
  </si>
  <si>
    <t>KSM cefotaxime</t>
  </si>
  <si>
    <t>KSM chloramphenicol</t>
  </si>
  <si>
    <t>KSM doxycycline</t>
  </si>
  <si>
    <t>KSM erythromycin</t>
  </si>
  <si>
    <t>KSM gentamycin</t>
  </si>
  <si>
    <t>KSM ceftazidime</t>
  </si>
  <si>
    <t>KSM nitro furantoin</t>
  </si>
  <si>
    <t>KSM ceftriaxone</t>
  </si>
  <si>
    <t>KSM cefuroxime</t>
  </si>
  <si>
    <t>KSM  ciprofloxacin</t>
  </si>
  <si>
    <t>Môi trường  thạch Uri</t>
  </si>
  <si>
    <t>Hộp 400 gram</t>
  </si>
  <si>
    <t>gram</t>
  </si>
  <si>
    <t>Môi trường nuôi cấy ( Đổ ống lỏng)</t>
  </si>
  <si>
    <t>Hộp 500 gram</t>
  </si>
  <si>
    <t>Bông hút</t>
  </si>
  <si>
    <t>Thành phần 100% bông xơ thiên nhiên dùng trong y tế. 
Chứng chỉ ISO 9001:2008; ISO 13485:2012. 
Có giấy phép lưu hành của Bộ Y tếTúi 1kg</t>
  </si>
  <si>
    <t>Bạch Tuyết/ Việt Nam</t>
  </si>
  <si>
    <t>Công ty Medimex-VNMes-Mejc</t>
  </si>
  <si>
    <t>TTYT huyện Văn Chấn</t>
  </si>
  <si>
    <t>Cồn dược dụng 90 độ</t>
  </si>
  <si>
    <t>Đạt tiêu chuẩn sử dụng trong lĩnh vực y tế; 
TCCSCan</t>
  </si>
  <si>
    <t>Đức Giang/ Việt Nam</t>
  </si>
  <si>
    <t>Băng bột bó  15cm x 2,7m</t>
  </si>
  <si>
    <t>Thời gian đông kết: 2 - 4'.; Thạch cao:  ≥ 92%; Gạc: 100% cotton15cm x 2,7m; 120 cuộn/ thùng</t>
  </si>
  <si>
    <t>P.O.P/ Trung Quốc</t>
  </si>
  <si>
    <t>Băng bột bó  10cm x 4,6 m</t>
  </si>
  <si>
    <t>Thời gian đông kết: 2 - 4'.; Thạch cao:  ≥ 92%; Gạc: 100% cotton15 cm x 2,7m; 72 cuộn/ thùng</t>
  </si>
  <si>
    <t>Bông lót bó bột 10cm x 2,7m</t>
  </si>
  <si>
    <t>Thời gian đông kết: 2 - 4'.; Thạch cao:  ≥ 92%; Gạc: 100% cotton10 cm x 2,7m;  120 cuộn/ thùng</t>
  </si>
  <si>
    <t>Băng cuộn 0,05m x 2m</t>
  </si>
  <si>
    <t>Được sản xuất 100% sợi cotton, tẩy trắng bằng oxy già, không có độc tố, không chứa chất gây dị ứng, không có tinh bột và Dextrin; Có độ hút nước cao =&lt;5 giây; Trọng lượng gạc &gt;=32gr/m2; Sản phẩm vô trùng bằng khí EO Gas.10 cuộn/gói</t>
  </si>
  <si>
    <t>Bảo Thạch/ Việt Nam</t>
  </si>
  <si>
    <t>Băng dính vải lụa cuộn             2,5cm x 5m</t>
  </si>
  <si>
    <t>Đạt tiêu chuẩn Dược điển Việt Nam III; Đạt tiêu chuản ISO 9001:2015; ISO 13485:2016; GMP12 cuộn</t>
  </si>
  <si>
    <t>Băng dính vải lụa cuộn 5cm x 5m</t>
  </si>
  <si>
    <t>Nền bằng vải lụa Taffetas phủ keo, màu trắng.; Số sợi: 44x18/cm2; 
Keo oxit kẽm không dùng dung môi; 
Lõi nhựa liền với cánh bảo vệ; 
Độ dính tuyệt hảo, dễ xé dọc, xé ngang; 
Tiêu chuẩn chất lượng: ISO, GMP5cm x 5m, cuộn 5 mét</t>
  </si>
  <si>
    <t>Được sản xuất 100% sợi cotton, khổ 0,8m. Tẩy trắng bằng oxy già, không có độc tố, không chứa chất gây dị ứng, không có tinh bột và Dextrin, 
Có độ hút nước cao =&lt;5 giây 
Trọng lượng gạc &gt;=32gr/m2.100 mét/ tệp</t>
  </si>
  <si>
    <t>Gạc phẫu thuật ổ bụng            30 x 40 cm x 6 lớp, vô trùng</t>
  </si>
  <si>
    <t>Được sản xuất 100% sợi cotton, tẩy trắng bằng oxy già, không có độc tố, không chứa chất gây dị ứng, không có tinh bột và Dextrin, 
Có độ hút nước cao =&lt;5 giây, 
Trọng lượng gạc &gt;=32gr/m2. P
Sản phẩm vô trùng bằng khí EO Gas.
Đạt tiêu chuẩn Dược điển Việt Nam III.ISO 9001:2015; ISO 13485:2016; GM5 cái/ gói</t>
  </si>
  <si>
    <t>Gạc phẫu thuật 10 x 10 cm x 8 lớp, vô trùng</t>
  </si>
  <si>
    <t>Được sản xuất 100% sợi cotton, tẩy trắng bằng oxy già, không có độc tố, không chứa chất gây dị ứng, không có tinh bột và Dextrin, 
Có độ hút nước cao =&lt;5 giây, 
Trọng lượng gạc &gt;=32gr/m2. P
Sản phẩm vô trùng bằng khí EO Gas.
Đạt tiêu chuẩn Dược điển Việt Nam III.ISO 9001:2015; ISO 13485:2016; GM10 cái/ gói</t>
  </si>
  <si>
    <t>Gạc phẫu thuật 10 x 10 cm x 12 lớp, vô trùng</t>
  </si>
  <si>
    <t>Gạc phẫu thuật 7,5 x 7,5cm x 8 lớp, vô trùng</t>
  </si>
  <si>
    <t>Gạc phẫu thuật 7 x 11cm x 12 lớp, vô trùng</t>
  </si>
  <si>
    <t>Gạc phẫu thuật 6 x 10cm x 12 lớp, vô trùng</t>
  </si>
  <si>
    <t>Gạc phẫu thuật 5 x 7cm x 12 lớp, vô trùng</t>
  </si>
  <si>
    <t>Gạc cầu Fi 30 x 2 lớp, vô trùng</t>
  </si>
  <si>
    <t>Gạc cầu Fi 40 x 1 lớp, vô trùng</t>
  </si>
  <si>
    <t>Gạc cầu Fi 40 x 2 lớp, vô trùng</t>
  </si>
  <si>
    <t>Được sản xuất 100% sợi cotton, tẩy trắng bằng oxy già, không có độc tố, không chứa chất gây dị ứng, không có tinh bột và Dextrin,5 cái/ gói</t>
  </si>
  <si>
    <t>Gạc củ ấu sản khoa, vô trùng</t>
  </si>
  <si>
    <t>Gạc cầu sản khoa Fi 45, vô trùng</t>
  </si>
  <si>
    <t>Được sản xuất 100% sợi cotton, tẩy trắng bằng oxy già, không có độc tố, không chứa chất gây dị ứng, không có tinh bột và Dextrin, 
Có độ hút nước cao =&lt;5 giây, 
Trọng lượng gạc &gt;=32gr/m2. P
Sản phẩm vô trùng bằng khí EO Gas.
Đạt tiêu chuẩn Dược điển Việt Nam III.ISO 9001:2015; ISO 13485:2016; GM1 cái/ gói</t>
  </si>
  <si>
    <t>Găng phẫu thuật tiệt trùng (các số)</t>
  </si>
  <si>
    <t>1 đôi/ bao giấy
Chiều dày tối thiểu 1 lớp cho các cỡ: 0,15mm ± 0,18mm,
Lực kéo tối đa tại độ giãn dài 300% trước khi già hóa nhanh: Max2,0N. 
TCVN 6344 (ISO 10282:2014)50 đôi/ hộp</t>
  </si>
  <si>
    <t>Găng khám không tiệt trùng</t>
  </si>
  <si>
    <t>Chiều dày tối thiểu 1 lớp cho các cỡ: 0,15mm±0,18mm, 
Lực kéo tối đa tại độ giãn dài 300% trước khi già hóa nhanh: Max2,0N. 
ISO 9001:2015; ISO 13485:2003100 đôi/ hộp</t>
  </si>
  <si>
    <t>Găng khám (các số)</t>
  </si>
  <si>
    <t>Chiều dài găng tay từ 240-250mm, chiều rộng từ 80- 100mm,  Độ dày ngón tay và lòng bàn tay tối thiểu 0.08 mm50 đôi/ hộp</t>
  </si>
  <si>
    <t>Topcare/ Malaixia</t>
  </si>
  <si>
    <t>Găng tay sản (các số)</t>
  </si>
  <si>
    <t>Găng tay sản khoa chưa tiệt trùng, 
Sản xuất từ latex cao su thiên nhiên chất lượng cao có phủ bột chống dính.
Tay trái, tay phải riêng biệt50 đôi/ hộp</t>
  </si>
  <si>
    <t>Bơm tiêm Insulin</t>
  </si>
  <si>
    <t>Bơm tiêm INSULIN nhựa liền kim 0.5 ml và 1 ml - INSULIN/ U-100/U-50, kim 29G-30Gx1/2'' ; 
Bơm định lượng liều lượng INSULIN. 
Tiêu chuẩn GMP / ISO 13485:2003/  ISO 9001:2008 hoặc tương đương.
Bơm tiêm nhựa liền kim 29 và 30G;
Tiệt trùng bằng khí EO.1 cái/ gói</t>
  </si>
  <si>
    <t>B.Braun/ Malaysia</t>
  </si>
  <si>
    <t>Bơm tiêm nhựa liền kim 5ml, cỡ kim 26Gx1/2''; 
Gioăng có núm bơm hết hành trình giúp tiêm hết thuốc, không chứa độc tố DEHP. 120  cái/ hộp</t>
  </si>
  <si>
    <t>MPV/ Việt Nam</t>
  </si>
  <si>
    <t>Bơm tiêm nhựa liền kim 10ml, cỡ kim 26Gx1/2''; 
Gioăng  có núm bơm hết hành trình giúp tiêm hết thuốc, không chứa độc tố DEHP. 
Tiêu chuẩn GMP-FDA và EN ISO 13485:2012100  cái/ hộp</t>
  </si>
  <si>
    <t>Bơm tiêm nhựa liền kim 20ml, cỡ kim 26Gx1/2''; 
Gioăng  có núm bơm hết hành trình giúp tiêm hết thuốc, không chứa độc tố DEHP. 
Tiêu chuẩn GMP-FDA và EN ISO 13485:2012 50 cái/ hộp</t>
  </si>
  <si>
    <t xml:space="preserve">Bơm tiêm nhựa  50ml  </t>
  </si>
  <si>
    <t>Bơm tiêm nhựa dùng một lần 50ml, 
Đốc xi lanh nhỏ lắp vừa kim tiêm các số. 
Pít tông có khía bẻ gãy để hủy sau khi sử dụng, không chứa độc tố DEHP. 25 cái/ hộp</t>
  </si>
  <si>
    <t>Bơm tiêm nhựa  50ml,
Đốc xi lanh to lắp vừa dây cho ăn  và có nắp đậy. 
Pít tông có khía bẻ gãy để hủy sau khi sử dụng, không chứa độc tố DEHP25 cái/ hộp</t>
  </si>
  <si>
    <t>Ống dây truyền dài 300mm, 
sản phẩm được sản xuất đạt tiêu chuẩn ISO 9001:2008;ISO 13485:2003 và ISO 8536-4 100 cái/ hộp</t>
  </si>
  <si>
    <t>Kim lấy thuốc số 18</t>
  </si>
  <si>
    <t>Kim tiêm nhập khẩu từ hãng NIPRO-Nhật Bản .
Dùng được cho tất cả các loại bơm tiêm hoặc dùng để lấy máu ,lấy thuốc .
sản xuất đạt tiêu chuẩn ISO 9001:2008;ISO 13485:2003 và TCVN 5903:1995100 cái/ hộp</t>
  </si>
  <si>
    <t>13485:2003 và TCVN 5903:199525 cái/ hộp</t>
  </si>
  <si>
    <t>Bloel/ Trung quốc</t>
  </si>
  <si>
    <t xml:space="preserve">Kim luồn </t>
  </si>
  <si>
    <t>Chất liệu Catheter PEEL đóng gói từng chiếc bằng vỏ nhựa cứng đảm bảo an toàn,  được tiệt trùng bằng khí  EO,
Đạt tiêu chuẩn ISO13485
Có cánh. Các số100 cái/ hộp</t>
  </si>
  <si>
    <t>Mediplus/ Ấn độ</t>
  </si>
  <si>
    <t>Đốc kim trong suốt, đầu kim K3-point,
 Có rãnh chống trơn trượt khi mang găng.
 Dài 90 mm. 
Có kim dẫn đường 22Gx38 mm.25 cái/ hộp</t>
  </si>
  <si>
    <t>Đầu mũi được mài dũa bằng máy móc hiện đại đảm bảo độ sắc nhọn đều. 
Cán (tay cầm)
Cán kim được cuộn bằng sợi thép, thân kim nhỏ, đầu kim sắc nhọn, không gỉ, không gãy làm giảm cảm giác đau cho bệnh nhân khi châm
Tiết diện mũi kim được tiếp xúc tối đa với huyệt đạo làm cho hiệu quả điều trị nhanh hơn, nhận biết rõ hơn100 cái/ hộp</t>
  </si>
  <si>
    <t>Blood/ Trung Quốc</t>
  </si>
  <si>
    <t>Dây truyền dich không kim bướm</t>
  </si>
  <si>
    <t>Chỉ sử dụng kim chất lượng cao và nguyên liệu PVC, không có chất DEHP, 
Đầu mũi nhựa nhọn, dễ dàng đâm thủng túi truyền / nút chai cao su.  
Cốc mềm và trong suốt, dễ bấm, dễ điều chỉnh chiều cao dịch truyền.  
Kẹp dây với con lăn linh hoạt, dễ dàng điều chỉnh số lượng giọt theo yêu cầu. 
 Đầu nối nhanh dễ sử dụng trong tiêm thuốc khẩn cấp.
Chiều dài của dây khoảng: 1500mm. Kích cỡ kim: 18G đến 27G . Khử trùng bằng khí EOTúi 1 bộ</t>
  </si>
  <si>
    <t>Hanaco/ Trung Quốc</t>
  </si>
  <si>
    <t>Dây truyền dịch có kim bướm</t>
  </si>
  <si>
    <t>Van khoá điều chỉnh, kim chai sản xuất từ hạt nhựa ABS nguyên sinh;  
Van thoát khí có thiết kế màng lọc khí vô khuẩn;
Buồng nhỏ giọt  có màng lọc dịch, thể tích ≥ 8.5ml. 
Dây dẫn cấu tạo từ chất liệu nhựa PVC nguyên sinh , mềm dẻo, dai, độ đàn hồi cao, không gãy gập khi bảo quản và sử dụng;
Độ dài dây dẫn ≥1550mm.
Không chứa độc tố DEHPTúi 1 bộ</t>
  </si>
  <si>
    <t xml:space="preserve"> Dây dài 180cm, 
bầu nhỏ giọt có 2 ngăn dài   ~ 20cm, màng lọc siêu nhỏ với kích thước lỗ lọc từ 175- 200µm, không chứa DEHP, PHT, không chứa chất gây sốt ( non pyrogenic) khóa hãm ABS bằng nhựa trong dễ quan sát. 
Chất liệu dây: Vinyl Chloride, có kim truyền không cánh  cỡ ≥18G, 
Tiệt trùng bằng khí EO.Túi 1 bộ</t>
  </si>
  <si>
    <t>Chỉ (Nylon) số 4/ 0</t>
  </si>
  <si>
    <t>Dài 75 cm,
Kim tam giác,
Dài 18 mm, 3/8c1 sợi/ gói</t>
  </si>
  <si>
    <t>CPT/ Việt Nam</t>
  </si>
  <si>
    <t>Chỉ (Nylon) số 3/ 0</t>
  </si>
  <si>
    <t>Dài 75 cm,
Kim tam giác,
Dài 26 mm, 3/8c1 sợi/ gói</t>
  </si>
  <si>
    <t>ISO 13485:2003, 9001:2008cuộn</t>
  </si>
  <si>
    <t>Chỉ Lanh</t>
  </si>
  <si>
    <t>ISO 13485:2003, 9001:2008cuộn/ túi</t>
  </si>
  <si>
    <t xml:space="preserve">Erlan/ Pháp </t>
  </si>
  <si>
    <t>Chỉ Chromic Catgut số 1  C50A40</t>
  </si>
  <si>
    <t>Dài 75 cm,
Kim tròn
Dài 26 mm, 1/2c1 sợi/ gói</t>
  </si>
  <si>
    <t>Chỉ Catgut Cromic số 4/0</t>
  </si>
  <si>
    <t>Chỉ Lin N25E26</t>
  </si>
  <si>
    <t>ISO 13485:2003, 9001:20081 sợi/ gói</t>
  </si>
  <si>
    <t>Chỉ Phẫu Thuật Vicryl 4/0</t>
  </si>
  <si>
    <t>Dài 75cm, 
Kim tròn 20mm, cong kim 1/2C (W9113) 
Tiêu chuẩn ISO 13485:2003, 9001:20081 sợi/ gói</t>
  </si>
  <si>
    <t>Vicry/ Mỹ</t>
  </si>
  <si>
    <t>Chỉ Phẫu Thuật Vicryl 0-90cm</t>
  </si>
  <si>
    <t>Chỉ Phẫu Thuật Vicryl 1-90cm</t>
  </si>
  <si>
    <t>Bằng vật liệu nhựa,
Không gây độc hại không gây kích ứng, tính năng chống trào ngược, các vạch chia dung ích đều250 cái/ thùng</t>
  </si>
  <si>
    <t>Túi chứa 35 ml dung dịch chống đông CPDA -1 ( Theo tiêu chuẩn của AABB, bảo quản máu toàn phần ≥28 ngày ở 2-6 độ C )
An toàn và khả năng bảo quản máu toàn phần ≥28 ngày ở 2-6 độ C với dung dịch chống đông bằng CPDA-1. ( Theo tiêu chuẩn của AABB )10 cái/ hộp</t>
  </si>
  <si>
    <t>Canuyl thụt tháo</t>
  </si>
  <si>
    <t>ISO 13485:2003, 9001:2008Cái</t>
  </si>
  <si>
    <t>Shiley/ Đài loan</t>
  </si>
  <si>
    <t xml:space="preserve">Ống đặt nội khí quản các số </t>
  </si>
  <si>
    <t>Có khớp; 
Đạt tiêu chuẩn ISO 13485:2003, 9001:200810 cái/ hộp</t>
  </si>
  <si>
    <t xml:space="preserve">Sone cho ăn Người lớn, trẻ em các  số </t>
  </si>
  <si>
    <t>TCCS10 cái/ hộp</t>
  </si>
  <si>
    <t>Hoàng Sơn/ Việt Nam</t>
  </si>
  <si>
    <t xml:space="preserve">Sone dạ dày </t>
  </si>
  <si>
    <t>TCCS; Các số10 cái/ hộp</t>
  </si>
  <si>
    <t>Sone Folay</t>
  </si>
  <si>
    <t>Greetmed/ Trung Quốc</t>
  </si>
  <si>
    <t>Sone thông hậu môn số 22</t>
  </si>
  <si>
    <t>Sone Nelaton (các số)</t>
  </si>
  <si>
    <t>MCC/ Malaysia</t>
  </si>
  <si>
    <t>Bộ rửa dạ dày (loại sử dụng một lần)</t>
  </si>
  <si>
    <t>TCCS1 bộ/ túi</t>
  </si>
  <si>
    <t>Việt Pháp/ Việt Nam</t>
  </si>
  <si>
    <t>Sond dẫn lưu các số</t>
  </si>
  <si>
    <t xml:space="preserve">Ống hút thai các loại </t>
  </si>
  <si>
    <t>Sài Gòn/ Việt Nam</t>
  </si>
  <si>
    <t xml:space="preserve">Sone hút nhớt các số </t>
  </si>
  <si>
    <t>Dây thở Oxy gọng kính Người lớn</t>
  </si>
  <si>
    <t>Dây thở Oxy gọng kính Trẻ em</t>
  </si>
  <si>
    <t>Max thở oxy có túi dự trữ (Người lớn + trẻ em)</t>
  </si>
  <si>
    <t>Max thở oxy sơ sinh</t>
  </si>
  <si>
    <t>Đinh vít phi 3.5 x 26mm</t>
  </si>
  <si>
    <t>Chất liệu: Bằng thép không gỉ 
Đạt tiêu chuẩn ISO 13485:200310 cái/ gói</t>
  </si>
  <si>
    <t>Ortho/ Pakisstan</t>
  </si>
  <si>
    <t>Đinh vít phi 3.5 x 28mm</t>
  </si>
  <si>
    <t>Đinh vít phi 3.5 x 30mm</t>
  </si>
  <si>
    <t>Nẹp 06 lỗ bản nhỏ</t>
  </si>
  <si>
    <t>Chất liệu: Bằng thép không gỉ 
Đạt tiêu chuẩn ISO 13485:20031 cái/ gói</t>
  </si>
  <si>
    <t>Nẹp 07 lỗ bản nhỏ</t>
  </si>
  <si>
    <t>Nẹp 10 lỗ bản dầy (bản rộng)</t>
  </si>
  <si>
    <t>Nẹp 10 lỗ bản dầy (bản vừa)</t>
  </si>
  <si>
    <t>Nẹp chữ (L) quay (phải) 6 lỗ</t>
  </si>
  <si>
    <t>Nẹp chữ (L) quay (phải) 7 lỗ</t>
  </si>
  <si>
    <t>Lưỡi dao mổ số 21</t>
  </si>
  <si>
    <t>Chất liệu: Bằng thép không gỉ 
Đạt tiêu chuẩn ISO 13485:2003100 cái/ hộp</t>
  </si>
  <si>
    <t>Kiato/ Ấn Độ</t>
  </si>
  <si>
    <t>Nẹp chữ (L) quay (phải) 8 lỗ</t>
  </si>
  <si>
    <t>Nẹp chữ (L) quay (trái) 7 lỗ</t>
  </si>
  <si>
    <t>Nẹp chữ (L) quay (trái) 8 lỗ</t>
  </si>
  <si>
    <t>Nẹp chữ (T) 6 lỗ</t>
  </si>
  <si>
    <t>Nẹp chữ (T) 7 lỗ</t>
  </si>
  <si>
    <t>Nẹp chữ (T) 8 lỗ</t>
  </si>
  <si>
    <t>Vít xốp dài 55mm (phi 6.5)</t>
  </si>
  <si>
    <t>Chất liệu: Bằng thép không gỉ1 cái/ gói</t>
  </si>
  <si>
    <t>Vít xốp dài 60mm (phi 6.5)</t>
  </si>
  <si>
    <t>Vít xốp dài 65mm (phi 6.5)</t>
  </si>
  <si>
    <t>Vít xốp dài 70mm (phi 6.5)</t>
  </si>
  <si>
    <t>1,1 Hexamethylenebis (5-4-Chlorophenyl)-biguanide) Digluconate 4%500ml/ chai</t>
  </si>
  <si>
    <t>Anios/ Pháp</t>
  </si>
  <si>
    <t>Dung Dịch rửa tay nhanh</t>
  </si>
  <si>
    <t>Chlorhexidine Digluconate 0,5% (w/v); Ethanol 73% (w/v).
Chỉ Định: Sát khuẩn tay nhanh dùng trong y tế.
ISO 13485:2003; OHSAS 18001:2007; ISO 9001:2008500ml/ chai</t>
  </si>
  <si>
    <t>TH.A/ Việt Nam</t>
  </si>
  <si>
    <t xml:space="preserve">Viên khử nhiễm </t>
  </si>
  <si>
    <t>Natri Dichloroisocyanurate 50%. 
Dạng viên sủi 2,5 gam.
Dùng để khử khuẩn dụng cụ y tế, nước thải y tế, môi trường bệnh viện. GSP, GDP, 
Tiêu chuẩn ISO 9001: 2008, ISO 13485:2003.100 viên/ Tuyp</t>
  </si>
  <si>
    <t>Jonson/ Mỹ</t>
  </si>
  <si>
    <t>Dung dịch ngâm khử khuẩn</t>
  </si>
  <si>
    <t>Glutaraldehyde 2%. 
Khử khuẩn mức độ cao và tiệt khuẩn lạnh dụng cụ. 
Có tác dụng trong vòng 28 ngày (kiểm tra hoạt lực bằng que thử).
Tiêu chuẩn ISO 9001:2008; ISO 13485:2003- NF EN ISO 13485:2012; ISO 9001:2008+ ISO 14001(2004)+ OHSAS 18001(2007), CE 5 lit/ can</t>
  </si>
  <si>
    <t>Cloramin-B Sodium N-chlorobenzenesulfonamide (chloramine B). 25% chlorine</t>
  </si>
  <si>
    <t>Chloramin B Hóa chất sát khuẩn bề mặt và nước sinh hoạt 35kg/ thùng</t>
  </si>
  <si>
    <t>Séc</t>
  </si>
  <si>
    <t xml:space="preserve">Đè lưỡi gỗ </t>
  </si>
  <si>
    <t>TCCS100 cái/ hộp</t>
  </si>
  <si>
    <t>Tân Á/ Việt Nam</t>
  </si>
  <si>
    <t>TCCSCái</t>
  </si>
  <si>
    <t>An Lành/ Việt Nam</t>
  </si>
  <si>
    <t>TCCS100 cái/ túi</t>
  </si>
  <si>
    <t>TCCS Đạt ISO 13485100 cái/ túi</t>
  </si>
  <si>
    <t>Ambu thổi ngạt người lớn</t>
  </si>
  <si>
    <t>TCCS Đạt ISO 134861 cái/ túi</t>
  </si>
  <si>
    <t>Besmed/ Đài loan</t>
  </si>
  <si>
    <t>Ambu thổi ngạt trẻ em</t>
  </si>
  <si>
    <t>TCCS Đạt ISO 134871 cái/ túi</t>
  </si>
  <si>
    <t>Bóng Ambu - Đài Loan</t>
  </si>
  <si>
    <t>TCCS Đạt ISO 134881 cái/ túi</t>
  </si>
  <si>
    <t>Huyết áp đồng hồ đã kiểm định</t>
  </si>
  <si>
    <t>TCCS Đạt ISO 134891 cái/ túi</t>
  </si>
  <si>
    <t>ALPK2/ Nhật Bản</t>
  </si>
  <si>
    <t xml:space="preserve">Ống nghe </t>
  </si>
  <si>
    <t>TCCS1 cái/ túi</t>
  </si>
  <si>
    <t>Kéo cong tù/tù 15cm</t>
  </si>
  <si>
    <t>Chất liệu: Bằng thép không gỉ
Đạt tiêu chuẩn ISO 13485:20031 cái/ túi</t>
  </si>
  <si>
    <t>Kéo cong nhọn/tù 15cm</t>
  </si>
  <si>
    <t>Kéo thẳng nhọn/nhọn 20cm</t>
  </si>
  <si>
    <t>Kéo thẳng tù/tù 20cm</t>
  </si>
  <si>
    <t>Kẹp Kose thẳng có mấu</t>
  </si>
  <si>
    <t>Chất liệu: Bằng thép không gỉ1 cái/túi</t>
  </si>
  <si>
    <t>Kẹp rốn nhựa</t>
  </si>
  <si>
    <t>Hộp 50 cái Đạt ISO 13485, ISO 
Đạt tiêu chuẩn ISO 13485:2003; CE≤ 100 cái/túi</t>
  </si>
  <si>
    <t>Khay quả đậu Inox 20x40cm</t>
  </si>
  <si>
    <t>Chất liệu: Bằng thép không gỉ
Đạt tiêu chuẩn ISO 13485:2003Cái</t>
  </si>
  <si>
    <t>VTA/ Việt Nam</t>
  </si>
  <si>
    <t>Panh thẳng có mấu 18cm</t>
  </si>
  <si>
    <t>Chất liệu: Bằng thép không gỉ 
Đạt tiêu chuẩn ISO 13485:20031 cái/ túi</t>
  </si>
  <si>
    <t xml:space="preserve">Panh thẳng không mấu 18cm </t>
  </si>
  <si>
    <t xml:space="preserve">Panh thẳng không mấu  16cm </t>
  </si>
  <si>
    <t xml:space="preserve">Panh cong không mấu  12cm </t>
  </si>
  <si>
    <t xml:space="preserve">Panh cong không mấu 16cm </t>
  </si>
  <si>
    <t>Phẫu tích có mấu  12m</t>
  </si>
  <si>
    <t>Phẫu tich không mấu 12cm</t>
  </si>
  <si>
    <t>Hộp Inox chữ nhật có nắp
 10 x 20 x 5cm</t>
  </si>
  <si>
    <t>Inox 304Cái</t>
  </si>
  <si>
    <t>Hộp tiêm an toàn</t>
  </si>
  <si>
    <t>Mediphas/ Việt Nam</t>
  </si>
  <si>
    <t>TCCSHộp</t>
  </si>
  <si>
    <t>Xilong/ Trung Quốc</t>
  </si>
  <si>
    <t>Ống chống đông EDTA VN</t>
  </si>
  <si>
    <t>Chất liệu: Được làm bằng nhựa y tế PP  mới 100%. 
Hóa chất: Được bơm hóa chất chống đông Lithium Heparin, Kích thước ống 12x75mm, có vạch định mức lấy mẫu, chịu được lực quay ly tâm 5000 vòng/phút trong vòng 5 - 10 phút
Đạt tiêu chuẩn ISO 9001:2008; ISO 13485:20161000 cái/ hộp</t>
  </si>
  <si>
    <t>An Phú/ Việt Nam</t>
  </si>
  <si>
    <t>Ống đo máu lắng</t>
  </si>
  <si>
    <t>TCCS1000 cái/ hộp</t>
  </si>
  <si>
    <t>Ống Heparin</t>
  </si>
  <si>
    <t>Ống nghiệm nhựa 7ml</t>
  </si>
  <si>
    <t>TCCS ISO 9001:2008; ISO 13485:2003500 cái/ túi</t>
  </si>
  <si>
    <t>KLC/ Việt Nam</t>
  </si>
  <si>
    <t>Tim Gentian</t>
  </si>
  <si>
    <t>TCCS500ml/ chai</t>
  </si>
  <si>
    <t>Xanh Methylen</t>
  </si>
  <si>
    <t>Xe tiêm 2 tầng</t>
  </si>
  <si>
    <t>Chất liệu: Bằng thép không gỉCái</t>
  </si>
  <si>
    <t>Khay chữ nhật 40 x 20cm</t>
  </si>
  <si>
    <t>Panh sản thẳng hình tim 30cm</t>
  </si>
  <si>
    <t>Kẹp sát khuẩn 30cm</t>
  </si>
  <si>
    <t xml:space="preserve">Panh cong không mấu  30cm </t>
  </si>
  <si>
    <t>Panh Farabeuf</t>
  </si>
  <si>
    <t>Kìm mang kim 25cm</t>
  </si>
  <si>
    <t>Kẹp răng chuột</t>
  </si>
  <si>
    <t>Kẹp áp săng</t>
  </si>
  <si>
    <t>Vam vệ</t>
  </si>
  <si>
    <t>Vam thành bụng</t>
  </si>
  <si>
    <t>Chất liệu: Bằng thép không gỉ1 cái/ túi</t>
  </si>
  <si>
    <t>Kẹp Hart man</t>
  </si>
  <si>
    <t>Phẫu tích đốt điện 25cm</t>
  </si>
  <si>
    <t>Kẹp cổ tử cung</t>
  </si>
  <si>
    <t>Ồng hút sắt mỏ quạ</t>
  </si>
  <si>
    <t xml:space="preserve">Hộp Inox chữ nhật 40 x 20 x 15cm    </t>
  </si>
  <si>
    <t>TCVN;   Inox 3041 cái/ túi</t>
  </si>
  <si>
    <t xml:space="preserve">Panh thẳng không mấu 20cm </t>
  </si>
  <si>
    <t xml:space="preserve">Kim khâu tròn </t>
  </si>
  <si>
    <t>Chất liệu: Bằng thép không gỉ 
Đạt tiêu chuẩn ISO 13485:200310 cái/ vỉ</t>
  </si>
  <si>
    <t>Vi</t>
  </si>
  <si>
    <t>Kim khâu 3 cạnh</t>
  </si>
  <si>
    <t>vỉ</t>
  </si>
  <si>
    <t>Dầu Parrafin</t>
  </si>
  <si>
    <t>Singapora</t>
  </si>
  <si>
    <t>Giấy in ảnh siêu âm (110mm x 20m)</t>
  </si>
  <si>
    <t>Đạt tiêu chuẩn ISO 13485:200310 cuộn/ hộp</t>
  </si>
  <si>
    <t>Sony/ Nhật bản</t>
  </si>
  <si>
    <t>TCCS ISO 9001:2008; ISO 13485:200310 cuộn/ hộp</t>
  </si>
  <si>
    <t>Hải Anh/ Việt Nam</t>
  </si>
  <si>
    <t xml:space="preserve">Giấy in liên tục K210 (1 giao 1 liên ) </t>
  </si>
  <si>
    <t>TCCS ISO 9001:2008; ISO 13485:2003150 tờ/ hộp</t>
  </si>
  <si>
    <t>Hoàng Liên/ Việt Nam</t>
  </si>
  <si>
    <t>tờ</t>
  </si>
  <si>
    <t>Giấy in liên tục K210/2</t>
  </si>
  <si>
    <t>Hộp inox đựng bông cồn  5 x 10cm</t>
  </si>
  <si>
    <t>TCVN;  chất liệu Inox 304Cái</t>
  </si>
  <si>
    <t>Cọc truyền</t>
  </si>
  <si>
    <t>Khay chia thuốc 15 ô KT(R12 x D17 x C5)</t>
  </si>
  <si>
    <t>Xe đẩy bệnh nhân (xe ngồi)</t>
  </si>
  <si>
    <t>Kéo thẳng đầu tù 16cm</t>
  </si>
  <si>
    <t>TCCS ISO 9001:2008; ISO 13485:20031 cái/ túi</t>
  </si>
  <si>
    <t>Panh thẳng có mấu 16cm</t>
  </si>
  <si>
    <t>Khay chữ nhật 50 x 30cm</t>
  </si>
  <si>
    <t>TCCS ISO 9001:2008; ISO 13485:2003Cái</t>
  </si>
  <si>
    <t>hộp Inox chữ nhật 22 x 12 x 5cm</t>
  </si>
  <si>
    <t>TCVN;   Inox 304Cái</t>
  </si>
  <si>
    <t>TCCS ISO 9001:2008; ISO 13485:20031 cái/ Túi</t>
  </si>
  <si>
    <t>Phẫu tích có mấu 16 cm</t>
  </si>
  <si>
    <t>Nẹp xương DHS 6 lỗ</t>
  </si>
  <si>
    <t>Đinh Kirschner các số</t>
  </si>
  <si>
    <t>TCCS ISO 9001:2008; ISO 13485:2003Túi</t>
  </si>
  <si>
    <t>Nẹp 12 lỗ bản to dầy</t>
  </si>
  <si>
    <t>Túi camera đã tiệt trùng (mổ nội soi)</t>
  </si>
  <si>
    <t>Clip cầm máu bằng  titanium</t>
  </si>
  <si>
    <t>Clip cầm máu bằng titaniumhộp</t>
  </si>
  <si>
    <t>Weck/ Mỹ</t>
  </si>
  <si>
    <t>Kìm, khóa, kẹp (clip, clamp) các loại, các cỡ</t>
  </si>
  <si>
    <t>Kìm kẹp clip cầm máu</t>
  </si>
  <si>
    <t>Kìm kẹp clip cầm máu, cỡ trung bình. 
TSKT: Đường kính 10 mm, dài 33cm1chiếc/ hộp</t>
  </si>
  <si>
    <t>Karl Storz/ Đức</t>
  </si>
  <si>
    <t>Tấm trải Nylon đã tiệt trùng 100 x 130cm</t>
  </si>
  <si>
    <t>TCCS1 cái/ gói</t>
  </si>
  <si>
    <t>Phim XQ khô DI-HL 25x30cm</t>
  </si>
  <si>
    <t>Đạt tiêu chuẩn ISO 13485:2003  Dùng cho các máy in phim Laser. 
Hình ảnh rõ ràng, sắc nét  với chất lượng hình ảnh cao và ổn định
Tông màu trung tính tương đương với phim ướt
Phim không có mùi khó chịu, ứng dụng công nghệ phủ chất lỏng mới, không cần các dung môi hữu cơ độc hại trên chất nhạy sáng trong quá trình hiện hình.150 tờ/ Hộp</t>
  </si>
  <si>
    <t>Fujifilm/ Nhật bản</t>
  </si>
  <si>
    <t>Huyết thanh chuẩn DC-Calibrators - 3ml</t>
  </si>
  <si>
    <t>Đạt tiêu chuẩn ISO 13485;  ISO 9001 (Sử dụng cho máy xét nghiệm CS-T240)Hộp 5 lọ x 3 ml</t>
  </si>
  <si>
    <t>Sekisui Diagnostics/ Xuất xứ: Canada</t>
  </si>
  <si>
    <t>Huyết thanh kiểm tra mức bình thường DC-TROL Level 1-5ml</t>
  </si>
  <si>
    <t>Đạt tiêu chuẩn ISO 13485;  ISO 9001 (Sử dụng cho máy xét nghiệm CS-T240)Hộp 10 lọ x 5 ml</t>
  </si>
  <si>
    <t>Huyết thanh kiểm tra mức bệnh lý DC-TROL Level 2 - 5ml</t>
  </si>
  <si>
    <t>Huyết thanh chuẩn CK/CKMB Calibrator - 2ml</t>
  </si>
  <si>
    <t>Đạt tiêu chuẩn ISO 13485;  ISO 9001 (Sử dụng cho máy xét nghiệm CS-T240)Hộp 4 x 2 ml</t>
  </si>
  <si>
    <t>Prestige Diagnostics/ Xuất xứ: Anh</t>
  </si>
  <si>
    <t>Huyết thanh kiểm tra mức bình thường CK/CKMB Control Level 1 - 2ml</t>
  </si>
  <si>
    <t>Đạt tiêu chuẩn ISO 13485;  ISO 9001 (Sử dụng cho máy xét nghiệm CS-T240)Hộp 2 x 2 ml</t>
  </si>
  <si>
    <t xml:space="preserve">Huyết thanh kiểm tra mức bệnh lý CK/CKMB Control Level 2   </t>
  </si>
  <si>
    <t>Huyết thanh chuẩn Cholestest N Calibrator (for HDL.LDL) -2ml</t>
  </si>
  <si>
    <t>Đạt tiêu chuẩn ISO 13485;  ISO 9001 (Sử dụng cho máy xét nghiệm CS-T240)Hộp 3 x 2 ml</t>
  </si>
  <si>
    <t>Sekisui Medical/ Xuất xứ: Nhật</t>
  </si>
  <si>
    <t>Huyết thanh kiểm tra mức bệnh lý Hemoglobin A1c Control Level 1 - 0,5ml</t>
  </si>
  <si>
    <t>Đạt tiêu chuẩn ISO 13485;  ISO 9001 (Sử dụng cho máy xét nghiệm CS-T240)Hộp 1 x 0.5mL,lyophilized</t>
  </si>
  <si>
    <t>Kamiya Biomedical/ Xuất xứ: Mỹ</t>
  </si>
  <si>
    <t>Huyết thanh kiểm tra mức bệnh lý Hemoglobin A1c Control Level 2 - 0,5ml</t>
  </si>
  <si>
    <t>Đạt tiêu chuẩn ISO 13485;  ISO 9001 (Sử dụng cho máy xét nghiệm CS-T240)Hộp 1 x 0.5 mL, lyophilized</t>
  </si>
  <si>
    <t>Huyết thanh chuẩn Hemoglobin A1c Calibrator - 0,5ml</t>
  </si>
  <si>
    <t>Đạt tiêu chuẩn ISO 13485;  ISO 9001 (Sử dụng cho máy xét nghiệm CS-T240)Hộp 4 x 0.5mL,lyophilized</t>
  </si>
  <si>
    <t>Huyết thanh kiểm tra mức bình thường ASO/RF/CRP Control Level 1 - 2ml</t>
  </si>
  <si>
    <t>Đạt tiêu chuẩn ISO 13485;  ISO 9001 (Sử dụng cho máy xét nghiệm CS-T240)Hộp 1 x 2 mL, lyophilized</t>
  </si>
  <si>
    <t>Huyết thanh kiểm tra mức bệnh lý ASO/RF/CRP Control Level 2 - 2ml</t>
  </si>
  <si>
    <t>Huyết thanh chuẩn CRP Calibrator - 1 ml</t>
  </si>
  <si>
    <t>Đạt tiêu chuẩn ISO 13485;  ISO 9001 (Sử dụng cho máy xét nghiệm CS-T240)Hộp 6 x 1 mL, liquid</t>
  </si>
  <si>
    <t>Huyết thanh chuẩn ASO (WHO) Calibrator - 1ml/ lọ</t>
  </si>
  <si>
    <t>Đạt tiêu chuẩn ISO 13485;  ISO 9001 (Sử dụng cho máy xét nghiệm CS-T240)Hộp 5 x 1 mL, liquid</t>
  </si>
  <si>
    <t>Huyết thanh chuẩn RF Calibrator - 2ml</t>
  </si>
  <si>
    <t>Đạt tiêu chuẩn ISO 13485;  ISO 9001 (Sử dụng cho máy xét nghiệm CS-T240)Hộp 3 x 2 mL, liquid</t>
  </si>
  <si>
    <t>Thuốc thử Anti-Streptolysin O (WHO) - 4 lọ x 20 mL/ lọ + 4 lọ x 20 mL/ lọ</t>
  </si>
  <si>
    <t>Đạt tiêu chuẩn ISO 13485;  ISO 9001 (Sử dụng cho máy xét nghiệm CS-T240)(4 lọ x 20 mL/ lọ + 4 lọ x 20 mL/ lọ)/ Hộp</t>
  </si>
  <si>
    <t>Thuốc thử CRP - 4 lọ x 20 mL/ lọ + 2 lọ x 20 mL/ lọ</t>
  </si>
  <si>
    <t>Đạt tiêu chuẩn ISO 13485;  ISO 9001 (Sử dụng cho máy xét nghiệm CS-T240)(4 lọ x 20 mL/ lọ + 2 lọ x 20 mL/ lọ)/ Hộp</t>
  </si>
  <si>
    <t>Thuốc thử Rheumatoid Factor- 4 lọ x 20 mL/ lọ + 2lọ x 8mL/lọ</t>
  </si>
  <si>
    <t>Đạt tiêu chuẩn ISO 13485;  ISO 9001 (Sử dụng cho máy xét nghiệm CS-T240)(4 lọ x 20 mL/ lọ + 2 lọ x 8 mL/ lọ)/ Hộp</t>
  </si>
  <si>
    <t>Thuốc thử Bilirubin - Direct - 3lọ x 100ml/ lọ + 1lọ x 75mL/ lọ</t>
  </si>
  <si>
    <t>Đạt tiêu chuẩn ISO 13485;  ISO 9001 (Sử dụng cho máy xét nghiệm CS-T240)(3lọ x 100 ml/ lọ + 1 lọ x 75 mL/ lọ)/ Hộp</t>
  </si>
  <si>
    <t>Thuốc thử Bilirubin - Total - 3lọ x 100ml/lọ + 1lọ x75mL/lọ</t>
  </si>
  <si>
    <t>Thuốc thử Uric Acid - 100 ml</t>
  </si>
  <si>
    <t>Đạt tiêu chuẩn ISO 13485;  ISO 9001 (Sử dụng cho máy xét nghiệm CS-T240)(2 lọ x 100 ml)/ Hộp</t>
  </si>
  <si>
    <t>Thuốc thử Albumin  - 125 ml</t>
  </si>
  <si>
    <t>Đạt tiêu chuẩn ISO 13485;  ISO 9001 (Sử dụng cho máy xét nghiệm CS-T240)(4 lọ x 125 ml)/ Hộp</t>
  </si>
  <si>
    <t>Thuốc thử Calcium - Arsenazo  - 125 ml</t>
  </si>
  <si>
    <t>Thuốc thử Cholesterol - 100 ml</t>
  </si>
  <si>
    <t>Thuốc thử Creatinine - JAFFE modified - 2 lọ x 250 mL/lọ + 1 lọ x 125 mL/ lọ</t>
  </si>
  <si>
    <t>Đạt tiêu chuẩn ISO 13485;  ISO 9001 (Sử dụng cho máy xét nghiệm CS-T240)(2 lọ x 250 mL/lọ + 1 lọ x 125 mL/ lọ)/ Hộp</t>
  </si>
  <si>
    <t>Thuốc thử Glucose  - 100 ml</t>
  </si>
  <si>
    <t>Thuốc thử Hemoglobin A1C (HbA1c)-(1lọ x 30ml/ lọ + 1 lọ x 10 ml/lọ + 1lọ x 125ml/ lọ Hemolyzing)/ Hộp</t>
  </si>
  <si>
    <t>Đạt tiêu chuẩn ISO 13485 hoặc ISO 9001 (Sử dụng cho máy xét nghiệm CS-T240)(1 lọ x 30 ml/ lọ + 1 lọ x 10 ml/ lọ + 1 lọ x 125 ml/ lọ Hemolyzing)/ Hộp</t>
  </si>
  <si>
    <t>Thuốc thử Cholestest N HDL (1)(2)  - (2 lọ x 60ml/ lọ + 2 lọ x 20 ml/ lọ)/ Hộp</t>
  </si>
  <si>
    <t>Đạt tiêu chuẩn ISO 13485;  ISO 9001 (Sử dụng cho máy xét nghiệm CS-T240)(2 lọ x 60ml/ lọ + 2 lọ x 20 ml/ lọ)/ Hộp</t>
  </si>
  <si>
    <t>Thuốc thử Cholestest LDL (1)(2) - (2 lọ x 60ml/ lọ + 2 lọ x 20 ml/ lọ)/ Hộp</t>
  </si>
  <si>
    <t>Thuốc thử Total Protein-125 ml</t>
  </si>
  <si>
    <t>Thuốc thử Magnesium - 125 ml</t>
  </si>
  <si>
    <t>Thuốc thử Triglyceride -100 ml</t>
  </si>
  <si>
    <t>Thuốc thử Iron - Ferrozine, PC - 2 lọ x 250 mL/ lọ + 1lọ x 125 ml/ lọ + 1 lọ x 0.75g/ lọ</t>
  </si>
  <si>
    <t>Đạt tiêu chuẩn ISO 13485;  ISO 9001 (Sử dụng cho máy xét nghiệm CS-T240)(2 lọ x 250 mL/ lọ + 1lọ x 125 ml/ lọ + 1 lọ x 0.75g/ lọ)/ Hộp</t>
  </si>
  <si>
    <t>Thuốc thử Urea  - 30 ml</t>
  </si>
  <si>
    <t>Đạt tiêu chuẩn ISO 13485;  ISO 9001 (Sử dụng cho máy xét nghiệm CS-T240)(6 lọ x 30 ml)/ Hộp</t>
  </si>
  <si>
    <t>Thuốc thử Alanine Aminotransferase (ALT)-SL-3 lọ x 100 mL/ lọ + 1lọ x 75mL/lọ</t>
  </si>
  <si>
    <t>Đạt tiêu chuẩn ISO 13485;  ISO 9001 (Sử dụng cho máy xét nghiệm CS-T240)( 3 lọ x 100 mL/ lọ + 1 lọ x 75 mL/ lọ)/ Hộp</t>
  </si>
  <si>
    <t>Thuốc thử Alpha Amylase (mono reagents) - 60 ml</t>
  </si>
  <si>
    <t>Đạt tiêu chuẩn ISO 13485;  ISO 9001 (Sử dụng cho máy xét nghiệm CS-T240)(2 lọ x 60 ml)/ Hộp</t>
  </si>
  <si>
    <t>Thuốc thử Aspartate Aminotransferase (AST)-SL-3 lọ x 100mL/ lọ + 1 lọ x 75mL/ lọ</t>
  </si>
  <si>
    <t>Thuốc thử CK - Nac - 1 lọ x 60 ml/ lọ + 1 lọ x 18 ml/ lọ</t>
  </si>
  <si>
    <t>Đạt tiêu chuẩn ISO 13485 hoặc ISO 9001 (Sử dụng cho máy xét nghiệm CS-T240)(1 lọ x 60 ml/ lọ + 1 lọ x 18 ml/ lọ)/ Hộp</t>
  </si>
  <si>
    <t>Thuốc thử CK-MB - 1 lọ x 60 ml/ lọ + 1 lọ x 18 ml/ lọ</t>
  </si>
  <si>
    <t>Đạt tiêu chuẩn ISO 13485;  ISO 9001 (Sử dụng cho máy xét nghiệm CS-T240)(1 lọ x 60 ml/ lọ + 1 lọ x 18 ml/ lọ)/ Hộp</t>
  </si>
  <si>
    <t>Thuốc thử GGT (Gamma-Glutamyl Transferase) - 1 lọ x 100 mL/ lọ + 1 lọ x 20 mL/ lọ</t>
  </si>
  <si>
    <t>Đạt tiêu chuẩn ISO 13485;  ISO 9001 (Sử dụng cho máy xét nghiệm CS-T240)(1 lọ x 100 mL/ lọ + 1 lọ x 20 mL/ lọ)/ Hộp</t>
  </si>
  <si>
    <t>Thuốc thử Ammonia L3K - 2 lọ x 20 mL/ lọ + 1 lọ x 15mL Standard/ lọ</t>
  </si>
  <si>
    <t>Đạt tiêu chuẩn ISO 13485;  ISO 9001 (Sử dụng cho máy xét nghiệm CS-T240)(2 lọ x 20 mL/ lọ + 1 lọ x 15mL Standard/ lọ)/ Hộp</t>
  </si>
  <si>
    <t>Thuốc thử Ethanol (Alcohol) - 6 lọ x 30 mL/ lọ + 1 lọ x 5mL Standard/ lọ</t>
  </si>
  <si>
    <t>Đạt tiêu chuẩn ISO 13485;  ISO 9001 (Sử dụng cho máy xét nghiệm CS-T240)(6 lọ x 30 mL/ lọ + 1 lọ x 5mL Standard/ lọ )/ Hộp</t>
  </si>
  <si>
    <t>Thuốc thử xét nghiệm nồng độ PT (Thrombosel S) - 4 ml</t>
  </si>
  <si>
    <t>Đạt tiêu chuẩn ISO 13485; ISO 9001  (Sử dụng cho máy Xét nghiệm Đông máu RAC-050)(10 lọ x 4ml)/ Hộp</t>
  </si>
  <si>
    <t>Sysmex Corporation / xuất xứ: Đức</t>
  </si>
  <si>
    <t>Thuốc thử xét nghiệm nồng độ Fibrinogen(Thrombin reagent)-1 ml</t>
  </si>
  <si>
    <t>Đạt tiêu chuẩn ISO 13485; ISO 9001  (Sử dụng cho máy Xét nghiệm Đông máu RAC-050)(10 lọ x 1ml)/ Hộp</t>
  </si>
  <si>
    <t>Thuốc thử xét nghiệm nồng độ APTT (Actin FS) - 2 ml</t>
  </si>
  <si>
    <t>Đạt tiêu chuẩn ISO 13485; ISO 9001  (Sử dụng cho máy Xét nghiệm Đông máu RAC-050)(10 lọ x 2 ml)/ Hộp</t>
  </si>
  <si>
    <t>Thuốc thử Calcium Chloride sử dụng cho APTT - 15 ml</t>
  </si>
  <si>
    <t>Đạt tiêu chuẩn ISO 13485; ISO 9001  (Sử dụng cho máy Xét nghiệm Đông máu RAC-050)(10 lọ x 15ml)/ Hộp</t>
  </si>
  <si>
    <t>Dung dịch đệm sử dụng cho Fibrinogen (Owren's Veronal Buffer)  - 15 ml</t>
  </si>
  <si>
    <t>Huyết thanh chuẩn Standart Plasma P - 1 ml</t>
  </si>
  <si>
    <t>Huyết thanh kiểm tra mức bình thường Control N - 1 ml</t>
  </si>
  <si>
    <t>Huyết thanh kiểm tra mức bệnh lý Control P 1 ml</t>
  </si>
  <si>
    <t>Dung dịch rửa máy CA Clean I (GSA-50A) - 50 ml</t>
  </si>
  <si>
    <t>Đạt tiêu chuẩn ISO 13485; ISO 9001  (Sử dụng cho máy Xét nghiệm Đông máu RAC-050)(1lọ x 50ml)/ Hộp</t>
  </si>
  <si>
    <t>Sysmex Corporation / xuất xứ: Nhật</t>
  </si>
  <si>
    <t>Tip đựng mẫu</t>
  </si>
  <si>
    <t>Đạt tiêu chuẩn ISO 13485; ISO 9001  (Sử dụng cho máy Xét nghiệm Đông máu RAC-050)3000 cái/ Túi</t>
  </si>
  <si>
    <t>Thuốc thử Phá hồng cầu Lyser - WH - 500ml</t>
  </si>
  <si>
    <t>Đạt tiêu chuẩn ISO 13485; ISO 9001  (Sử dụng cho máy Xét nghiệm Huyết học XP100 và máy Hematron)Chai 1 x 500 ml/ Chai</t>
  </si>
  <si>
    <t>Labnovation Technologies, Inc/ xuất xứ: Trung Quốc</t>
  </si>
  <si>
    <t>Dung dịch rửa máy Cell - Cleaner - 50ml</t>
  </si>
  <si>
    <t>Đạt tiêu chuẩn ISO 13485; ISO 9001  (Sử dụng cho máy Xét nghiệm Huyết học XP100 và máy Hematron)Lọ 1 x 50 ml/ Lọ</t>
  </si>
  <si>
    <t>Dung dịch Pha loãng mẫu Diluent - ST</t>
  </si>
  <si>
    <t>Đạt tiêu chuẩn ISO 13485; ISO 9001  (Sử dụng cho máy Xét nghiệm Huyết học XP100 và máy Hematron)Thùng 1 x 20 lít/ Thùng</t>
  </si>
  <si>
    <t>Huyết thanh kiểm tra 3 mức (Thấp, Bình thường, Cao) Eightcheck - 3 lọ x 1.5 ml/ lọ</t>
  </si>
  <si>
    <t>Đạt tiêu chuẩn ISO 13485; ISO 9001  (Sử dụng cho máy Xét nghiệm Huyết học XP100 và máy Hematron)3 lọ x 1.5 ml/ lọ</t>
  </si>
  <si>
    <t>Sysmex Coporation/ xuất xứ: Mỹ</t>
  </si>
  <si>
    <t>Thuốc thử Phá hồng cầu Lyser - NK - 500ml</t>
  </si>
  <si>
    <t>Dung dịch rửa máy Rinse NK</t>
  </si>
  <si>
    <t>Đạt tiêu chuẩn ISO 13485; ISO 9001  (Sử dụng cho máy Xét nghiệm Huyết học XP100 và máy Hematron)Chai 1 x 05 lít/ Can</t>
  </si>
  <si>
    <t>Dung dịch Pha loãng mẫu Diluent - NK</t>
  </si>
  <si>
    <t>Labnovation Technolog +ies, Inc/ xuất xứ: Trung Quốc</t>
  </si>
  <si>
    <t>170.000</t>
  </si>
  <si>
    <t>Huyết thanh kiểm tra 3 mức (Thấp, Bình thường, Cao) Para 12 - 3 lọ x 2.5 ml/ Lọ</t>
  </si>
  <si>
    <t>Đạt tiêu chuẩn ISO 13485; ISO 9001  (Sử dụng cho máy Xét nghiệm Huyết học XP100 và máy Hematron)(3 lọ x 2.5 ml/ Lọ)/ Bộ</t>
  </si>
  <si>
    <t>Streck/ xuất xứ: Mỹ</t>
  </si>
  <si>
    <t>TSH (CLIA)</t>
  </si>
  <si>
    <t>Đạt tiêu chuẩn ISO 13485; ISO 9001 (Sử dụng cho máy Xét nghiệm Miễn Dịch MAGLUMI 800)Hộp 100 test + Control + Cal</t>
  </si>
  <si>
    <t>Shenzhen New Industries Biomedical Engineering Co.,Ltd/ xuất xứ: Trung Quốc</t>
  </si>
  <si>
    <t>T3 (CLIA)</t>
  </si>
  <si>
    <t>FT4 (Free T4) (CLIA)</t>
  </si>
  <si>
    <t>AFP (Alpha FP) (CLIA)</t>
  </si>
  <si>
    <t>CEA (CLIA)</t>
  </si>
  <si>
    <t>Total PSA (CLIA)</t>
  </si>
  <si>
    <t>CA 125 (CLIA)</t>
  </si>
  <si>
    <t>CA 15-3 (CLIA)</t>
  </si>
  <si>
    <t>CA 19-9 (CLIA)</t>
  </si>
  <si>
    <t>CA 242 (CLIA)</t>
  </si>
  <si>
    <t>CA 72-4 (CLIA)</t>
  </si>
  <si>
    <t>CYFRA 21-1 (CLIA)</t>
  </si>
  <si>
    <t>NSE (CLIA)</t>
  </si>
  <si>
    <t>SCCA (total) (CLIA)</t>
  </si>
  <si>
    <t>Anti-HBc (HBcAb) (CLIA)</t>
  </si>
  <si>
    <t>Anti-HBe (HBeAb) (CLIA)</t>
  </si>
  <si>
    <t>Anti-HBs (HBsAb) (CLIA)</t>
  </si>
  <si>
    <t>HBsAg (CLIA)</t>
  </si>
  <si>
    <t>HBeAg (CLIA)</t>
  </si>
  <si>
    <t>HCV IgG (CLIA)</t>
  </si>
  <si>
    <t xml:space="preserve">Starter Kit 1+2 </t>
  </si>
  <si>
    <t>Đạt tiêu chuẩn ISO 13485; ISO 9001 (Sử dụng cho máy Xét nghiệm Miễn Dịch MAGLUMI 800)Hộp 3 x 2 x 230ml</t>
  </si>
  <si>
    <t>Kít</t>
  </si>
  <si>
    <t>Wash concentrate - 714ml</t>
  </si>
  <si>
    <t>Đạt tiêu chuẩn ISO 13485; ISO 9001 (Sử dụng cho máy Xét nghiệm Miễn Dịch MAGLUMI 800)Hộp 6 x 714ml</t>
  </si>
  <si>
    <t>Reaction Modules (cuvette )</t>
  </si>
  <si>
    <t>Đạt tiêu chuẩn ISO 13485; ISO 9001 (Sử dụng cho máy Xét nghiệm Miễn Dịch MAGLUMI 800)Hộp 6 x 64</t>
  </si>
  <si>
    <t>Light Check - 2ml</t>
  </si>
  <si>
    <t>Đạt tiêu chuẩn ISO 13485; ISO 9001 (Sử dụng cho máy Xét nghiệm Miễn Dịch MAGLUMI 800)Hộp 5 x 2ml</t>
  </si>
  <si>
    <t>System Tubing Cleaning Solution</t>
  </si>
  <si>
    <t>Đạt tiêu chuẩn ISO 13485; ISO 9001 (Sử dụng cho máy Xét nghiệm Miễn Dịch MAGLUMI 800)1 x 500 ml/ Chai</t>
  </si>
  <si>
    <t xml:space="preserve">Test đường huyết </t>
  </si>
  <si>
    <t>Đạt tiêu chuẩn ISO 13485; ISO 9001
 Độ nhạy   ≥ 95,16 %, độ đặc hiệu ≥ 99,95%
Cho kết quả sau 15 phút, độ ổn định của kết quả xét nghiệm tới  24 giờ 
Sử dụng  được với máu toàn phần,không cần  sử dụng  dung dịch dịch đệm ( chase)  cho mẫu huyết thanh huyết tương
Anti-HBsAg IgG (H35), antibody hàm lượng 85,8 ng/test; Anti-HBsAg IgG (H53), antibody hàm lượng 6,8 ng/test ; Anti-HBsAg IgM, Antibody Mixture hàm lượng 0,8 ng/testHộp 50 test</t>
  </si>
  <si>
    <t>Onzon/ Nhật bản</t>
  </si>
  <si>
    <t>Test HBsAg (Test thử nhanh phát hiện kháng nguyên virus viêm gan B)</t>
  </si>
  <si>
    <t>Đạt tiêu chuẩn ISO 13485; ISO 9001
Độ nhạy   ≥ 95,16 %, độ đặc hiệu ≥ 99,95%.Dạng que, 2 vạch
100 test/hộp QLSP-0155-0950 test/ hộp</t>
  </si>
  <si>
    <t>Alere/ xuất xứ: Nhật bản</t>
  </si>
  <si>
    <t>Test HCV (Test thử nhanh phát hiện kháng thể virus viêm gan C)</t>
  </si>
  <si>
    <t>Đạt tiêu chuẩn ISO 13485; ISO 9001
Độ nhạy   100%, độ đặc hiệu  ≥ 99,75%; 
Cho kết quả sau 15 phút, độ ổn định của kết quả xét nghiệm tới  60 phút;
Sử dụng  được với máu toàn phần ,không cần  sử dụng  dung dịch dịch đệm (chase) cho mẫu huyết thanh huyết tương50 test/ hộp</t>
  </si>
  <si>
    <t>SD/ xuất xứ: Hàn Quốc</t>
  </si>
  <si>
    <t>Test HIV (Test thử nhanh phát hiện kháng thể virus HIV 1&amp;2)</t>
  </si>
  <si>
    <t>Đạt tiêu chuẩn ISO 13485; ISO 9001
Vùng cộng hợp: Kháng nguyên Treponema Pallidum tái tổ họp, IgG thỏ   
Vạch kết quả: Kháng nguyên Treponema Pallidum tái tổ hợp. Vạch chứng: Kháng thể dê kháng IgG thỏ  SPCĐ-TTB-0064-14       50 test/ hộp</t>
  </si>
  <si>
    <t>Test thử nước tiểu 10 thông số - 150 Que</t>
  </si>
  <si>
    <t>Đạt tiêu chuẩn ISO 13485; ISO 9001
Vùng cộng hợp: Kháng thể chuột kháng H.pylori(B7005) 
Vạch kết quả:Kháng thể chuột kháng H.Pylori(B7058)  
Vạch chứng:Kháng thể dê kháng IgG chuột  , SPCĐ-TTB-0061-14    100 test/ hộp</t>
  </si>
  <si>
    <t>Siemens/ xuất xứ: Balan</t>
  </si>
  <si>
    <t>Test Giang mai (SYPHILIS DEVICE)</t>
  </si>
  <si>
    <t>Đạt tiêu chuẩn ISO 13485; ISO 9001
Vùng cộng hợp: cộng hợp vàng kháng nguyên Pf tái tổ hợp, cộng hợp vàng kháng nguyên Pv tái tổ hợp, cộng hợp vàng IgY-gà; 
Vạch kết quả: kháng nguyên Pf tái tổ hợp, 
kháng nguyên Pv lái tổ hợp; Vạch chứng: kháng thể dê kháng IgY-gà" SPCĐ-TTB
579-17"1 test/ gói</t>
  </si>
  <si>
    <t>CTK/ xuất xứ: Mỹ</t>
  </si>
  <si>
    <t xml:space="preserve">Test H.P ( H.pylori) </t>
  </si>
  <si>
    <t>Đạt tiêu chuẩn ISO 13485; ISO 9001
Relative Sensitivity: 99.6% (97.8%-99.9%); 
Relative Specificity: 99.1% (97.5%-99.8%); 
Overall Agreement: 99.3% (98.3%-99.8%); 95% Confidence Interval1 test/ gói</t>
  </si>
  <si>
    <t xml:space="preserve">Test Sốt rét ( Malaria ) </t>
  </si>
  <si>
    <t>Đạt tiêu chuẩn ISO 13485; ISO 90011 test/ gói</t>
  </si>
  <si>
    <t>Test nhanh Morphin</t>
  </si>
  <si>
    <t>Đạt tiêu chuẩn ISO 13485; ISO 9001
Anti-A Monoclonal Reagent1 test/ gói</t>
  </si>
  <si>
    <t>Acon-Mỹ /xuất xứ: Trung quốc</t>
  </si>
  <si>
    <t>Anti A - 10ml</t>
  </si>
  <si>
    <t>Đạt tiêu chuẩn ISO 13485; ISO 9001(10 lọ x 10 ml)/ Hộp</t>
  </si>
  <si>
    <t>Xuất xứ: Anh</t>
  </si>
  <si>
    <t>Anti AB - 10ml</t>
  </si>
  <si>
    <t>Anti B - 10ml</t>
  </si>
  <si>
    <t>Anti D (IgM) - 10ml</t>
  </si>
  <si>
    <t xml:space="preserve">Đạt tiêu chuẩn ISO 13485; ISO 9001      </t>
  </si>
  <si>
    <t>Hồng cầu mẫu (Monoclonal Grouping Kit) - 3 lọ x 10 ml/ lọ</t>
  </si>
  <si>
    <t>Đạt tiêu chuẩn ISO 13485; ISO 9001(3 lọ x 10 ml/ lọ)/ Hộp</t>
  </si>
  <si>
    <r>
      <t>3,2 m</t>
    </r>
    <r>
      <rPr>
        <vertAlign val="superscript"/>
        <sz val="11"/>
        <rFont val="Times New Roman"/>
        <family val="1"/>
      </rPr>
      <t>3</t>
    </r>
    <r>
      <rPr>
        <sz val="11"/>
        <rFont val="Times New Roman"/>
        <family val="1"/>
      </rPr>
      <t>/bồn</t>
    </r>
  </si>
  <si>
    <r>
      <t>m</t>
    </r>
    <r>
      <rPr>
        <vertAlign val="superscript"/>
        <sz val="11"/>
        <rFont val="Times New Roman"/>
        <family val="1"/>
      </rPr>
      <t>3</t>
    </r>
  </si>
  <si>
    <r>
      <t xml:space="preserve">Vedalab </t>
    </r>
    <r>
      <rPr>
        <b/>
        <sz val="11"/>
        <rFont val="Times New Roman"/>
        <family val="1"/>
      </rPr>
      <t>-</t>
    </r>
    <r>
      <rPr>
        <sz val="11"/>
        <rFont val="Times New Roman"/>
        <family val="1"/>
      </rPr>
      <t xml:space="preserve"> Pháp</t>
    </r>
  </si>
  <si>
    <t xml:space="preserve">Sở Y tế </t>
  </si>
  <si>
    <t>381/QĐ - SYT</t>
  </si>
  <si>
    <t>30/05/2018</t>
  </si>
  <si>
    <t>31/05/2019</t>
  </si>
  <si>
    <t>Bệnh viện Bà Rịa</t>
  </si>
  <si>
    <t>1131/QĐ-BVBR</t>
  </si>
  <si>
    <t>1132/QĐ-BVBR</t>
  </si>
  <si>
    <t>1133/QĐ-BVBR</t>
  </si>
  <si>
    <t>1134/QĐ-BVBR</t>
  </si>
  <si>
    <t>1138/QĐ-BVBR</t>
  </si>
  <si>
    <t>1139/QĐ-BVBR</t>
  </si>
  <si>
    <t>1140/QĐ-BVBR</t>
  </si>
  <si>
    <t>1173/QĐ-BVBR</t>
  </si>
  <si>
    <t>1233/QĐ-BVBR</t>
  </si>
  <si>
    <t>Bà Rịa Vũng Tàu</t>
  </si>
  <si>
    <t>STT theo DM do BYT ban hành</t>
  </si>
  <si>
    <t>Băng keo cuộn cố định bông gạc 10cm x 10m</t>
  </si>
  <si>
    <t>Urgoderm 10cm x 10m</t>
  </si>
  <si>
    <t>CÔNG TY CP DƯỢC MỸ PHẨM VÀ THƯƠNG MẠI BÀ RỊA VŨNG TÀU</t>
  </si>
  <si>
    <t>Bà Rịa- Vũng Tàu</t>
  </si>
  <si>
    <t>381/QĐ-SYT</t>
  </si>
  <si>
    <t>30/5/2018</t>
  </si>
  <si>
    <t>Băng keo cuộn cố định bông gạc 10cm x 2,5m</t>
  </si>
  <si>
    <t>Hộp 4 cuộn</t>
  </si>
  <si>
    <t>Băng keo cuộn cố định bông gạc 15cm x 10m</t>
  </si>
  <si>
    <t>Băng keo thun co giãn 6cm x 4,5m</t>
  </si>
  <si>
    <t>Băng keo thun co giãn 8cm x 4,5m</t>
  </si>
  <si>
    <t>Băng keo thun co giãn 10cm x 4,5m</t>
  </si>
  <si>
    <t>Urgocrepe 10cm x 4,5m</t>
  </si>
  <si>
    <t>Băng bột bó 7,5cm x 2,7m</t>
  </si>
  <si>
    <t>Eko gips 7,5cm x 2,7m</t>
  </si>
  <si>
    <t>Hộp 24 cuộn</t>
  </si>
  <si>
    <t>3S Invest</t>
  </si>
  <si>
    <t>Serbia</t>
  </si>
  <si>
    <t>Eko gips 10cm x 2,7m</t>
  </si>
  <si>
    <t>Hộp 20 cuộn</t>
  </si>
  <si>
    <t>Sebia</t>
  </si>
  <si>
    <t>Eko gips 15cm x 2,7m</t>
  </si>
  <si>
    <t>Hộp 14 cuộn</t>
  </si>
  <si>
    <t>Băng thun 7,5cm x 4,5m</t>
  </si>
  <si>
    <t>Urgoband 7,5cm x 4,5m</t>
  </si>
  <si>
    <t>Hộp 40 cuộn</t>
  </si>
  <si>
    <t>Băng thun 10cm x 4,5m</t>
  </si>
  <si>
    <t>Urgoband 10cm x 4,5m</t>
  </si>
  <si>
    <t>Hộp 30 cuộn</t>
  </si>
  <si>
    <t>Urgoband 7.5cm x 4,5m</t>
  </si>
  <si>
    <t>Băng keo có gạc vô trùng 53mm x 70mm</t>
  </si>
  <si>
    <t>Urgosterile 53mm x 70mm</t>
  </si>
  <si>
    <t>Băng keo có gạc vô trùng 100mm x 70mm</t>
  </si>
  <si>
    <t>Urgosterile 100mm x 70mm</t>
  </si>
  <si>
    <t>Băng keo có gạc vô trùng 100mm x 90mm</t>
  </si>
  <si>
    <t>Urgosterile 100mm x 90mm</t>
  </si>
  <si>
    <t>Băng keo có gạc vô trùng 150mm x 90mm</t>
  </si>
  <si>
    <t>Urgosterile 150mm x 90mm</t>
  </si>
  <si>
    <t>Băng keo có gạc vô trùng 200mm x 90mm</t>
  </si>
  <si>
    <t>Urgosterile 200mm x 90mm</t>
  </si>
  <si>
    <t>Hộp 20 miếng</t>
  </si>
  <si>
    <t>Băng keo có gạc vô trùng 250mm x 90mm</t>
  </si>
  <si>
    <t>Urgosterile 250mm x 90mm</t>
  </si>
  <si>
    <t>Băng keo có gạc vô trùng 300mm x 90mm</t>
  </si>
  <si>
    <t>Urgosterile 300mm x 90mm</t>
  </si>
  <si>
    <t>Băng keo vải cá nhân 2cm x 6cm</t>
  </si>
  <si>
    <t>Urgo Durable 2cm x 6cm</t>
  </si>
  <si>
    <t>Hộp 102 miếng</t>
  </si>
  <si>
    <t>Gạc lưới Lipido-colloid không dính vết thương,_x000D_
10cm x 10cm</t>
  </si>
  <si>
    <t>Gạc lưới Lipido-colloid không dính vết thương,_x000D_
15cm x 20cm</t>
  </si>
  <si>
    <t>Urgotul 15cm x 20cm</t>
  </si>
  <si>
    <t>Gạc lưới Lipido-colloid tẩm Sulfadiazine Bạc, _x000D_
10cm x 12cm</t>
  </si>
  <si>
    <t>Gạc lưới Lipido-colloid tẩm Sulfadiazine Bạc, _x000D_
15cm x 20cm</t>
  </si>
  <si>
    <t>Urgotul SSD 15cm x 20cm</t>
  </si>
  <si>
    <t>Gạc 0,8m</t>
  </si>
  <si>
    <t>Gạc y tế khổ 0,8m</t>
  </si>
  <si>
    <t>Bao 200 mét</t>
  </si>
  <si>
    <t>Gạc vô trùng 10cm x 10cm x 8 lớp</t>
  </si>
  <si>
    <t>Gạc y tế 10cm x 10xm x 8 lớp (tiệt trùng)</t>
  </si>
  <si>
    <t>Gạc cuộn 0.09m x 2m</t>
  </si>
  <si>
    <t>Băng cuộn y tế 0,09m x 2m</t>
  </si>
  <si>
    <t>Gói 5 cuộn</t>
  </si>
  <si>
    <t>Gòn 100 gr</t>
  </si>
  <si>
    <t>Bông y tế  100g</t>
  </si>
  <si>
    <t>Thùng 50 gói</t>
  </si>
  <si>
    <t>Gòn 500 gr</t>
  </si>
  <si>
    <t>Bông y tế viên 500g(ɸ 20mm)</t>
  </si>
  <si>
    <t>Thùng 10 gói</t>
  </si>
  <si>
    <t>Gòn mỡ</t>
  </si>
  <si>
    <t>Bông y tế không thấm nước 1kg</t>
  </si>
  <si>
    <t>Thùng 12 cuộn</t>
  </si>
  <si>
    <t>Gòn thấm</t>
  </si>
  <si>
    <t>Bông y tế thấm nước 1kg</t>
  </si>
  <si>
    <t>Dây truyền dịch 60 giọt</t>
  </si>
  <si>
    <t>Intrafix Primeline 60drp/ml</t>
  </si>
  <si>
    <t>Thùng 100 cái</t>
  </si>
  <si>
    <t>BBraun</t>
  </si>
  <si>
    <t>Dây truyền dịch 20 giọt</t>
  </si>
  <si>
    <t>Bộ dây truyền dịch SPE</t>
  </si>
  <si>
    <t>Bịch 25 cái</t>
  </si>
  <si>
    <t>Dây truyền dịch an toàn 20 giọt</t>
  </si>
  <si>
    <t>Intrafix Safeset 20drp/ml</t>
  </si>
  <si>
    <t>Sangofix</t>
  </si>
  <si>
    <t>Kim tiêm insulin 6mm- 31G</t>
  </si>
  <si>
    <t>Novofine 31G x 6mm</t>
  </si>
  <si>
    <t>Sản xuất: Nipro/Xuất xưởng: Novonordisk</t>
  </si>
  <si>
    <t>Sản xuất : Nhật/Xuất xưởng: Đan Mạch</t>
  </si>
  <si>
    <t>Kim luồn an toàn G24</t>
  </si>
  <si>
    <t>Introcan Safety 24G</t>
  </si>
  <si>
    <t>Kim luồn an toàn G18</t>
  </si>
  <si>
    <t>Vasofix Safety 18G</t>
  </si>
  <si>
    <t>Kim luồn an toàn G20</t>
  </si>
  <si>
    <t>Vasofix  Safety 20G</t>
  </si>
  <si>
    <t>Kim luồn an toàn G22</t>
  </si>
  <si>
    <t>Vasofix Safety 22G</t>
  </si>
  <si>
    <t>Kim bướm G 19</t>
  </si>
  <si>
    <t>Venofix A G19</t>
  </si>
  <si>
    <t>Kim bướm G 21</t>
  </si>
  <si>
    <t>Venofix A G21</t>
  </si>
  <si>
    <t>Kim bướm G 23</t>
  </si>
  <si>
    <t>Venofix A G23</t>
  </si>
  <si>
    <t>Kim bướm G 25</t>
  </si>
  <si>
    <t>Venofix A G25</t>
  </si>
  <si>
    <t>Khóa 3 ngã không dây</t>
  </si>
  <si>
    <t>Discofix C</t>
  </si>
  <si>
    <t>Khóa 3 ngã có dây dài 25cm</t>
  </si>
  <si>
    <t>Discofix C 25cm</t>
  </si>
  <si>
    <t>Dây nối bơm tiêm chất cản quang, chịu áp lực cao,đường kính lớn 3mm, dài 140 cm</t>
  </si>
  <si>
    <t>Heidelberger 140cm</t>
  </si>
  <si>
    <t>Nút chặn kim luồn</t>
  </si>
  <si>
    <t>In Stopper</t>
  </si>
  <si>
    <t>Dây nối máy bơm tiêm điện _x000D_
đường kính nhỏ 0.9 mm _x000D_
dài 75 cm</t>
  </si>
  <si>
    <t>Minimum Volume 75cm</t>
  </si>
  <si>
    <t>Dây nối máy bơm tiêm điện _x000D_
đường kính nhỏ 0.9 mm _x000D_
dài 140 cm</t>
  </si>
  <si>
    <t>Minimum Volume 140cm</t>
  </si>
  <si>
    <t>Catheter luồn tĩnh mạch trung tâm G14-16</t>
  </si>
  <si>
    <t>Cavafix certo 358 G14-G16</t>
  </si>
  <si>
    <t>Catheter luồn tĩnh mạch trung tâm G16-18</t>
  </si>
  <si>
    <t>Cavafix certo 257 G16-G18</t>
  </si>
  <si>
    <t>Catheter luồn tĩnh mạch trung tâm 134, G18-20</t>
  </si>
  <si>
    <t>Cavafix MT 134 G18-G20</t>
  </si>
  <si>
    <t>Catheter tĩnh mạch trung tâm _x000D_
3 nòng, cỡ kim V7, dài 15 cm</t>
  </si>
  <si>
    <t>Certofix trio V 715</t>
  </si>
  <si>
    <t>Catheter tĩnh mạch trung tâm _x000D_
3 nòng, cỡ kim V7, dài 20 cm</t>
  </si>
  <si>
    <t>Certofix trio V 720</t>
  </si>
  <si>
    <t>Kim chọc dò tủy sống G18</t>
  </si>
  <si>
    <t>Spinocan 18G x 3 1/2"</t>
  </si>
  <si>
    <t>Kim chọc dò tủy sống G20</t>
  </si>
  <si>
    <t>Spinocan G20 x 3 1/2"</t>
  </si>
  <si>
    <t>Kim chọc dò tủy sống G22</t>
  </si>
  <si>
    <t>Spinocan 22G x 3 1/2"</t>
  </si>
  <si>
    <t>Kim chọc dò tủy sống G25</t>
  </si>
  <si>
    <t>Spinocan 25G x 3 1/2"</t>
  </si>
  <si>
    <t>Kim chọc dò tủy sống G27</t>
  </si>
  <si>
    <t>Spinocan 27G x 3 1/2"</t>
  </si>
  <si>
    <t>hộp 25 cái</t>
  </si>
  <si>
    <t>Ống bơm tiêm điện 50ml</t>
  </si>
  <si>
    <t>Omnifix 50ml</t>
  </si>
  <si>
    <t>Kim rút thuốc G18</t>
  </si>
  <si>
    <t>Sterican G18</t>
  </si>
  <si>
    <t>Bơm tiêm 1ml, kim 26G x1/2</t>
  </si>
  <si>
    <t>Bơm tiêm MPV 1ml, kim 26Gx1/2</t>
  </si>
  <si>
    <t>Bơm tiêm 3ml, kim 23G x 1; 25 G x 1; 25G x 5/8</t>
  </si>
  <si>
    <t>Bơm tiêm MPV 3ml, kim 23Gx1; 25Gx1; 25Gx5/8</t>
  </si>
  <si>
    <t>Bơm tiêm 5ml, kim 25G x 1</t>
  </si>
  <si>
    <t>Bơm tiêm MPV 5ml, kim 25Gx1; 23Gx1</t>
  </si>
  <si>
    <t>Bơm tiêm 10ml, kim 23 G x 1; 25G x1</t>
  </si>
  <si>
    <t>Bơm tiêm 10 ml, kim 23Gx1; 25Gx1</t>
  </si>
  <si>
    <t>Bơm tiêm 20ml, kim 23G x 1</t>
  </si>
  <si>
    <t>Bơm tiêm MPV 20ml, kim 23Gx1</t>
  </si>
  <si>
    <t>Bơm tiêm 50 ml (cho ăn)</t>
  </si>
  <si>
    <t>Bơm tiêm  MPV 50ml(Tiêm, cho ăn)</t>
  </si>
  <si>
    <t>Găng y tế cổ tay dài, cỡ S,M (28-29cm)</t>
  </si>
  <si>
    <t>Găng tay y tế cổ tay dài S, M(28cm)</t>
  </si>
  <si>
    <t>Hộp 50 đôi</t>
  </si>
  <si>
    <t>Găng khám kiểm tra cỡ S,M</t>
  </si>
  <si>
    <t>Găng kiểm tra dùng trong y tê cỡ S,M</t>
  </si>
  <si>
    <t>Găng khám kiểm tra cỡ S,M chất lượng cao (24cm)</t>
  </si>
  <si>
    <t>Găng  kiểm tra dùng trong y tế chất lượng cao cỡ S, M(24cm)</t>
  </si>
  <si>
    <t>Găng phẫu thuật chưa tiệt trùng cỡ 6,5; 7; 7,5; 8</t>
  </si>
  <si>
    <t>Găng phẫu thật chưa tiệt trùng cỡ 6,5; 7; 7,5; 8</t>
  </si>
  <si>
    <t>Hộp 100 đôi</t>
  </si>
  <si>
    <t>N03.06.040</t>
  </si>
  <si>
    <t>Găng phẫu thuật tiệt trùng cỡ 6,5; 7; 7,5; 8</t>
  </si>
  <si>
    <t>Găng tầm soát tử cung tiệt trùng (450 cm)</t>
  </si>
  <si>
    <t>Găng phẫu thuật tiệt trùng dùng trong sản khoa</t>
  </si>
  <si>
    <t>Hộp 40 đôi</t>
  </si>
  <si>
    <t>Băng keo lụa 1,25cm x 5m</t>
  </si>
  <si>
    <t>Băng cuộn lụa Alpheta 1,25cm x 5m</t>
  </si>
  <si>
    <t>HONNES SAGLIK VE ENDUSTRIYEL URUNLERI A.S</t>
  </si>
  <si>
    <t>THỔ NHĨ KY</t>
  </si>
  <si>
    <t>CÔNG TY TNHH DƯỢC PHẨM VÀ TRANG THIẾT BỊ Y TẾ VĨNH KHANG</t>
  </si>
  <si>
    <t>Băng keo lụa 2,5cm x 5m (không hộp )</t>
  </si>
  <si>
    <t>Băng cuộn lụa Alpheta 2,5cm x 5m</t>
  </si>
  <si>
    <t>THỔ NHĨ KỲ</t>
  </si>
  <si>
    <t>Băng keo lụa 2,5cm x 5m ( có hộp )</t>
  </si>
  <si>
    <t>Băng cuộn lụa Alpheta 2,5cm x 5m (có hộp)</t>
  </si>
  <si>
    <t>Băng keo lụa 2,5cm x 9,1m</t>
  </si>
  <si>
    <t>Băng cuộn lụa Alpheta 2,5cm x 9,1m</t>
  </si>
  <si>
    <t>Băng keo lụa 5cm x 5m</t>
  </si>
  <si>
    <t>Băng cuộn lụa Alpheta 5cm x 5m</t>
  </si>
  <si>
    <t>Hộp 6 cuộn</t>
  </si>
  <si>
    <t>H/100 cái</t>
  </si>
  <si>
    <t xml:space="preserve">Đức </t>
  </si>
  <si>
    <t>H/50 cái</t>
  </si>
  <si>
    <t>Bơm tiêm (syringe) dùng một lần các loại, các cỡ</t>
  </si>
  <si>
    <t>sợi</t>
  </si>
  <si>
    <t>Chưa có</t>
  </si>
  <si>
    <t>Dây cưa sử dụng trong thủ thuật, phẫu thuật các loại, các cỡ</t>
  </si>
  <si>
    <t>Dây cưa sọ Olivecrona, dài 400 mm, hộp 5 sợi</t>
  </si>
  <si>
    <t>ống / 5 sợi</t>
  </si>
  <si>
    <t>Aesculap</t>
  </si>
  <si>
    <t>Công ty TNHH thương mại dịch vụ thiết bị y tế Hoàng Phát</t>
  </si>
  <si>
    <t>Đinh Kirschner 1,1 x 102 mm, hai đầu nhọn</t>
  </si>
  <si>
    <t>ống / 10 cái</t>
  </si>
  <si>
    <t>Đinh Kirschner 1,4 x 150 mm, đầu tròn</t>
  </si>
  <si>
    <t>Đinh Kirschner 1,6 x 150 mm, đầu tròn</t>
  </si>
  <si>
    <t>Đinh Kirschner 1,6 x 305 mm, đầu tròn</t>
  </si>
  <si>
    <t>Đinh Kirschner 1,8 x 150 mm, đầu tròn</t>
  </si>
  <si>
    <t>Đinh Kirschner 2,0 x 150 mm, đầu tròn</t>
  </si>
  <si>
    <t>Đinh Kirschner 2,2 x 150 mm, đầu dẹt</t>
  </si>
  <si>
    <t>Đinh kirschner 2,5 x 150mm, đầu tròn</t>
  </si>
  <si>
    <t>Đinh Kirschner 2,5 x 310 mm, đầu tròn</t>
  </si>
  <si>
    <t>Đinh Kirschner, 3,0 x 310 mm, đầu tròn</t>
  </si>
  <si>
    <t>Đinh kirschner, đầu tròn 1,2 x 150 mm</t>
  </si>
  <si>
    <t>Đinh kirschner, đầu tròn 1,5 x 150 mm</t>
  </si>
  <si>
    <t>Đinh tròn nội tủy, đầu hình móc câu, đường kính 2,4 mm, dài 180 mm</t>
  </si>
  <si>
    <t>Bịch / cái</t>
  </si>
  <si>
    <t>Đinh tròn nội tủy, đầu hình móc câu, đường kính 2,4 mm, dài 205 mm</t>
  </si>
  <si>
    <t>Đinh tròn nội tủy, đầu hình móc câu, đường kính 2,4 mm, dài 240 mm</t>
  </si>
  <si>
    <t>Đinh tròn nội tủy, đầu hình móc câu, đường kính 3,2 mm, dài 210 mm</t>
  </si>
  <si>
    <t>Đinh tròn nội tủy, đầu hình móc câu, đường kính 3,2 mm, dài 240 mm.</t>
  </si>
  <si>
    <t>Nẹp kết xương bản hẹp, 6 lỗ, rộng 12 mm, dài 103 mm</t>
  </si>
  <si>
    <t>Nẹp kết xương bản hẹp, 7 lỗ, rộng 12 mm, dài 119 mm</t>
  </si>
  <si>
    <t>Nẹp kết xương bản hẹp, 8 lỗ, rộng 12 mm, dài 135 mm</t>
  </si>
  <si>
    <t>Nẹp kết xương hình chữ L, 4 lỗ, dùng cho chân phải, dày 1 mm, dài 18 mm</t>
  </si>
  <si>
    <t>Nẹp kết xương hình chữ L, 4 lỗ, dùng cho chân trái, dày 1 mm, dài 18 mm</t>
  </si>
  <si>
    <t>Nẹp kết xương hình chữ L, thân có 4 lỗ (sáng bóng), quay về bên phải</t>
  </si>
  <si>
    <t>Nẹp kết xương hình chữ L, thân có 6 lỗ (sáng bóng), quay về bên phải, dày 2 mm, rộng thân 16 và 26 mm, dài 116 mm</t>
  </si>
  <si>
    <t>Nẹp kết xương hình chữ L, thân có 6 lỗ (sáng bóng), quay về bên trái, dày 2 mm, rộng thân 16 mm và 26 mm, dài 116 mm</t>
  </si>
  <si>
    <t>Nẹp kết xương hình chữ L, thân có 8 lỗ (sáng bóng), dày 2 mm, rộng thân 16 và 26 mm, quay về bên phải, dài 148 mm</t>
  </si>
  <si>
    <t>Nẹp kết xương hình chữ L, thân có 8 lỗ (sáng bóng), dày 2 mm, rộng thân 16 và 26 mm, quay về bên trái, dài 148 mm</t>
  </si>
  <si>
    <t>Nẹp kết xương hình chữ L, xiên về bên phải, dày 1 mm, dài 20 mm</t>
  </si>
  <si>
    <t>Nẹp kết xương hình chữ L, xiên về bên trái, 4 lỗ, dày 1 mm dài 20 mm</t>
  </si>
  <si>
    <t>Nẹp kết xương hình chữ T, 4 lỗ, dày 1 mm, dài 18 mm</t>
  </si>
  <si>
    <t>Nẹp kết xương hình chữ T, đầu 3 lỗ, thân 3 lỗ, dài 50 mm</t>
  </si>
  <si>
    <t>Nẹp kết xương hình chữ T, đầu 3 lỗ, thân 3 lỗ, gập góc, dài 53 mm</t>
  </si>
  <si>
    <t>Nẹp kết xương hình chữ T, đầu 3 lỗ, thân 5 lỗ, dài 67 mm</t>
  </si>
  <si>
    <t>Nẹp kết xương hình chữ T, đầu 3 lỗ, thân 5 lỗ, gập góc, dài 75 mm</t>
  </si>
  <si>
    <t>Nẹp kết xương hình chữ T, đầu 4 lỗ, thân 4 lỗ, dài 56 mm</t>
  </si>
  <si>
    <t>Nẹp kết xương hình chữ T, đầu 4 lỗ, thân 6 lỗ, dài 78 mm</t>
  </si>
  <si>
    <t>Nẹp kết xương loại nhỏ, 10 lỗ, dày 3 mm, rộng 10 mm, dài 122 mm</t>
  </si>
  <si>
    <t>Nẹp kết xương loại nhỏ, 4 lỗ, dày 1 mm, dài 22 mm</t>
  </si>
  <si>
    <t>Nẹp kết xương loại nhỏ, 6 lỗ rộng 10 mm, dài 74 mm</t>
  </si>
  <si>
    <t>Nẹp kết xương loại nhỏ, 6 lỗ, dày 1 mm, dài 32 mm</t>
  </si>
  <si>
    <t>Nẹp kết xương loại nhỏ, 7 lỗ rộng 10 mm, dài 86 mm</t>
  </si>
  <si>
    <t>Nẹp kết xương loại nhỏ, 8 lỗ, dày 1 mm, dài 42 mm</t>
  </si>
  <si>
    <t>Nẹp kết xương loại nhỏ, 8 lỗ, rộng 10 mm, dài 98 mm</t>
  </si>
  <si>
    <t>Nẹp kết xương thẳng, 10 lỗ, dày 2,7 mm, rộng 8 mm, dài 80 mm</t>
  </si>
  <si>
    <t>Nẹp kết xương thẳng, 12 lỗ, dày 2,7 mm, rộng 8 mm, dài 96 mm</t>
  </si>
  <si>
    <t>Nẹp kết xương thẳng, 14 lỗ, dày 2,7 mm, rộng 8 mm, dài 112 mm</t>
  </si>
  <si>
    <t>Nẹp kết xương thẳng, 16 lỗ, dày 2,7 mm, rộng 8 mm, dài 128 mm</t>
  </si>
  <si>
    <t>Nẹp kết xương thẳng, 18 lỗ, dày 2,7 mm, rộng 8 mm, dài 144 mm</t>
  </si>
  <si>
    <t>Nẹp kết xương thẳng, 20 lỗ, dày 2,7 mm, rộng 8 mm, dài 160 mm</t>
  </si>
  <si>
    <t>Nẹp kết xương thẳng, 24 lỗ, dày 2,7 mm, rộng 8 mm, dài 192 mm</t>
  </si>
  <si>
    <t>Nẹp kết xương thẳng, 6 lỗ, dày 2,7 mm, rộng 8 mm, dài 48 mm</t>
  </si>
  <si>
    <t>Nẹp kết xương thẳng, 6 lỗ, rộng 10 mm, dài 70 mm</t>
  </si>
  <si>
    <t>Nẹp kết xương thẳng, 7 lỗ, rộng 10 mm, dài 82 mm</t>
  </si>
  <si>
    <t>Nẹp kết xương thẳng, 8 lỗ, dày 2,7 mm, rộng 8 mm, dài 64 mm</t>
  </si>
  <si>
    <t>Nẹp kết xương thẳng, 8 lỗ, rộng 10 mm, dài 94 mm</t>
  </si>
  <si>
    <t>Nẹp kết xương, 4 lỗ, loại nhỏ, dày 1 mm, rộng 5 mm, dài 23 mm</t>
  </si>
  <si>
    <t>Nẹp kết xương, 5 lỗ, loại nhỏ, dày 1 mm, rộng 5 mm, dài 29 mm</t>
  </si>
  <si>
    <t>Nẹp kết xương, 6 lỗ, loại nhỏ, dày 1 mm, rộng 5 mm, dài 35 mm</t>
  </si>
  <si>
    <t>Nẹp kết xương, tiết diện 1/ 3 hình tròn, 4 lỗ, rộng 9 mm</t>
  </si>
  <si>
    <t>Nẹp kết xương, tiết diện 1/ 3 hình tròn, 5 lỗ, rộng 9 mm</t>
  </si>
  <si>
    <t>Nẹp kết xương, tiết diện 1/ 3 hình tròn, 6 lỗ, rộng 9, dài 73 mm</t>
  </si>
  <si>
    <t>Vít xương cứng cỡ nhỏ, đường kính 2 mm, dài 10 mm</t>
  </si>
  <si>
    <t>vỉ / 5 cái</t>
  </si>
  <si>
    <t>Vít xương cứng cỡ nhỏ, đường kính 2 mm, dài 8 mm</t>
  </si>
  <si>
    <t>Vít xương cứng, đường kính 3,5 mm, dài 12 mm</t>
  </si>
  <si>
    <t>Vít xương cứng, đường kính 3,5 mm, dài 14 mm</t>
  </si>
  <si>
    <t>Vít xương cứng, đường kính 3,5 mm, dài 16 mm</t>
  </si>
  <si>
    <t>Vít xương cứng, đường kính 3,5 mm, dài 18 mm</t>
  </si>
  <si>
    <t>Vít xương cứng, đường kính 3,5 mm, dài 20 mm</t>
  </si>
  <si>
    <t>Vít xương cứng, đường kính 3,5 mm, dài 24 mm</t>
  </si>
  <si>
    <t>Vít xương cứng, đường kính 3,5 mm, dài 30 mm</t>
  </si>
  <si>
    <t>Vít xương cứng, đường kính 4,5 mm, dài 20 mm, ren cả thân</t>
  </si>
  <si>
    <t>Vít xương cứng, đường kính 4,5 mm, dài 22 mm, ren cả thân</t>
  </si>
  <si>
    <t>Vít xương cứng, đường kính 4,5 mm, dài 24 mm, ren cả thân</t>
  </si>
  <si>
    <t>Vít xương cứng, đường kính 4,5 mm, dài 26 mm, ren cả thân</t>
  </si>
  <si>
    <t>Vít xương cứng, đường kính 4,5 mm, dài 28 mm, ren cả thân</t>
  </si>
  <si>
    <t>Vít xương cứng, đường kính 4,5 mm, dài 30 mm, ren cả thân</t>
  </si>
  <si>
    <t>Vít xương cứng, đường kính 4,5 mm, dài 32 mm, ren cả thân</t>
  </si>
  <si>
    <t>Vít xương cứng, đường kính 4,5 mm, dài 34 mm, ren cả thân</t>
  </si>
  <si>
    <t>Vít xương cứng, đường kính 4,5 mm, dài 36 mm, ren cả thân</t>
  </si>
  <si>
    <t>Vít xương cứng, đường kính 4,5 mm, dài 40 mm, ren cả thân</t>
  </si>
  <si>
    <t>Vít xương cứng, đường kính 4,5 mm, dài 46 mm, ren cả thân</t>
  </si>
  <si>
    <t>Vít xương cứng, đường kính 4,5 mm, dài 50 mm, ren cả thân</t>
  </si>
  <si>
    <t>Vít xương đường kính 4,5 mm, dài 80 mm, chiều dài ren 40 mm</t>
  </si>
  <si>
    <t>Vít xương xốp ren lớn, đường kính 3,5 mm, dài 18 mm</t>
  </si>
  <si>
    <t>Vít xương xốp ren lớn, đường kính 3,5 mm, dài 20 mm</t>
  </si>
  <si>
    <t>Vít xương xốp ren lớn, đường kính 3,5 mm, dài 22 mm</t>
  </si>
  <si>
    <t>Vít xương xốp, đường kính 3,5 mm, dài 25 mm ren lớn</t>
  </si>
  <si>
    <t>Vít xương xốp, đường kính 4 mm, dài 18 mm, ren cả thân</t>
  </si>
  <si>
    <t>Vít xương xốp, đường kính 4 mm, dài 20 mm, ren cả thân</t>
  </si>
  <si>
    <t>Vít xương xốp, đường kính 4 mm, dài 30 mm, chiều dài ren 15 mm</t>
  </si>
  <si>
    <t>Vít xương xốp, đường kính 4 mm, dài 30 mm, ren cả thân</t>
  </si>
  <si>
    <t>Vít xương xốp, đường kính 4 mm, dài 40 mm, chiều dài ren 20 mm</t>
  </si>
  <si>
    <t>Vít xương xốp, đường kính 4 mm, dài 40 mm, ren cả thân</t>
  </si>
  <si>
    <t>Vít xương xốp, đường kính 4 mm, dài 45 mm, chiều dài ren 22,5 mm</t>
  </si>
  <si>
    <t>Vít xương xốp, đường kính 4 mm, dài 50 mm, chiều dài ren 25 mm</t>
  </si>
  <si>
    <t>Vít xương xốp, đường kính 6,5 mm, chiều dài ren 16 mm, dài 100 mm</t>
  </si>
  <si>
    <t>Vít xương xốp, đường kính 6,5 mm, chiều dài ren 16 mm, dài 105 mm</t>
  </si>
  <si>
    <t>Vít xương xốp, đường kính 6,5 mm, chiều dài ren 16 mm, dài 40 mm</t>
  </si>
  <si>
    <t>Vít xương xốp, đường kính 6,5 mm, chiều dài ren 16 mm, dài 50 mm</t>
  </si>
  <si>
    <t>Vít xương xốp, đường kính 6,5 mm, chiều dài ren 16 mm, dài 60 mm</t>
  </si>
  <si>
    <t>Vít xương xốp, đường kính 6,5 mm, chiều dài ren 16 mm, dài 70 mm</t>
  </si>
  <si>
    <t>Vít xương xốp, đường kính 6,5 mm, chiều dài ren 16 mm, dài 80 mm</t>
  </si>
  <si>
    <t>Vít xương xốp, đường kính 6,5 mm, chiều dài ren 16 mm, dài 90 mm</t>
  </si>
  <si>
    <t>Vít xương, đường kính 4,5 mm, dài 40 mm, chiều dài ren 20 mm</t>
  </si>
  <si>
    <t>Vít xương, đường kính 4,5 mm, dài 45 mm, chiều dài ren 20 mm</t>
  </si>
  <si>
    <t>Vít xương, đường kính 4,5 mm, dài 50 mm, chiều dài ren 25 mm</t>
  </si>
  <si>
    <t>Vít xương, đường kính 4,5 mm, dài 65 mm, chiều dài ren 32,5 mm</t>
  </si>
  <si>
    <t>Vít xương, đường kính 4,5 mm, dài 70 mm, chiều dài ren 35 mm</t>
  </si>
  <si>
    <t>Vít xương, đường kính 4,5 mm, dài 75 mm, chiều dài ren 37,5 mm</t>
  </si>
  <si>
    <t>Clip mạch máu 2 thì titan cỡ trung bình-lớn, hộp 20 vỉ, 6 chiếc/ vỉ, kích thước 8,1 x 7,9 mm</t>
  </si>
  <si>
    <t>Hộp/ 120 cái</t>
  </si>
  <si>
    <t>Dụng cụ vặn vít có cán Hartpress cho ốc vít đường kính 2,5mm-3,5mm.</t>
  </si>
  <si>
    <t>Dụng cụ vặn vít có cán Hartpress dài 200mm cho ốc vít 3,5mm-4,5mm</t>
  </si>
  <si>
    <t>Dụng cụ vặn vít có cán Hartpress dành cho vít đường kính 1,5 mm/ 2 mm</t>
  </si>
  <si>
    <t>Dụng cụ vặn vít gãy đường kính 3,5 mm</t>
  </si>
  <si>
    <t>Dụng cụ vặn vít gãy đường kính 4,5 mm</t>
  </si>
  <si>
    <t>Dụng cụ vặn vít gãy đường kính 6,5 mm</t>
  </si>
  <si>
    <t>Nẹp Mini thẳng 5 lỗ 20-CP-005</t>
  </si>
  <si>
    <t>Túi /1cái</t>
  </si>
  <si>
    <t>Công ty TNHH thương mại vật tư thiết bị kỹ thuật Y tế</t>
  </si>
  <si>
    <t>Nẹp Mini chữ Y hai đầu 6 lỗ 20-DY-126</t>
  </si>
  <si>
    <t>Nẹp Mini thẳng 16 lỗ 20-ST-016-R</t>
  </si>
  <si>
    <t>Nẹp Mini 4 lỗ quay trái 20-LL-304R</t>
  </si>
  <si>
    <t>Nẹp Mini 4 lỗ quay phải 20-LR-304R</t>
  </si>
  <si>
    <t>Nẹp Mini 9 lỗ góc hàm 20-CN-009</t>
  </si>
  <si>
    <t>Nẹp Mini 4 lỗ góc hàm 20-CN-004</t>
  </si>
  <si>
    <t>Vít xương Maxi đk 2.4*8mm 24-MX-008</t>
  </si>
  <si>
    <t>Túi /10cái</t>
  </si>
  <si>
    <t>Vít xương Mini đk 2.0*6mm 20-MN-006</t>
  </si>
  <si>
    <t>Nẹp mesh sàn ổ mắt 16-OR-V20-02</t>
  </si>
  <si>
    <t>Nẹp mesh sàn ổ mắt 16-OR-V20-03</t>
  </si>
  <si>
    <t xml:space="preserve"> Mesh xương KT 50*36mm 16-ME-001</t>
  </si>
  <si>
    <t>Nẹp Micro 4 lỗ quay trái 12-LL-104</t>
  </si>
  <si>
    <t>Nẹp Micro 4 lỗ quay phải 12-LR-104</t>
  </si>
  <si>
    <t>Nẹp Micro chữ Y 5 lỗ 12-YP-005</t>
  </si>
  <si>
    <t>Nẹp giữ chỗ 20 lỗ quay trái 24-RL-020</t>
  </si>
  <si>
    <t>Nẹp giữ chỗ  20 lỗ quay phải 24-RR-020</t>
  </si>
  <si>
    <t>Nẹp giữ chỗ 15 lỗ quay phải 24-AR-015</t>
  </si>
  <si>
    <t>Nẹp giữ chỗ 15 lỗ quay trái 24-AL-015</t>
  </si>
  <si>
    <t>Nẹp Micro 4 lỗ quay trái 12-LL-004</t>
  </si>
  <si>
    <t>Nẹp Micro 4 lỗ quay phải 12-LR-004</t>
  </si>
  <si>
    <t>Nẹp Micro cong 6 lỗ 12-CD-006</t>
  </si>
  <si>
    <t>Nẹp Micro cong 8 lỗ 12-CD-008</t>
  </si>
  <si>
    <t>Nẹp Micro thẳng 8  lỗ 12-ST-008</t>
  </si>
  <si>
    <t>Nẹp Mini chữ Y hai đầu 6 lỗ 20-DY-026</t>
  </si>
  <si>
    <t>Nẹp Mini thẳng 4 lỗ 20-ST-104-R</t>
  </si>
  <si>
    <t>Vít xương Micro đk 1.2*5mm 12-MC-005</t>
  </si>
  <si>
    <t>Vít xương Micro đk 1.2*6mm 12-MC-006</t>
  </si>
  <si>
    <t>Vít xương Micro đk 1.2*8mm 12-MC-008</t>
  </si>
  <si>
    <t>Vít xương Mini đk 2.0*20mm 20-MN-020</t>
  </si>
  <si>
    <t>Vít xương Mini đk 2.0*8mm 20-MN-008</t>
  </si>
  <si>
    <t>Nẹp Mini thẳng 8 lỗ 20-ST-008-R</t>
  </si>
  <si>
    <t>Nẹp Mini thẳng 4 lỗ 20-CP-004</t>
  </si>
  <si>
    <t>Vít xương Maxi đk 2.4*10mm 24-MX-010</t>
  </si>
  <si>
    <t>Nẹp Mini thẳng 4 lỗ 20-ST-004-R</t>
  </si>
  <si>
    <t>Vít xương Mini đk 2.0*10mm 20-MN-010</t>
  </si>
  <si>
    <t>Cán tuốc nơ vít Micro 113-MC-101</t>
  </si>
  <si>
    <t>Thân tuốc nơ vít 111-010</t>
  </si>
  <si>
    <t>Dụng cụ uốn nẹp Micro và Mini 111-024 (DP-96)</t>
  </si>
  <si>
    <t>Uốn nẹp Mini 3 cạnh 111-023</t>
  </si>
  <si>
    <t>Cán tuốc nơ vít Mini 113-MN-101</t>
  </si>
  <si>
    <t>Canular 111-026-1</t>
  </si>
  <si>
    <t>Banh 111-026-2</t>
  </si>
  <si>
    <t>Dùi 111-026-3</t>
  </si>
  <si>
    <t>Kìm cắt nẹp Mini LX-103 (111-021)</t>
  </si>
  <si>
    <t>Kìm giữ nẹp 111-032</t>
  </si>
  <si>
    <t>N08.00.360</t>
  </si>
  <si>
    <t>Stapler dùng một lần trong phẫu thuật các loại, các cỡ</t>
  </si>
  <si>
    <t>Dụng cụ phẫu thuật trĩ bằng phương pháp longo</t>
  </si>
  <si>
    <t>Công ty TNHH thiết bị y tế Sao Mai</t>
  </si>
  <si>
    <t>Quả lọc, màng lọc máu và hệ thống dây dẫn đi kèm trong siêu lọc máu, lọc máu liên tục các loại, các cỡ</t>
  </si>
  <si>
    <t>Bộ quả lọc và dây máu để điều trị lọc máu liên tục CRRT Multifiltrate - KIT 4 CVV HDF 600</t>
  </si>
  <si>
    <t>Bộ/ hộp</t>
  </si>
  <si>
    <t>Fresenius Medical Care</t>
  </si>
  <si>
    <t>Công ty THNN thương mại thiết bị y tế An Pha</t>
  </si>
  <si>
    <t>18/05/2018</t>
  </si>
  <si>
    <t>N07.02.040</t>
  </si>
  <si>
    <t>Quả lọc tách huyết tương và bộ dây dẫn các loại, các cỡ</t>
  </si>
  <si>
    <t>Bộ quả lọc và dây máu để điều trị lọc tách huyết tương Kit 16 MPS P2 Dry/ Kit 6 MPS</t>
  </si>
  <si>
    <t>Dịch lọc máu liên tục các loại</t>
  </si>
  <si>
    <t>Dịch lọc máu liên tục</t>
  </si>
  <si>
    <t>05L/ túi</t>
  </si>
  <si>
    <t>Quả lọc Highflux diện tích 1.8 m2, kèm theo 02 nắp đậy màng lọc</t>
  </si>
  <si>
    <t>Quả lọc F7HPS kèm theo 2 nắp đậy màng lọc</t>
  </si>
  <si>
    <t>12 quả/ thùng</t>
  </si>
  <si>
    <t>Bộ dây lọc máu cho máy thận 5008S Online HDF - AV Set Online Plus</t>
  </si>
  <si>
    <t>20 bộ/ thùng</t>
  </si>
  <si>
    <t>N04.03.021</t>
  </si>
  <si>
    <t>Bộ dây máu thận nhân tạo</t>
  </si>
  <si>
    <t>32 bộ/ thùng</t>
  </si>
  <si>
    <t>Kim bướm thận nhân tạo</t>
  </si>
  <si>
    <t>Bột dịch lọc thận Bibag 900g</t>
  </si>
  <si>
    <t>12 túi/ thùng</t>
  </si>
  <si>
    <t>Dịch lọc thận A</t>
  </si>
  <si>
    <t>10L/can</t>
  </si>
  <si>
    <t>Dịch lọc thận B</t>
  </si>
  <si>
    <t>Màng lọc dịch phụ Diasafe Plus</t>
  </si>
  <si>
    <t>Quả/ hộp</t>
  </si>
  <si>
    <t>Túi đựng nước thải</t>
  </si>
  <si>
    <t>Dịch rửa quả lọc Vertexid</t>
  </si>
  <si>
    <t>05 Lít/ can</t>
  </si>
  <si>
    <t>Baloxy Thai Integral</t>
  </si>
  <si>
    <t>Que thử Serim Guardian paracetic acid</t>
  </si>
  <si>
    <t>100 que/ Lọ</t>
  </si>
  <si>
    <t>Serim</t>
  </si>
  <si>
    <t>Que thử  Serim Guardian residual peroxide</t>
  </si>
  <si>
    <t xml:space="preserve">chưa có </t>
  </si>
  <si>
    <t>Arteriofix 22Gx80mm (T18)</t>
  </si>
  <si>
    <t>gói/1 cái</t>
  </si>
  <si>
    <t>Bbraun</t>
  </si>
  <si>
    <t>Công ty TNHH thiết bị y tế Việt Đức</t>
  </si>
  <si>
    <t xml:space="preserve">Băng cuộn tiệt trùng </t>
  </si>
  <si>
    <t>5 cuộn/gói</t>
  </si>
  <si>
    <t>Công ty TNHH thiết bị y tế EMC</t>
  </si>
  <si>
    <t>3M-Mỹ</t>
  </si>
  <si>
    <t xml:space="preserve">Bao camera nội soi vòng thun lớn (T18) </t>
  </si>
  <si>
    <t>400 cái/thùng</t>
  </si>
  <si>
    <t>Đồng Hợp Tiến</t>
  </si>
  <si>
    <t>Nhóm khác</t>
  </si>
  <si>
    <t>Hospital&amp;Homecare-TrungQuốc</t>
  </si>
  <si>
    <t>Bộ Catherter chạy thận nhân tạo 02 nòng đường kính 12Fchiều dài 15cm, kim Y dẫn đường</t>
  </si>
  <si>
    <t>Gemed</t>
  </si>
  <si>
    <t>Bộ Catherter chạy thận nhân tạo 02 nòng đường kính 12Fchiều dài 20cm, kim Y dẫn đường</t>
  </si>
  <si>
    <t>Bộ Catherter tĩnh mạch trung tâm 2 nòng các size  (T18)</t>
  </si>
  <si>
    <t>Bộ đo áp lực động tĩnh mạch đùi (T18)</t>
  </si>
  <si>
    <t>gói/1 bộ</t>
  </si>
  <si>
    <t>Shenzhen Ant Medical Devices</t>
  </si>
  <si>
    <t>Bơm tiêm 50cc (Chích) (T18)</t>
  </si>
  <si>
    <t>hộp/25 cái</t>
  </si>
  <si>
    <t>Bơm tiêm truyền áp lực các loại, các cỡ</t>
  </si>
  <si>
    <t>Bơm tiêm cản quang 100ml (T18)</t>
  </si>
  <si>
    <t>Bơm tiêm cản quang 150ml (T18)</t>
  </si>
  <si>
    <t>Bông (gòn), bông tẩm dung dịch các loại</t>
  </si>
  <si>
    <t xml:space="preserve">Bông viên 25gr, tiệt trùng (T18) </t>
  </si>
  <si>
    <t>200 gói/ thùng</t>
  </si>
  <si>
    <t>Bạch Tuyết</t>
  </si>
  <si>
    <t>Cắt khâu tầng sinh môn tiệt trùng</t>
  </si>
  <si>
    <t>gói</t>
  </si>
  <si>
    <t>Bông Bạch Tuyết-VN</t>
  </si>
  <si>
    <t>Catherter đường hầm JET FLOW đường kính 14,5F các size (T18)</t>
  </si>
  <si>
    <t>Jet Medical SA</t>
  </si>
  <si>
    <t>Catherter forgaty các số  (T18)</t>
  </si>
  <si>
    <t>Lucas Medical</t>
  </si>
  <si>
    <t>Catherter tĩnh mạch rốn 270.03  (T18)</t>
  </si>
  <si>
    <t>Vygon</t>
  </si>
  <si>
    <t>Catheter mount (Ống nối nội khí quản) (T18)</t>
  </si>
  <si>
    <t>Armstrong</t>
  </si>
  <si>
    <t>Ailen</t>
  </si>
  <si>
    <t>Túi, bao gói tiệt trùng các loại</t>
  </si>
  <si>
    <t>Cuộn đóng gói dụng cụ hấp tiệt trùng dạng dẹp 100mmx200m (T18)</t>
  </si>
  <si>
    <t>Cuộn đóng gói dụng cụ hấp tiệt trùng dạng dẹp 150mmx200m (T18)</t>
  </si>
  <si>
    <t>Cuộn đóng gói dụng cụ hấp tiệt trùng dạng dẹp 200mmx200m (T18)</t>
  </si>
  <si>
    <t>Cuộn đóng gói dụng cụ hấp tiệt trùng dạng dẹp 250mmx200m (T18)</t>
  </si>
  <si>
    <t>Cuộn đóng gói dụng cụ hấp tiệt trùng dạng phồng 250mmx100m (T18)</t>
  </si>
  <si>
    <t>Cuộn đóng gói dụng cụ hấp tiệt trùng dạng phồng 350mmx100m (T18)</t>
  </si>
  <si>
    <t>Cuộn đóng gói dụng cụ hấp tiệt trùng dạng phồng 400mmx100m (T18)</t>
  </si>
  <si>
    <t>Cuộn đóng gói dụng cụ hấp tiệt trùng Tyvek 100mmx200m (T18)</t>
  </si>
  <si>
    <t>Cuộn đóng gói dụng cụ hấp tiệt trùng Tyvek 200mmx200m (T18)</t>
  </si>
  <si>
    <t>Cuộn đóng gói dụng cụ hấp tiệt trùng Tyvek 250mmx200m (T18)</t>
  </si>
  <si>
    <t>Cuộn đóng gói dụng cụ hấp tiệt trùng Tyvek 350mmx200m (T18)</t>
  </si>
  <si>
    <t>Khung, đai, nẹp, thanh luồn dùng trong chấn thương - chỉnh hình và phục hồi chức năng các loại, các cỡ</t>
  </si>
  <si>
    <t>Đai cột sống thắt lưng số  7 (T18)</t>
  </si>
  <si>
    <t>Gói / 1 cái</t>
  </si>
  <si>
    <t>Đai cột sống thắt lưng số 8 (T18)</t>
  </si>
  <si>
    <t>Đai cột sống thắt lưng số 9 (T18)</t>
  </si>
  <si>
    <t>Đai lưng số 7 (T18)</t>
  </si>
  <si>
    <t>Đai lưng số 8 (T18)</t>
  </si>
  <si>
    <t>Đai lưng số 9 (T18)</t>
  </si>
  <si>
    <t>Đai vai các số (Đai  Desault trái/phải) (T18)</t>
  </si>
  <si>
    <t>Đai xương đòn số 6 (T18)</t>
  </si>
  <si>
    <t>Khung, đai, nẹp, thanh luồn dùng trong chấn thương-chỉnh hình và phục hồi chức năng các loại, các cỡ</t>
  </si>
  <si>
    <t>Đai xương đòn số 7 (T18)</t>
  </si>
  <si>
    <t>Đai xương đòn số 8 (T18)</t>
  </si>
  <si>
    <t>Dây hút dịch phẫu thuật đường kính 10mm</t>
  </si>
  <si>
    <t>Dây hút nhớt không khóa số 10 (T18)</t>
  </si>
  <si>
    <t>gói/1 sợi</t>
  </si>
  <si>
    <t>Dây hút nhớt không khóa số 14 (T18)</t>
  </si>
  <si>
    <t>Dây hút nhớt không khóa số 8 (T18)</t>
  </si>
  <si>
    <t>Ống nối, dây nối, chạc nối (adapter) dùng trong thủ thuật, phẩu thuật, chăm sóc người bệnh các loại,các cỡ</t>
  </si>
  <si>
    <t xml:space="preserve">Dây nhựa 10 ly tiệt trùng 1.5m </t>
  </si>
  <si>
    <t>Dây oxy 1 nhánh (T18)</t>
  </si>
  <si>
    <t>Gói / 1 sợi</t>
  </si>
  <si>
    <t>Dây oxy 2 nhánh lớn (T18)</t>
  </si>
  <si>
    <t>Dây oxy 2 nhánh nhỏ (T18)</t>
  </si>
  <si>
    <t>Dây thông chữ T các số (T18)</t>
  </si>
  <si>
    <t>Dây thông tiểu 1 nhánh (Nelaton) các số (T18)</t>
  </si>
  <si>
    <t>Dây thông tiểu 2 nhánh số 10 (T18)</t>
  </si>
  <si>
    <t>Hospital</t>
  </si>
  <si>
    <t>Dây thông tiểu 2 nhánh số 12 (T18)</t>
  </si>
  <si>
    <t>Dây thông tiểu 2 nhánh số 14 (T18)</t>
  </si>
  <si>
    <t>Dây thông tiểu 2 nhánh số 16 (T18)</t>
  </si>
  <si>
    <t>Dây thông tiểu 2 nhánh số 18 (T18)</t>
  </si>
  <si>
    <t>Dây thông tiểu 2 nhánh số 20 (T18)</t>
  </si>
  <si>
    <t>Dây thông tiểu 2 nhánh số 22 (T18)</t>
  </si>
  <si>
    <t>Dây thông tiểu 2 nhánh số 26 (T18)</t>
  </si>
  <si>
    <t>Dây thông tiểu 2 nhánh số 30 (T18)</t>
  </si>
  <si>
    <t>Dây thông tiểu 2 nhánh số 8 (T18)</t>
  </si>
  <si>
    <t>N08.00.250.002.000001</t>
  </si>
  <si>
    <t>Miếng dán điện cực, điện cực dán, đệm điện cực các loại, các cỡ</t>
  </si>
  <si>
    <t>Điện cực đo tim (T18)</t>
  </si>
  <si>
    <t>Gạc 7,5 x 7,5cm x 6 lớp (vải không dệt) (T18)</t>
  </si>
  <si>
    <t>400 gói/thùng</t>
  </si>
  <si>
    <t>Gạc dẫn lưu (T18)</t>
  </si>
  <si>
    <t>bỊch/50 cái</t>
  </si>
  <si>
    <t xml:space="preserve">Gạc hồi sức hậu phẫu tiệt trùng (T18) </t>
  </si>
  <si>
    <t>200 gói/thùng</t>
  </si>
  <si>
    <t xml:space="preserve">Gạc phòng mổ (Gô phòng mổ) (T18) </t>
  </si>
  <si>
    <t>Gòn – gạc răng hàm mặt (mắt) tiệt trùng</t>
  </si>
  <si>
    <t xml:space="preserve">Gòn Amidan (T18) </t>
  </si>
  <si>
    <t>300 gói/ thùng</t>
  </si>
  <si>
    <t xml:space="preserve">Gòn gạc cấp cứu 1 tiệt trùng (T18) </t>
  </si>
  <si>
    <t xml:space="preserve">Gòn gạc cấp cứu 2 tiệt trùng (T18) </t>
  </si>
  <si>
    <t>201 gói/thùng</t>
  </si>
  <si>
    <t>Gòn gạc da liễu tiệt trùng</t>
  </si>
  <si>
    <t>Gòn sọ não tiệt trùng</t>
  </si>
  <si>
    <t xml:space="preserve">Gòn thuốc sản (T18) </t>
  </si>
  <si>
    <t>500 gói/thùng</t>
  </si>
  <si>
    <t>Khai khí quản số 6 (T18)</t>
  </si>
  <si>
    <t>Khai khí quản số 7 (T18)</t>
  </si>
  <si>
    <t>Khai khí quản số 7.5 (T18)</t>
  </si>
  <si>
    <t>Khai khí quản số 8 (T18)</t>
  </si>
  <si>
    <t>Khai khí quản số 8.5 (T18)</t>
  </si>
  <si>
    <t>Khăn chậm máu tiệt trùng (T18)</t>
  </si>
  <si>
    <t>Kim luồn số 16</t>
  </si>
  <si>
    <t>Global-Ấn Độ</t>
  </si>
  <si>
    <t>Mask oxy có túi lớn (T18)</t>
  </si>
  <si>
    <t>Mask oxy có túi nhỏ (T18)</t>
  </si>
  <si>
    <t>Mech mũi tiệt trùng (T18)</t>
  </si>
  <si>
    <t>Meche mũi nội soi (T18)</t>
  </si>
  <si>
    <t xml:space="preserve">Nẹp cổ cứng (T18) </t>
  </si>
  <si>
    <t>Nẹp đùi vải các số (Zimmer)</t>
  </si>
  <si>
    <t>Gia Hưng -Việt Nam</t>
  </si>
  <si>
    <t xml:space="preserve">Nẹp iseline (T18) </t>
  </si>
  <si>
    <t>Nội khí quản có lò xo số  4</t>
  </si>
  <si>
    <t>Sumi-Ba Lan</t>
  </si>
  <si>
    <t>Nội khí quản có lò xo số  8</t>
  </si>
  <si>
    <t>Nội khí quản có lò xo số 4.5</t>
  </si>
  <si>
    <t>Nội khí quản có lò xo số 5 (T18)</t>
  </si>
  <si>
    <t>Nội khí quản có lò xo số 5.5 (T18)</t>
  </si>
  <si>
    <t>Nội khí quản có lò xo số 6 (T18)</t>
  </si>
  <si>
    <t>Nội khí quản có lò xo số 6.5 (T18)</t>
  </si>
  <si>
    <t>Nội khí quản có lò xo số 7 (T18)</t>
  </si>
  <si>
    <t>Nội khí quản có lò xo số 7.5 (T18)</t>
  </si>
  <si>
    <t>Ống nội khí quản 2 nòng các số (T18)</t>
  </si>
  <si>
    <t>Ống nội khí quản số 2.5 (T18)</t>
  </si>
  <si>
    <t>Canack</t>
  </si>
  <si>
    <t>Ống nội khí quản số 2.5 không bóng (T18)</t>
  </si>
  <si>
    <t>Ống nội khí quản số 3 (không bóng)</t>
  </si>
  <si>
    <t>Canack-Canada</t>
  </si>
  <si>
    <t>Ống nội khí quản số 3.0 (T18)</t>
  </si>
  <si>
    <t>Ống nội khí quản số 3.5 (không bóng)</t>
  </si>
  <si>
    <t>Ống nội khí quản số 3.5 (T18)</t>
  </si>
  <si>
    <t>Ống nội khí quản số 4.0 (T18)</t>
  </si>
  <si>
    <t>Ống nội khí quản số 4.5 (T18)</t>
  </si>
  <si>
    <t>Ống nội khí quản số 5.0 (T18)</t>
  </si>
  <si>
    <t>Ống nội khí quản số 5.5 (T18)</t>
  </si>
  <si>
    <t>Ống nội khí quản số 6.0 (T18)</t>
  </si>
  <si>
    <t>Ống nội khí quản số 6.5 (T18)</t>
  </si>
  <si>
    <t>Ống nội khí quản số 7.0 (T18)</t>
  </si>
  <si>
    <t>Ống nội khí quản số 7.5 (T18)</t>
  </si>
  <si>
    <t>Ống nội khí quản số 8.0 (T18)</t>
  </si>
  <si>
    <t>Ống nội khí quản số 8.5 (T18)</t>
  </si>
  <si>
    <t>Ống thông dạ dày Argyle cản quang ngầm số 10 (Stomach tube: Fr.10) (T18)</t>
  </si>
  <si>
    <t>Ống thông dạ dày Argyle cản quang ngầm số 12 (Stomach tube: Fr.12) (T18)</t>
  </si>
  <si>
    <t>Ống thông dạ dày Argyle cản quang ngầm số 14 (Stomach tube: FR14) (T18)</t>
  </si>
  <si>
    <t xml:space="preserve">Ống thông dạ dày Argyle cản quang ngầm số 16 (Stomach tube: Fr.16) (T18) </t>
  </si>
  <si>
    <t xml:space="preserve">Ống thông dẫn lưu ổ bụng số 28 (T18) </t>
  </si>
  <si>
    <t>Ống thông hậu môn số 14 (T18)</t>
  </si>
  <si>
    <t>GREMED</t>
  </si>
  <si>
    <t>Ống thông hậu môn số 16 (T18)</t>
  </si>
  <si>
    <t>Ống thông hậu môn số 18</t>
  </si>
  <si>
    <t>Ningbo Greetmed- Trung Quốc</t>
  </si>
  <si>
    <t>Ống thông hậu môn số 20 (T18)</t>
  </si>
  <si>
    <t>Ống thông hậu môn số 24</t>
  </si>
  <si>
    <t>Ống thông hậu môn số 28</t>
  </si>
  <si>
    <t xml:space="preserve">Ống thông màng phổi số 28 (T18) </t>
  </si>
  <si>
    <t>Bllifefeciences</t>
  </si>
  <si>
    <t xml:space="preserve">Ống thông màng phổi số 32 (T18) </t>
  </si>
  <si>
    <t>Phim XQ các loại các cỡ</t>
  </si>
  <si>
    <t>Phim khô 20cm x 25cm (T18)</t>
  </si>
  <si>
    <t xml:space="preserve">H/150 tấm </t>
  </si>
  <si>
    <t>Fuji</t>
  </si>
  <si>
    <t xml:space="preserve">Tấm </t>
  </si>
  <si>
    <t>Công ty TNHH thiết bị y tế Hồng Phúc</t>
  </si>
  <si>
    <t>Phim khô 26cm x 36cm (T18)</t>
  </si>
  <si>
    <t>Phim khô 35cm x 43cm (T18)</t>
  </si>
  <si>
    <t>H/100 tấm</t>
  </si>
  <si>
    <t>Phim laser MRI 35cm x 43cm (T18)</t>
  </si>
  <si>
    <t>H/1525 tấm</t>
  </si>
  <si>
    <t xml:space="preserve">Sanh thường tiệt trùng (T18) </t>
  </si>
  <si>
    <t>Sonde pezzer các số (T18)</t>
  </si>
  <si>
    <t>Túi đựng bệnh phẩm (T18)</t>
  </si>
  <si>
    <t>b/1 cái</t>
  </si>
  <si>
    <t xml:space="preserve">Hosspital homecare </t>
  </si>
  <si>
    <t xml:space="preserve">Vết thuong dẫn lưu thận (Bộ tiêm chích) (T18) </t>
  </si>
  <si>
    <t>250bộ/thùng</t>
  </si>
  <si>
    <t>Vết thương nhiễm mắt tiệt trùng (T18)</t>
  </si>
  <si>
    <t>VT có ống dẫn lưu tiệt trùng (T18)</t>
  </si>
  <si>
    <t>N05.02.040.057.000022</t>
  </si>
  <si>
    <t>Chỉ khâu liền kim các loại, các cỡ</t>
  </si>
  <si>
    <t>Chỉ phẫu thuật đa sợi tan nhanh tổng hợp 1 kim tròn đầu tù (Chỉ đa sợi tan tổng hợp Polyglactyin 1 kim tròn đầu tù) (T18)</t>
  </si>
  <si>
    <t xml:space="preserve">Tép </t>
  </si>
  <si>
    <t>N05.02.040.057.000019</t>
  </si>
  <si>
    <t>Chỉ phẫu thuật đa sợi tan nhanh tổng hợp 2/0 kim tròn đầu cắt  (Chỉ đa sợi tan tổng hợp Polyglactyin 2/0 kim tròn đầu cắt) (T18)</t>
  </si>
  <si>
    <t>N05.02.040.057.000015</t>
  </si>
  <si>
    <t>Chỉ phẫu thuật đa sợi tan nhanh tổng hợp 4/0  tam giác thẩm mỹ (Chỉ đa sợi tan tổng hợp Polyglactyin 4/0 kim tam giác thẩm mỹ) (T18)</t>
  </si>
  <si>
    <t>N05.02.040.057.000017</t>
  </si>
  <si>
    <t>Chỉ phẫu thuật đa sợi tan nhanh tổng hợp 4/0 kim tròn (Chỉ đa sợi tan tổng hợp Polyglactyin 4/0 kim tròn) (T18)</t>
  </si>
  <si>
    <t>Chỉ phẫu thuật đa sợi tự tiêu tổng hợp 2/0 kim tròn (Chỉ tan tổng hợp Polyglactyin 2/0 kim tròn) (T18)GT30A26</t>
  </si>
  <si>
    <t>H/36 tép</t>
  </si>
  <si>
    <t>N05.02.040.057.000018</t>
  </si>
  <si>
    <t>Chỉ phẫu thuật đa sợi tự tiêu tổng hợp 3/0 kim tròn(chỉ tan tổng hợp polyglactin 3/0 kim tròn T18) GT20A20</t>
  </si>
  <si>
    <t>Chỉ phẫu thuật không tiêu tổng hợp đơn sợi 0 kim tròn (Chỉ không tan Polyprolene số 0, kim tròn) (T18)</t>
  </si>
  <si>
    <t>Chỉ phẫu thuật không tiêu tổng hợp đơn sợi 2/0 kim tam giác (Chỉ Nylon 2/0 tam giác) (T18)</t>
  </si>
  <si>
    <t>N05.02.040.057.000048</t>
  </si>
  <si>
    <t>Chỉ phẫu thuật không tiêu tổng hợp đơn sợi 2/0 kim tròn đầu cắt (Chỉ không tan Polypropylene số 2/0, kim tròn đầu cắt) (T18)PP30MM26L90</t>
  </si>
  <si>
    <t>H/24 tép</t>
  </si>
  <si>
    <t>N05.02.040.057.000036</t>
  </si>
  <si>
    <t>Chỉ phẫu thuật không tiêu tổng hợp đơn sợi 3/0 kim tam giác (Chỉ Nylon 3/0 tam giác) (T18)M20E20</t>
  </si>
  <si>
    <t>N05.02.040.057.000047</t>
  </si>
  <si>
    <t>Chỉ phẫu thuật không tiêu tổng hợp đơn sợi 3/0 kim tròn (Chỉ không tan Polypropylene số 3/0, kim tròn) (T18)</t>
  </si>
  <si>
    <t>N05.02.040.057.000035</t>
  </si>
  <si>
    <t>Chỉ phẫu thuật không tiêu tổng hợp đơn sợi 4/0 kim tam giác (Chỉ Nylon 4/0 tam giác) (T18)M15E18</t>
  </si>
  <si>
    <t>N05.02.040.057.000046</t>
  </si>
  <si>
    <t xml:space="preserve">Chỉ phẫu thuật không tiêu tổng hợp đơn sợi 4/0 kim tròn  (Chỉ không tan Polypropylene số 4/0, kim tròn) (T18) </t>
  </si>
  <si>
    <t>N05.02.040.057.000043</t>
  </si>
  <si>
    <t>Chỉ phẫu thuật không tiêu tổng hợp đơn sợi 5/0 kim tròn  (Chỉ không tan Polypropylene số 5/0, kim tròn) (T18)</t>
  </si>
  <si>
    <t xml:space="preserve">Chỉ phẫu thuật không tiêu tổng hợp đơn sợi 7/0 kim tròn đầu cắt  (Chỉ không tan Polypropylene số 7/0, kim tròn đầu cắt) (T18) </t>
  </si>
  <si>
    <t>H/12 tép</t>
  </si>
  <si>
    <t>N05.02.040.057.000042</t>
  </si>
  <si>
    <t>Chỉ phẫu thuật không tiêu tổng hợp đơn sợi 8/0 kim tròn đầu cắt  (Chỉ không tan Polypropylene số 8/0, kim tròn đầu cắt) (T18)</t>
  </si>
  <si>
    <t>hộp/12 tép</t>
  </si>
  <si>
    <t>Chỉ phẫu thuật không tiêu tự nhiên đa sợi 0 kim tròn 1/2c-26mm (Chỉ silk 0 kim tròn 1/2c-26mm) S35A26</t>
  </si>
  <si>
    <t>CPT-Việt Nam</t>
  </si>
  <si>
    <t>Chỉ phẫu thuật không tiêu tự nhiên đa sợi 1 kim tròn 1/2c-26mm (Chỉ silk 1 kim tròn 1/2c-26mm)</t>
  </si>
  <si>
    <t>Chỉ phẫu thuật không tiêu tự nhiên đa sợi 1 kim tròn 1/2c-36mm (Chỉ silk 1 kim tròn 1/2c-36mm) S40A36</t>
  </si>
  <si>
    <t>Chỉ phẫu thuật không tiêu tự nhiên đa sợi 2/0 kim tròn 1/2c-26mm (Chỉ silk 2/0 kim tròn 1/2c-26mm)</t>
  </si>
  <si>
    <t>Chỉ phẫu thuật không tiêu tự nhiên đa sợi 3/0 kim tam giác 3/8c-18mm (Chỉ silk 3/0 kim tam giác 3/8c-18mm) S20E18</t>
  </si>
  <si>
    <t>Chỉ phẫu thuật không tiêu tự nhiên đa sợi 3/0 kim tròn 1/2c-26mm (Chỉ silk 3/0 kim tròn 1/2c-26mm)S20A26 (T18)</t>
  </si>
  <si>
    <t>hộp/24 tép</t>
  </si>
  <si>
    <t>Chỉ phẫu thuật không tiêu tự nhiên đa sợi 4/0 kim tam giác 3/8-18mm S15E18 (Chỉ silk 4/0 kim tam giác3/8c-18mm)</t>
  </si>
  <si>
    <t>Chỉ phẫu thuật không tiêu tự nhiên đa sợi 6/0 kim tam giác 1/2c-13mm S07D13 (Chỉ silk 6/0 kim tam giác 1/2c-13mm)</t>
  </si>
  <si>
    <t>Chỉ phẫu thuật PDS II số 0, dài 70cm, kim tròn đầu tròn CT 40mm,1/2C W9233T (T18)</t>
  </si>
  <si>
    <t>Johnson</t>
  </si>
  <si>
    <t>Chỉ phẫu thuật PDS II số 2/0, dài 70cm, kim tròn đầu tròn plus 26mm,1/2C W9125H (T18)</t>
  </si>
  <si>
    <t>hộp/36 tép</t>
  </si>
  <si>
    <t>Chỉ phẫu thuật PDS II số 3/0, dài 70cm, kim tròn đầu tròn plus 26mm,1/2C W9124H (T18)</t>
  </si>
  <si>
    <t>Chỉ phẫu thuật PDS II số 4/0, dài 70cm, kim tròn SH-2 taperpint plus 20mm,1/2c W9115H (T18)</t>
  </si>
  <si>
    <t>N05.02.040.057.000021</t>
  </si>
  <si>
    <t>Chỉ phẫu thuật tự tiêu tổng hợp có kháng khuẩn 1 kim tròn (Chỉ tan tông hợp Polyglactin 1 có kháng khuẩn kim tròn) (T18)GTA40A40L90</t>
  </si>
  <si>
    <t>Chỉ phẫu thuật tự tiêu tự nhiên tan chậm 0 kim tròn (Chỉ Chromic Catgut 0 kim tròn)SFN4124A (T18)</t>
  </si>
  <si>
    <t>Peters Surgica India</t>
  </si>
  <si>
    <t>Chỉ phẫu thuật tự tiêu tự nhiên tan chậm 2/0 kim tròn (Chỉ Chromic Catgut 2/0 kim tròn (T18)</t>
  </si>
  <si>
    <t>Peters Srugical</t>
  </si>
  <si>
    <t>Chỉ phẫu thuật tự tiêu tự nhiên tan chậm 3/0 kim tròn (Chỉ Chromic Catgut 3/0 kim tròn (T18)SFN4045A</t>
  </si>
  <si>
    <t>Chỉ phẫu thuật tự tiêu tự nhiên tan chậm 4/0 kim tròn (Chỉ Chromic Catgut 4/0 kim tròn (T18)SFN4303B</t>
  </si>
  <si>
    <t>Chỉ phẫu thuật tự tiêu tự nhiên tan nhanh 3/0 kim tròn (Chỉ Catgut plain 3/0 kim tròn (T18)SFN4030B</t>
  </si>
  <si>
    <t>N05.02.040.189.000004</t>
  </si>
  <si>
    <t>Chỉ tan tổng hợp Polyglactin 1.0 có kháng khuẩn kim tròn (T18) 18S40F</t>
  </si>
  <si>
    <t xml:space="preserve">Peters Surgica </t>
  </si>
  <si>
    <t>N05.02.070.057.000004</t>
  </si>
  <si>
    <t>Chỉ thép, dây thép dùng trong phẩu thuật</t>
  </si>
  <si>
    <t>Chỉ thép khâu xương bánh chè (T18) ST90D120</t>
  </si>
  <si>
    <t>Chỉ thép, dây thép dùng trong phẫu thuật</t>
  </si>
  <si>
    <t>Chỉ thép khâu xương hàm số 1 (T18)</t>
  </si>
  <si>
    <t>Sáp cầm máu tiệt trùng dùng cho xương (T18) W810</t>
  </si>
  <si>
    <t>Hộp/ 12 tép</t>
  </si>
  <si>
    <t>Sáp cầm máu xương (Bonwax) (T18) Z046</t>
  </si>
  <si>
    <t>SMI A.G</t>
  </si>
  <si>
    <t>Vật liệu cầm máu tự tiêu (Surgicel) (T18) W1912</t>
  </si>
  <si>
    <t>N04.01.050</t>
  </si>
  <si>
    <t>Ống nong, bộ nong các loại, các cỡ</t>
  </si>
  <si>
    <t>Airway số 1 (T18)</t>
  </si>
  <si>
    <t>hộp/50 cái</t>
  </si>
  <si>
    <t>Suzhou Zudu</t>
  </si>
  <si>
    <t>Airway số 2 (T18)</t>
  </si>
  <si>
    <t>Airway số 3 (T18)</t>
  </si>
  <si>
    <t>Dung dịch rửa vết thương các loại</t>
  </si>
  <si>
    <t xml:space="preserve">Alcool 70 (T18) </t>
  </si>
  <si>
    <t>C/20 lit</t>
  </si>
  <si>
    <t>Lê Gia</t>
  </si>
  <si>
    <t>Alcool 900</t>
  </si>
  <si>
    <t>Lê Gia-VN</t>
  </si>
  <si>
    <t>Bình lấy đàm số 14</t>
  </si>
  <si>
    <t>B/ 1 cái</t>
  </si>
  <si>
    <t>Greetmed-TQ</t>
  </si>
  <si>
    <t>BIN0004</t>
  </si>
  <si>
    <t xml:space="preserve">Bình lấy đàm số12 (T18) </t>
  </si>
  <si>
    <t>Bộ điều kinh Karman (T18)</t>
  </si>
  <si>
    <t>T/100 cái</t>
  </si>
  <si>
    <t>Nam Phụng</t>
  </si>
  <si>
    <t>BO001</t>
  </si>
  <si>
    <t xml:space="preserve">Bo huyết áp có van </t>
  </si>
  <si>
    <t>B/1 cái</t>
  </si>
  <si>
    <t>Bộ trâm dũa Protapper cho máy</t>
  </si>
  <si>
    <t>Dentsply-Thụy Sỹ/ Mỹ</t>
  </si>
  <si>
    <t>thụy sỹ/Mỹ</t>
  </si>
  <si>
    <t>Bôi trơn ống tủy Glyde</t>
  </si>
  <si>
    <t>Bông xốp cầm máu (Lyosypt) (T18)</t>
  </si>
  <si>
    <t>H/6 cái</t>
  </si>
  <si>
    <t>BOT0011</t>
  </si>
  <si>
    <t xml:space="preserve">Bột Javel  (T18) </t>
  </si>
  <si>
    <t>T/50 kg</t>
  </si>
  <si>
    <t>Chỉ thị hóa học PCC005</t>
  </si>
  <si>
    <t>Steris-Mỹ</t>
  </si>
  <si>
    <t>Chỉ thị hóa học PCC006</t>
  </si>
  <si>
    <t>CHI0018.</t>
  </si>
  <si>
    <t xml:space="preserve">Chỉ thị hóa học Steris (T18) </t>
  </si>
  <si>
    <t>H/200test</t>
  </si>
  <si>
    <t xml:space="preserve">Steris </t>
  </si>
  <si>
    <t>Chỉ thị sinh học LCB022</t>
  </si>
  <si>
    <t>CMC (thuốc sát trùng tủy)</t>
  </si>
  <si>
    <t>Prevest-Ấn Độ</t>
  </si>
  <si>
    <t>CON0025</t>
  </si>
  <si>
    <t xml:space="preserve">Côn chính Gutta Percha 25 (T18) </t>
  </si>
  <si>
    <t>H/6 ống</t>
  </si>
  <si>
    <t>Dia Dent</t>
  </si>
  <si>
    <t>CON0040</t>
  </si>
  <si>
    <t>Côn chính Gutta Percha 30 (T18)</t>
  </si>
  <si>
    <t>Côn Gutta Protaper (Côn chuẩn)</t>
  </si>
  <si>
    <t>Thụy Sỹ/Mỹ</t>
  </si>
  <si>
    <t>Cục clorin (Javen)</t>
  </si>
  <si>
    <t>Kanto-Nhật</t>
  </si>
  <si>
    <t>Dao mổ số 11 (T18)</t>
  </si>
  <si>
    <t>Dao mổ số 15 (T18)</t>
  </si>
  <si>
    <t>Dao mổ số 20 (T18)</t>
  </si>
  <si>
    <t>NHÓM DỤNG CỤ XÉT NGHIỆM</t>
  </si>
  <si>
    <t>Đầu côn xanh có khía</t>
  </si>
  <si>
    <t>Kima-Ý</t>
  </si>
  <si>
    <t>DAU007</t>
  </si>
  <si>
    <t xml:space="preserve">Đầu cone vàng có khía (T17) </t>
  </si>
  <si>
    <t>Kima</t>
  </si>
  <si>
    <t>Phin lọc vi khuẩn các loại, các cỡ</t>
  </si>
  <si>
    <t>Đầu lọc vi khuẩn (T18)</t>
  </si>
  <si>
    <t>DAU100</t>
  </si>
  <si>
    <t xml:space="preserve">Dầu xịt sát khuẩn tay khoan 550ml  (Clint Mental) </t>
  </si>
  <si>
    <t>CHAI/550ML</t>
  </si>
  <si>
    <t>Clilt Metal</t>
  </si>
  <si>
    <t>Ống, dây cho ăn các loại, các cỡ</t>
  </si>
  <si>
    <t>Dây cho ăn người lớn (Thông dạ dày Stomach tube FR 12/14/16/18/20) (T18)</t>
  </si>
  <si>
    <t>Convidien</t>
  </si>
  <si>
    <t>Dây cho ăn trẻ em (Feed tube 50cm FR 6) (T18)</t>
  </si>
  <si>
    <t>Dây cho ăn trẻ em (Feed tube 50cm FR 8) (T18)</t>
  </si>
  <si>
    <t>nhóm khác</t>
  </si>
  <si>
    <t xml:space="preserve">Dây garo (T17) </t>
  </si>
  <si>
    <t>Dây hút dịch màng phổi (Nắp bình dẫn lưu phổi Thỏa-VAC) (T18)</t>
  </si>
  <si>
    <t>Dây nối cứng- bơm thuốc cản quang dài 30cm</t>
  </si>
  <si>
    <t>Bbraun-VN/Đức</t>
  </si>
  <si>
    <t>Việt Nam/Đức</t>
  </si>
  <si>
    <t>N01.02.010.016.000006</t>
  </si>
  <si>
    <t>Dung dịch rửa tay sát khuẩn dùng trong khám bệnh, thực hiện phẩu thuật, thủ thuật, xét nghiệm</t>
  </si>
  <si>
    <t xml:space="preserve">Dermanios 4% (T17) </t>
  </si>
  <si>
    <t>Điện cực tim MEDI-TRACE 200 (T18)</t>
  </si>
  <si>
    <t>Dung dịch sát khuẩn, khử trùng dụng cụ</t>
  </si>
  <si>
    <t xml:space="preserve">Dung dịch Cidex OPA (T17) </t>
  </si>
  <si>
    <t>N01.02.030.016.000001</t>
  </si>
  <si>
    <t xml:space="preserve">Dung dịch khử khuẩn Aniosyme synergy 5 (Tương đương Cidexzym extra) (T18) </t>
  </si>
  <si>
    <t xml:space="preserve">Dung dịch khử khuẩn bề mặt dụng cụ Cidezyme (T18) </t>
  </si>
  <si>
    <t>Dung dịch Lugol 3%</t>
  </si>
  <si>
    <t>Hồng Thiện Mỹ-VN</t>
  </si>
  <si>
    <t>Dung dịch phun sương DIOSOL 6</t>
  </si>
  <si>
    <t>DIOP-Đức</t>
  </si>
  <si>
    <t>Dung dịch Povidin 10%</t>
  </si>
  <si>
    <t>Pharmedic-VN</t>
  </si>
  <si>
    <t>N01.02.010.024.000009</t>
  </si>
  <si>
    <t>Dung dịch rửa tay (Lifo-Scrub 500 mL)</t>
  </si>
  <si>
    <t>Bbraun-Thụy Sỹ/ Đức</t>
  </si>
  <si>
    <t>Thụy Sỹ/ Đức</t>
  </si>
  <si>
    <t>N01.02.010.016.000010</t>
  </si>
  <si>
    <t>Dung dịch rửa tay nhanh (ANIOSGEL 85 NPC)</t>
  </si>
  <si>
    <t>Anios-Pháp</t>
  </si>
  <si>
    <t>N01.02.010.024.000002</t>
  </si>
  <si>
    <t xml:space="preserve">Dung dịch rửa tay nhanh Softa-man (T17) </t>
  </si>
  <si>
    <t>N01.02.030.016.000003</t>
  </si>
  <si>
    <t xml:space="preserve">Dung dịch sát khuẩn Hexanios G+ R 5L (T17) </t>
  </si>
  <si>
    <t>Dung dịch sát khuẩn, khử trùng trong phòng xét nghiệm, buồng mổ, buồng bệnh</t>
  </si>
  <si>
    <t xml:space="preserve">Dung dịchi Anios DJP (T17) </t>
  </si>
  <si>
    <t>Endomethasone (Dung dịch trám bít ống tủy)</t>
  </si>
  <si>
    <t>FOR0120</t>
  </si>
  <si>
    <t>Formol 10% (T18)</t>
  </si>
  <si>
    <t>Thermo Scientific</t>
  </si>
  <si>
    <t>FUJ0046</t>
  </si>
  <si>
    <t>Fuji IX A3 (T18)</t>
  </si>
  <si>
    <t>GEL004</t>
  </si>
  <si>
    <t xml:space="preserve">Gel điện tim 250ml (T17) </t>
  </si>
  <si>
    <t>Turkuaz</t>
  </si>
  <si>
    <t>GEL003</t>
  </si>
  <si>
    <t xml:space="preserve">Gel siêu âm (T17) </t>
  </si>
  <si>
    <t>Nam Dược</t>
  </si>
  <si>
    <t>GIA0049</t>
  </si>
  <si>
    <t>Giấy đo điện tim 50mm x 30m (T18)</t>
  </si>
  <si>
    <t>TianjinGra</t>
  </si>
  <si>
    <t>Giấy đo điện tim 63 mm x 30 m</t>
  </si>
  <si>
    <t>Tianjin-TQ</t>
  </si>
  <si>
    <t>Giấy đo điện tim 63 x 100 x 300 tờ (T18)</t>
  </si>
  <si>
    <t>Giấy đo điện tim 90mm x 90mm x 400 tờ</t>
  </si>
  <si>
    <t>Giấy đo PH 1-14</t>
  </si>
  <si>
    <t>Merck-Đức</t>
  </si>
  <si>
    <t>Giấy in monitor đơn thai 150 mm x 90 mm x 200 tờ</t>
  </si>
  <si>
    <t>Huntleigh-Anh</t>
  </si>
  <si>
    <t>Giấy in nhiệt 57 mm x 30 m</t>
  </si>
  <si>
    <t>Giấy lau sát trùng dụng cụ Meliseptol wipes</t>
  </si>
  <si>
    <t>Thụy Sỹ/Đức</t>
  </si>
  <si>
    <t>GIA019</t>
  </si>
  <si>
    <t xml:space="preserve">Giấy siêu âm trắng đen UPP (T17) </t>
  </si>
  <si>
    <t>Sonny</t>
  </si>
  <si>
    <t xml:space="preserve">Hóa chất H2O2 15 chu kỳ/cốc 113mm x 3 (Hydrogen Peroxide H2O2) (T17) </t>
  </si>
  <si>
    <t>Steris</t>
  </si>
  <si>
    <t>Ly</t>
  </si>
  <si>
    <t>Hóa chất tẩy Prolystica 2X Concentrate Enzymatic Presoak And Cleaner - Tẩy</t>
  </si>
  <si>
    <t>KEP0060</t>
  </si>
  <si>
    <t>Kẹp rốn (T18)</t>
  </si>
  <si>
    <t>Công ty Cổ phần Dược phẩm và Sinh học y tế</t>
  </si>
  <si>
    <t>KHAU005</t>
  </si>
  <si>
    <t xml:space="preserve">Khẩu trang giấy (T17) </t>
  </si>
  <si>
    <t>Thới Thanh Bình</t>
  </si>
  <si>
    <t>Khóa đi kèm dây dẫn, đi kèm hoặc không đi kèm dây truyền được dùng trong truyền dịch, truyền máu, truyền khí các loại, các cỡ</t>
  </si>
  <si>
    <t>Khóa 3 ngã không dây không kèm dây nối (T18)</t>
  </si>
  <si>
    <t>Becton Dickonson</t>
  </si>
  <si>
    <t>KHU0067</t>
  </si>
  <si>
    <t xml:space="preserve">Khử trùng lạnh Anios Spray 29 (t18) </t>
  </si>
  <si>
    <t>C/1lit</t>
  </si>
  <si>
    <t>Kim gai tài trắng, vàng, xanh (12 cây/ vĩ)</t>
  </si>
  <si>
    <t>Tài Việt Nam</t>
  </si>
  <si>
    <t>Kim Insulin 31G (Novofine 21G (T18)</t>
  </si>
  <si>
    <t>H/100 Cái</t>
  </si>
  <si>
    <t>NovoNordisk</t>
  </si>
  <si>
    <t>Đan Mạch</t>
  </si>
  <si>
    <t>Kim chích máu các loại</t>
  </si>
  <si>
    <t>Kim lancet (T18)</t>
  </si>
  <si>
    <t>H/200 cái</t>
  </si>
  <si>
    <t>Vitrex</t>
  </si>
  <si>
    <t>KIM012</t>
  </si>
  <si>
    <t xml:space="preserve">Kim nha </t>
  </si>
  <si>
    <t>terumo</t>
  </si>
  <si>
    <t>Lam kính nhám</t>
  </si>
  <si>
    <t>Lam kính trơn</t>
  </si>
  <si>
    <t xml:space="preserve">Lọ đựng bệnh phẩm tiệt trùng (T18) </t>
  </si>
  <si>
    <t>B/100lọ</t>
  </si>
  <si>
    <t>N03.07.070.114.000001</t>
  </si>
  <si>
    <t>Lọ đựng đàm (T18)</t>
  </si>
  <si>
    <t>Mask thở oxy có túi người lớn (HPT18)</t>
  </si>
  <si>
    <t>Mặt gương nha khoa</t>
  </si>
  <si>
    <t>Atria-Hàn Quốc</t>
  </si>
  <si>
    <t>Miếng cầm máu mũi các loại, các cỡ</t>
  </si>
  <si>
    <t>Miếng cầm máu mũi Merocel dài 8cm (T18)</t>
  </si>
  <si>
    <t>H/10 Cái</t>
  </si>
  <si>
    <t>MUI0010</t>
  </si>
  <si>
    <t>Mũi H-File</t>
  </si>
  <si>
    <t>Vĩ/6 cây</t>
  </si>
  <si>
    <t>MUIK0010</t>
  </si>
  <si>
    <t xml:space="preserve">Mũi K-File </t>
  </si>
  <si>
    <t>Mũi khoan slow speed</t>
  </si>
  <si>
    <t>Mũi</t>
  </si>
  <si>
    <t>SS white-Mỹ</t>
  </si>
  <si>
    <t>Vĩ</t>
  </si>
  <si>
    <t>Mani-Nhật Bản/VN</t>
  </si>
  <si>
    <t>Nhật Bản/Việt nam</t>
  </si>
  <si>
    <t>Muối hột</t>
  </si>
  <si>
    <t>Muối Bạc Liêu-VN</t>
  </si>
  <si>
    <t>Nẹp gỗ 0.3m (T18)</t>
  </si>
  <si>
    <t>Gói / 1 cây</t>
  </si>
  <si>
    <t>Tân Vĩnh Cửu</t>
  </si>
  <si>
    <t>Nẹp gỗ 0.6m (T18)</t>
  </si>
  <si>
    <t>Nẹp gỗ 0.8m (T18)</t>
  </si>
  <si>
    <t>Nẹp gỗ 1.2m (T18)</t>
  </si>
  <si>
    <t>Nẹp gỗ chữ L 0.6m (T18)</t>
  </si>
  <si>
    <t>Nẹp gỗ chữ L 0.8m (T18)</t>
  </si>
  <si>
    <t>Nẹp gỗ chữ L 1.2m (T18)</t>
  </si>
  <si>
    <t>Omron-Nhật</t>
  </si>
  <si>
    <t>NON0083</t>
  </si>
  <si>
    <t>Nón giấy nữ (T18)</t>
  </si>
  <si>
    <t>B/100 cái</t>
  </si>
  <si>
    <t>Nước tẩy Javel 2%</t>
  </si>
  <si>
    <t>Hoàng Giang-VN</t>
  </si>
  <si>
    <t>Nước tẩy Javel 5%</t>
  </si>
  <si>
    <t>Ống hút nước bọt (T18)</t>
  </si>
  <si>
    <t xml:space="preserve">Ống nghiệm Citrate (T17) </t>
  </si>
  <si>
    <t>T/2400cái</t>
  </si>
  <si>
    <t xml:space="preserve">Ống nghiệm có nắp, có nhãn (T17) </t>
  </si>
  <si>
    <t>T/2400 ống</t>
  </si>
  <si>
    <t xml:space="preserve">Ống nghiệm EDTA (T17) </t>
  </si>
  <si>
    <t xml:space="preserve">Ống nghiệm Heparine (T17) </t>
  </si>
  <si>
    <t xml:space="preserve">Ống nghiệm không nắp (T17) </t>
  </si>
  <si>
    <t xml:space="preserve">Ống nghiệm Serumplast (T17) </t>
  </si>
  <si>
    <t>Đè lưỡi (gỗ, inox, sắt)</t>
  </si>
  <si>
    <t>H/100cái</t>
  </si>
  <si>
    <t>QUE201</t>
  </si>
  <si>
    <t xml:space="preserve">Que thử đường huyết Accucheck active (T17) </t>
  </si>
  <si>
    <t>QUE200</t>
  </si>
  <si>
    <t xml:space="preserve">Que thử đường huyết Omnitest 3 (T17) </t>
  </si>
  <si>
    <t>QUE009</t>
  </si>
  <si>
    <t xml:space="preserve">Que thử đường huyết Verio (hộp/50que) (T17) </t>
  </si>
  <si>
    <t>Que thử Papsmear</t>
  </si>
  <si>
    <t>Lạc Việt-VN</t>
  </si>
  <si>
    <t>Ruột huyết áp</t>
  </si>
  <si>
    <t>Sò đánh bóng Acclean</t>
  </si>
  <si>
    <t>Sure dent-Hàn Quốc</t>
  </si>
  <si>
    <t>Tăm bông 1 đầu dài 15 cm tiệt trùng</t>
  </si>
  <si>
    <t>Tấm luối điều trị thoát vị (Prolen Mesh 6 x 11 cm) (T18)</t>
  </si>
  <si>
    <t>H/3 miếng</t>
  </si>
  <si>
    <t>Hilbro-Pákistan</t>
  </si>
  <si>
    <t>Thước đo nội nha Mini Endo Bloc</t>
  </si>
  <si>
    <t>Thụy Sỹ/ Mỹ</t>
  </si>
  <si>
    <t>Trâm nội nha Mani Reamer số (8,10-80) dài 21 - 25 mm</t>
  </si>
  <si>
    <t>Trám tạm (Cavitron)</t>
  </si>
  <si>
    <t>Reco Dent</t>
  </si>
  <si>
    <t>TUI011</t>
  </si>
  <si>
    <t xml:space="preserve">Túi đo huyết áp trung (có ruột) </t>
  </si>
  <si>
    <t>Greemed</t>
  </si>
  <si>
    <t>Túi đo khối lượng máu sau đẻ</t>
  </si>
  <si>
    <t xml:space="preserve">Túi đo máu sau sinh (T18) </t>
  </si>
  <si>
    <t>T/500 cái</t>
  </si>
  <si>
    <t xml:space="preserve">Túi đựng nước tiểu có dây cột (T18) </t>
  </si>
  <si>
    <t>T/250 cái</t>
  </si>
  <si>
    <t>TUI0003</t>
  </si>
  <si>
    <t>Túi huyết áp lớn có ruột  (T18)</t>
  </si>
  <si>
    <t>TUI200</t>
  </si>
  <si>
    <t xml:space="preserve">Túi huyết áp vải lớn (T17) </t>
  </si>
  <si>
    <t>Túi nylon 12 x 17cm</t>
  </si>
  <si>
    <t>Nhựa y tế-VN</t>
  </si>
  <si>
    <t xml:space="preserve">Túi nylon 9*14cm (HP) </t>
  </si>
  <si>
    <t>Nhựa y tế</t>
  </si>
  <si>
    <t>KG</t>
  </si>
  <si>
    <t>VOI0113</t>
  </si>
  <si>
    <t xml:space="preserve">Vôi Soda (T18) </t>
  </si>
  <si>
    <t>chai 500gram</t>
  </si>
  <si>
    <t>Hóa Dược</t>
  </si>
  <si>
    <t>Zno lọ 110g</t>
  </si>
  <si>
    <t>Ấn  Độ</t>
  </si>
  <si>
    <t>Tên vật tư y tế</t>
  </si>
  <si>
    <t xml:space="preserve">Quy cách
</t>
  </si>
  <si>
    <t>Hãng 
sản xuất</t>
  </si>
  <si>
    <t>Nước sản
 xuất</t>
  </si>
  <si>
    <t xml:space="preserve">Đơn vị 
tính
</t>
  </si>
  <si>
    <t xml:space="preserve">Đơn giá đã gồm thuế
</t>
  </si>
  <si>
    <t>Nhà thầu
trúng thầu</t>
  </si>
  <si>
    <t>Tên đơn vị
(SYT/BV)</t>
  </si>
  <si>
    <t>Số QD
công bố</t>
  </si>
  <si>
    <t>Ngày công bố kết quả
trúng thầu</t>
  </si>
  <si>
    <t>Bông gòn thấm nước dạng miếng 4cm x 4cm</t>
  </si>
  <si>
    <t>Bông gòn thấm nước  4cm x 4cm (dạng miếng)</t>
  </si>
  <si>
    <t>500gam/ Gói</t>
  </si>
  <si>
    <t>Công ty TNHH SXTM Ân Lộc</t>
  </si>
  <si>
    <t>Bình Dương</t>
  </si>
  <si>
    <t>705/QĐ-SYT</t>
  </si>
  <si>
    <t>BONG MO 1KG</t>
  </si>
  <si>
    <t>Thùng/ 12 kg</t>
  </si>
  <si>
    <t>Bạch Tuyết</t>
  </si>
  <si>
    <t>Cty CPDP TW Codupha</t>
  </si>
  <si>
    <t>Bông thấm nước</t>
  </si>
  <si>
    <t>Bông kg thấm nước</t>
  </si>
  <si>
    <t>1 Kg/ Gói</t>
  </si>
  <si>
    <t>Công ty TNHH TBYT Đức Lộc</t>
  </si>
  <si>
    <t>Bông thấm nước dạng viên</t>
  </si>
  <si>
    <t>BONG Y TE (3 cm x 3 cm) 1 kg</t>
  </si>
  <si>
    <t>Thùng/ 10 kg</t>
  </si>
  <si>
    <t>Gói/ cuộn</t>
  </si>
  <si>
    <t>Công ty TNHH trang thiết bị y tế Hooàng Kim</t>
  </si>
  <si>
    <t>Băng bột bó 10cm x 4,5m</t>
  </si>
  <si>
    <t>Băng bột bó 15cm x 4,5m</t>
  </si>
  <si>
    <t>Băng bột bó 7.5cm x 2.7m</t>
  </si>
  <si>
    <t>Băng bột bó 7.5cm x 2,7m</t>
  </si>
  <si>
    <t>Băng che vết thương tiệt trùng bằng EO, kích thước ≥ 15cm x 26cm.</t>
  </si>
  <si>
    <t>Miếng phẫu thuật 15cm x 28cm</t>
  </si>
  <si>
    <t>Gói/ miếng</t>
  </si>
  <si>
    <t>Viên Phát</t>
  </si>
  <si>
    <t>Công ty TNHH TTBYT Hoàng Ánh Dương</t>
  </si>
  <si>
    <t>Băng che vết thương tiệt trùng bằng EO, kích thước ≥ 30cm x 26cm.</t>
  </si>
  <si>
    <t>Miếng phẫu thuật 28cm x 30cm</t>
  </si>
  <si>
    <t>Băng che vết thương tiệt trùng bằng EO, kích thước ≥ 45cm x 26cm.</t>
  </si>
  <si>
    <t>Miếng phẫu thuật 45cm x 28cm</t>
  </si>
  <si>
    <t>Miếng áp trước phẫu thuật có Iod 10cm x 20cm</t>
  </si>
  <si>
    <t>6635 Màng mổ Ioban vô trùng tẩm Iod 10cm x 20cm</t>
  </si>
  <si>
    <t>10 miếng/ hộp</t>
  </si>
  <si>
    <t>Công ty TNHH Dược phẩm Khang Duy</t>
  </si>
  <si>
    <t>Miếng áp trước phẫu thuật có Iod 35cm x 35cm</t>
  </si>
  <si>
    <t>Miếng dán phẫu trường có tẩm i ốt, cỡ 35x35cm Mã: ID3535</t>
  </si>
  <si>
    <t xml:space="preserve">1 mũi/ 1 túi
25 miếng/ hộp </t>
  </si>
  <si>
    <t>Klas</t>
  </si>
  <si>
    <t xml:space="preserve">Công ty TNHH Thông minh Hoàng Hà </t>
  </si>
  <si>
    <t>Băng film trong cố định Catheter tĩnh mạch trung tâm 10cm x 12cm</t>
  </si>
  <si>
    <t>SOGIFLEX 10cm x 12cm</t>
  </si>
  <si>
    <t>Hộp / 100 miếng</t>
  </si>
  <si>
    <t>Tronjen Technology</t>
  </si>
  <si>
    <t>Băng film trong cố định kim luồn 6cm x 7cm, có rãnh</t>
  </si>
  <si>
    <t>SOGIFLEX (IV)</t>
  </si>
  <si>
    <t>Băng keo cá nhân 2cm x 6cm</t>
  </si>
  <si>
    <t>Băng dính cá nhân EUROMED</t>
  </si>
  <si>
    <t>Công ty TNHH SX TBYT Vinh Đức</t>
  </si>
  <si>
    <t>Băng keo có gạc vô trùng 10cm x 9cm</t>
  </si>
  <si>
    <t>SOGIDRESSING 9cm x 10cm</t>
  </si>
  <si>
    <t>Hộp / 50 miếng</t>
  </si>
  <si>
    <t>Băng keo có gạc vô trùng 15cm x 9cm</t>
  </si>
  <si>
    <t>SOGIDRESSING 9cm x 15cm</t>
  </si>
  <si>
    <t>Băng thun 3 móc 10cm x 4,5m</t>
  </si>
  <si>
    <t>Bịch 1 cuộn</t>
  </si>
  <si>
    <t>Topwin (Hubei) Medical</t>
  </si>
  <si>
    <t>Băng thun có keo 10cm x 4.5m</t>
  </si>
  <si>
    <t>Băng thun có keo Elastic Plaster 10 cm x 4.5m</t>
  </si>
  <si>
    <t>1 cuộn/ hộp</t>
  </si>
  <si>
    <t>Pharmaplast S.A.E</t>
  </si>
  <si>
    <t>Ai Cập</t>
  </si>
  <si>
    <t>Cty CP TM và DV Y tế Việt</t>
  </si>
  <si>
    <t>Băng vải có gạc dùng cố định kim luồn, xẻ rãnh, kích thước 6cm x 8cm.</t>
  </si>
  <si>
    <t>Innofix catheter with pad 
60 x 80 mm</t>
  </si>
  <si>
    <t>10 miếng
/ Hộp</t>
  </si>
  <si>
    <t>Thai Tapes
 Adhesive</t>
  </si>
  <si>
    <t>Công ty TNHH TM Minh An</t>
  </si>
  <si>
    <t>Băng vải mềm có gạc vô trùng 20 x 9cm</t>
  </si>
  <si>
    <t>SOGIDRESSING 9cm x 20cm</t>
  </si>
  <si>
    <t>Băng vải mềm có gạc vô trùng 6 x 8cm</t>
  </si>
  <si>
    <t xml:space="preserve">3662A Băng vải mềm có gạc vô trùng </t>
  </si>
  <si>
    <t>Băng vải mềm có gạc vô trùng 8cm x 10cm</t>
  </si>
  <si>
    <t>3664A Băng vải mềm có gạc vô trùng 8cm x 10cm</t>
  </si>
  <si>
    <t>Băng keo y tế trong suốt 1,25cm x 9,14m</t>
  </si>
  <si>
    <t xml:space="preserve">Băng keo y tế 1527-0 1,25cm x 9,14m </t>
  </si>
  <si>
    <t>24 cuộn/ hộp</t>
  </si>
  <si>
    <t>Băng keo cuộn co giãn  10cm x 10m</t>
  </si>
  <si>
    <t>Băng keo cuộn co giãn Pharmafix 10 cm x 10 m</t>
  </si>
  <si>
    <t>Băng keo lụa 2,5cm x 5m</t>
  </si>
  <si>
    <t>Băng keo lụa 2.5cm x 5m</t>
  </si>
  <si>
    <t>Zhejiang Bangli</t>
  </si>
  <si>
    <t>Băng keo lụa silktape 1,25 x 5y</t>
  </si>
  <si>
    <t>Hộp / 12 Cuộn</t>
  </si>
  <si>
    <t>Gạc bỏng (Gạc miếng 10 x12 x8 lớp)</t>
  </si>
  <si>
    <t>Gạc phẫu thuật 10x 12cm x 8 lớp</t>
  </si>
  <si>
    <t>100 Miếng/ Gói</t>
  </si>
  <si>
    <t>Gạc cầu sản khoa (bao 100 viên)</t>
  </si>
  <si>
    <t>Gạc cầu sản khoa 40x40cm</t>
  </si>
  <si>
    <t>100 viên/bao</t>
  </si>
  <si>
    <t>VN</t>
  </si>
  <si>
    <t>Gạc dẫn lưu 1cm x 2m x 4 lớp</t>
  </si>
  <si>
    <t>Gạc dẫn lưu  vô trùng (1cm x 2m x 4 lớp)</t>
  </si>
  <si>
    <t>1 Cuộn/ Gói</t>
  </si>
  <si>
    <t xml:space="preserve">Gạc phẫu thuật có cản quang 30cm x 40cm x 8 lớp (đã tiệt trùng) </t>
  </si>
  <si>
    <t xml:space="preserve">Gạc phẫu thuật ổ bụng có cản quang 30cm x 40cm x 8 lớp (đã tiệt trùng) </t>
  </si>
  <si>
    <t>5 Miếng/ Gói</t>
  </si>
  <si>
    <t>Damedco</t>
  </si>
  <si>
    <t>N02.03.060</t>
  </si>
  <si>
    <t>Gạc rốn (gạc miếng 5 x 7,5cm x 8 lớp)</t>
  </si>
  <si>
    <t>Gạc phẫu thuật vô trùng ( 5 x 7,5cm x 8 lớp)</t>
  </si>
  <si>
    <t>10 Miếng/ Gói</t>
  </si>
  <si>
    <t>Gạc sản (Bông gạc 8 x 24cm x 2 lớp gạc)</t>
  </si>
  <si>
    <t>Bông gạc 8 x 24cm x 2 lớp gạc-gạc sản</t>
  </si>
  <si>
    <t xml:space="preserve">1200 miếng/thùng </t>
  </si>
  <si>
    <t>Gạc tiệt trùng 5cm x 6.5cm x 12 lớp (gói 10 miếng)</t>
  </si>
  <si>
    <t>Gạc phẫu thuật tiệt trùng 5cm x 6.5cm x 12 lớp (gói 10 miếng)</t>
  </si>
  <si>
    <t>Gạc thay băng ngoại (bông gạc 8 x 15cm  x 1 lớp gạc)</t>
  </si>
  <si>
    <t>Bông gạc 8 x 15cm  x 1 lớp gạc - gạc thay băng ngoại</t>
  </si>
  <si>
    <t>2000 miếng /thùng</t>
  </si>
  <si>
    <t>Gạc y tế  0,8m x 250m</t>
  </si>
  <si>
    <t xml:space="preserve">Gạc y tế khổ 0,8m </t>
  </si>
  <si>
    <t xml:space="preserve">Gạc y tế 10cm x 10cm x 8 lớp gấp biên (không tiệt trùng) </t>
  </si>
  <si>
    <t>Gạc y tế 10cm x 10cm x 8 lớp gấp biên (tiệt trùng) (gói 10 miếng)</t>
  </si>
  <si>
    <t>Gạc y tế 10cm x 10cm x 8 lớp gấp biên tiệt trùng (gói 10 miếng)</t>
  </si>
  <si>
    <t>Miếng cầm máu có kháng sinh</t>
  </si>
  <si>
    <t>Hộp/20 miếng</t>
  </si>
  <si>
    <t>Shipper</t>
  </si>
  <si>
    <t>Miếng cầm máu mũi IVALON</t>
  </si>
  <si>
    <t>Fabco</t>
  </si>
  <si>
    <t>Spongostan 7 x 5 x 1 (cm)</t>
  </si>
  <si>
    <t>Bông cầm máu tự tiêu Surgispone  7 x 5 x 1 (cm)</t>
  </si>
  <si>
    <t>Miếng/gói</t>
  </si>
  <si>
    <t>Aegis Lifesciences</t>
  </si>
  <si>
    <t xml:space="preserve">Công ty TNHH TM-DV Y tế Định Giang  </t>
  </si>
  <si>
    <t>Surgicel 10 x 20 (cm)</t>
  </si>
  <si>
    <t>Vật liệu cầm máu SURGICEL tự tiêu, có tính kháng khuẩn, bằng cellulose oxi hóa tái tổ hợp (oxidized regenerated cellulose), kích thước 10 x 20 cm, W1912</t>
  </si>
  <si>
    <t>12 miếng / hộp</t>
  </si>
  <si>
    <t>Cty CPDP TBYT Hà Nội</t>
  </si>
  <si>
    <t>Vật liệu cầm máu Surgicel 2.5cm x 5.1cm</t>
  </si>
  <si>
    <t>Vật liệu cầm máu SURGICEL FIBRILLAR dạng bông xốp tự tiêu, có tính kháng khuẩn, bằng cellulose oxi hóa tái tổ hợp (oxidized regenerated cellulose), kích thước 2.5x5.1cm, 1961</t>
  </si>
  <si>
    <t>10 miếng / hộp</t>
  </si>
  <si>
    <t>Bơm kim tiêm  10ml</t>
  </si>
  <si>
    <t>Bơm tiêm sử dụng một lần 10cc23Gx1";25Gx1" Vikimco</t>
  </si>
  <si>
    <t>Hộp /100</t>
  </si>
  <si>
    <t>Cty CPDP Cửu Long</t>
  </si>
  <si>
    <t>Bơm tiêm sử dụng một lần 1cc26Gx1/2";25Gx5/8" Vikimco</t>
  </si>
  <si>
    <t>Bơm kim tiêm BCG 1/2ml K 27G x 3/8</t>
  </si>
  <si>
    <t>Bơm tiêm BCG BD 1/2ml kim 27G x 3/8"</t>
  </si>
  <si>
    <t>Công ty TNHH TTB và VTYT HOÀNG VIỆT LONG</t>
  </si>
  <si>
    <t>Bơm kim tiêm, 20ml</t>
  </si>
  <si>
    <t>Bơm tiêm sử dụng một lần 20cc23Gx1" Vikimco</t>
  </si>
  <si>
    <t>Hộp /50</t>
  </si>
  <si>
    <t>Bơm kim tiêm, 3ml</t>
  </si>
  <si>
    <t>Bơm tiêm sử dụng một lần 3cc23Gx1"; 25Gx1";25Gx5/8" Vikimco</t>
  </si>
  <si>
    <t>Bơm kim tiêm,5ml</t>
  </si>
  <si>
    <t>Bơm tiêm sử dụng một lần  5cc23Gx1";25Gx1";25Gx5/8" Vikimco</t>
  </si>
  <si>
    <t>Bơm tiêm 10ml, chịu áp lực cao, chất liệu polypropylene trong suốt, dùng cho kỹ thuật X-quang mạch, chịu được áp lực bơm tối đa đến 84 bar</t>
  </si>
  <si>
    <t>Bơm tiêm 10ml, đầu xoắn Luerlock, chịu áp lực cao, dùng trong kỹ thuật X quang - NAMIC Control Syringe 10ml.</t>
  </si>
  <si>
    <t>Kimal</t>
  </si>
  <si>
    <t>Cty TNHH TM - DV và SX VIỆT TƯỜNG</t>
  </si>
  <si>
    <t>Bơm tiêm 50ml Luerlock gắn bơm điện (chạy máy)</t>
  </si>
  <si>
    <t>Bơm tiêm 50ml có luer lock cho máy bơm tiêm điện</t>
  </si>
  <si>
    <t>Cty TNHH MTV Huệ Chi</t>
  </si>
  <si>
    <t>Bơm tiêm insulin, 100UI</t>
  </si>
  <si>
    <t>Ống chích insulin 100UI, G29&amp;G30. Code: 51040 -51050</t>
  </si>
  <si>
    <t>Polymedicure</t>
  </si>
  <si>
    <t>Công ty TNHH TMDV thiết bị y tế Hoàng Phát</t>
  </si>
  <si>
    <t>Bơm tiêm nhựa 50ml 
(các loại ) đầu to và đầu nhỏ</t>
  </si>
  <si>
    <t>Bơm  tiêm sử dụng một lần 50cc cho ăn; tiêm Vikimco</t>
  </si>
  <si>
    <t>Hộp /25</t>
  </si>
  <si>
    <t>Bơm tiêm thuốc cản quang 10ml, có đầu xoáy luer lock. Vật liệu bằng Polycarbonate.</t>
  </si>
  <si>
    <t>SINGLE - USE (ALL COLORS)</t>
  </si>
  <si>
    <t>CÔNG TY TNHH VIỆT Y</t>
  </si>
  <si>
    <t>Ống bơm tiêm thuốc cản quang dùng cho máy bơm tiêm tự động Mark V Provis - Medrad - Mỹ 150ml (dùng cho DSA)</t>
  </si>
  <si>
    <t>Ống bơm thuốc cản quang 150ml</t>
  </si>
  <si>
    <t>Ống bơm tiêm cản quang Medrad 200 FLS - Q (dùng cho máy Vistron CT) 200ml</t>
  </si>
  <si>
    <t>Ống bơm thuốc cản quang 200ml</t>
  </si>
  <si>
    <t>Ống bơm tiêm cản quang và dây nối áp lực  dùng cho máy bơm tiêm điện tự động Spertris Solaris EP Medrad - Mỹ ( dùng cho máy MRI)</t>
  </si>
  <si>
    <t>Ống bơm thuốc cản từ 65ml + 115ml</t>
  </si>
  <si>
    <t xml:space="preserve">Ống tiêm rỗng 200ml  + dây truyền dùng cho máy CT-9000 ADV </t>
  </si>
  <si>
    <t>Kim luồn an toàn  G24 x 3/4 không cửa có cánh đầu bảo vệ nhựa</t>
  </si>
  <si>
    <t>Kim luồn tĩnh mạch an toàn POLYCAN SAFETY số 24G</t>
  </si>
  <si>
    <t>50 Cái/hộp</t>
  </si>
  <si>
    <t>Cty CP TM và DP Tân Thành</t>
  </si>
  <si>
    <t>Kim luồn dòng truyền lớn  số 14, số 16</t>
  </si>
  <si>
    <t>Kim luồn tĩnh mạch Softcathe có cánh, có cổng bơm thuốc số 14G và 16G</t>
  </si>
  <si>
    <t xml:space="preserve">Kim luồn tĩnh mạch số 18, 20, 22, 24 có cửa, có đầu bảo vệ bằng nhựa </t>
  </si>
  <si>
    <t>Kim luồn tĩnh mạch an toàn POLYSAFETY các số</t>
  </si>
  <si>
    <t>Kim nhựa  các số (18G,20G,22G )</t>
  </si>
  <si>
    <t>Kim tiêm 18Gx1 1/2";23Gx1";25Gx5/8"'26Gx1/2" Vikimco</t>
  </si>
  <si>
    <t>Lancet</t>
  </si>
  <si>
    <t>Hộp/200 cái</t>
  </si>
  <si>
    <t>Nút lưu kim luồn</t>
  </si>
  <si>
    <t>Lamed</t>
  </si>
  <si>
    <t>Kim chọc dò gây tê tủy sống các số</t>
  </si>
  <si>
    <t>Kim chọc dò gây tê tủy sống có cánh cầm khi bơm thuốc tiện lợi, các số 18-27</t>
  </si>
  <si>
    <t>Tae Chang</t>
  </si>
  <si>
    <t xml:space="preserve">Hàn Quốc </t>
  </si>
  <si>
    <t>Cty CP TTBYT TRỌNG TÍN</t>
  </si>
  <si>
    <t>N03.03.040</t>
  </si>
  <si>
    <t>Kim chọc động mạch đùi</t>
  </si>
  <si>
    <t>SURFLO I.V.Catheter</t>
  </si>
  <si>
    <t>Công ty TNHH Thương Mại Tâm Hợp</t>
  </si>
  <si>
    <t>Kim chọc động mạch quay</t>
  </si>
  <si>
    <t>Kim động mạch quay 3 Fr-20G</t>
  </si>
  <si>
    <t>Bộ Catheter động mạch quay Careflow 3Fr, 20G</t>
  </si>
  <si>
    <t>Argon / Merit</t>
  </si>
  <si>
    <t>Kim gây tê ngoài màng cứng</t>
  </si>
  <si>
    <t>Kim gây tê ngoài màng cứng các cỡ Tourhy</t>
  </si>
  <si>
    <t>Kim A/V dùng chạy thận G16/17 dài 300mm</t>
  </si>
  <si>
    <t>Disposable AV Fistula Needle Sets</t>
  </si>
  <si>
    <t>16G/17G</t>
  </si>
  <si>
    <t>Công ty Cổ Phần Thương Mại Thụy An</t>
  </si>
  <si>
    <t>Kim chạy thận nhân tạo, đầu tù, 16G x1'' (1.6 x 25mm)</t>
  </si>
  <si>
    <t>Disposable AV Fistula Needle Sets (Dull Needle series with Scab remover)</t>
  </si>
  <si>
    <t>16G</t>
  </si>
  <si>
    <t>Kim châm cứu vô trùng dùng 01 lần  ( 0.30x13mm; 0.30x25mm; 0.30x30mm; 0.30x40mm; 0.30x50mm; 0.30x60mm;0.30x75mm)</t>
  </si>
  <si>
    <t>5 cái/ vỉ, 20 vỉ/ hộp</t>
  </si>
  <si>
    <t>Dongbang</t>
  </si>
  <si>
    <t xml:space="preserve">
Trung Quốc</t>
  </si>
  <si>
    <t>Cty CP XNK Khánh Phong</t>
  </si>
  <si>
    <t>Dây bơm tiêm tự động 140cm</t>
  </si>
  <si>
    <t>100 Cái/ Hộp</t>
  </si>
  <si>
    <t>Perfect VN</t>
  </si>
  <si>
    <t>Dây bơm tiêm tự động 150cm</t>
  </si>
  <si>
    <t>Dây truyền dịch, khoang chứa lớn có bộ phận đuổi khí, 20 giọt/ml, cổng tiêm thuốc Y, có kim, dây truyền 1.5m có màng lọc, không DEHP</t>
  </si>
  <si>
    <t>1c/ gói vô trùng</t>
  </si>
  <si>
    <t xml:space="preserve">Ningbo Greatcare </t>
  </si>
  <si>
    <t>CÔNG TY TNHH TM-DVKT HOÀNG LỘC</t>
  </si>
  <si>
    <t>Dây truyền dịch 20 giọt có màng lọc nối cavafix 358</t>
  </si>
  <si>
    <t>INTRAFIX SAFESET LL, 180CM TYPE I.S
Code: 4063005</t>
  </si>
  <si>
    <t>BBRAUN</t>
  </si>
  <si>
    <t>Cty TNHH DP và TTBYT HẠNH NHÂN</t>
  </si>
  <si>
    <t>Bịch/ 1 bộ</t>
  </si>
  <si>
    <t>Khóa ba ngã có dây 100cm</t>
  </si>
  <si>
    <t>Khóa 3 ngã có dây 100cm Maisway</t>
  </si>
  <si>
    <t>Mais</t>
  </si>
  <si>
    <t>Khoá ba ngã có dây 25cm</t>
  </si>
  <si>
    <t>Khóa 3 ngã có dây nối 25cm</t>
  </si>
  <si>
    <t xml:space="preserve">Khoá ba ngã không dây </t>
  </si>
  <si>
    <t>Khóa 3 ngã không dây Maisway</t>
  </si>
  <si>
    <t>1 sợi/ gói</t>
  </si>
  <si>
    <t>Găng khám size S; M; XL</t>
  </si>
  <si>
    <t>GANG KHAM SOFTGLO SIZE S, M H/50 DOI</t>
  </si>
  <si>
    <t>Hộp/ 50 đôi</t>
  </si>
  <si>
    <t xml:space="preserve">Găng phẩu thuật tiệt trùng các số </t>
  </si>
  <si>
    <t>GANG PHAU THUAT BESTGLO SIZE 6.5, 7.0, 7.5</t>
  </si>
  <si>
    <t>Giấy cuộn Tyvek 350mm x 70m có chỉ thị hóa học màu đỏ</t>
  </si>
  <si>
    <t xml:space="preserve">Túi ép tiệt trùng Tyvek® 350mm x 70m </t>
  </si>
  <si>
    <t>Gói/ 1</t>
  </si>
  <si>
    <t>Dalian Lion</t>
  </si>
  <si>
    <t>Công Ty TNHH thiết bị y tế Hoàng Lộc  M.E</t>
  </si>
  <si>
    <t>Giấy cuộn Tyvek 75mm x 70m có chỉ thị hóa học màu đỏ</t>
  </si>
  <si>
    <t xml:space="preserve">Túi ép tiệt trùng Tyvek® 75mm x 70m </t>
  </si>
  <si>
    <t>Túi cuộn tiệt trùng loại dẹp 200mm x 200m</t>
  </si>
  <si>
    <t>Túi cuộn tiệt trùng loại dẹp BMS 200mm x 200m</t>
  </si>
  <si>
    <t>4 cuộn/thùng</t>
  </si>
  <si>
    <t xml:space="preserve">BMS </t>
  </si>
  <si>
    <t xml:space="preserve">cuộn </t>
  </si>
  <si>
    <t>Công ty TNHH Trang thiết bị y tế BMS</t>
  </si>
  <si>
    <t>Túi cuộn tiệt trùng loại dẹp 300mm x 200m</t>
  </si>
  <si>
    <t>Túi cuộn tiệt trùng loại dẹp BMS 300mm x 200m</t>
  </si>
  <si>
    <t>2 cuộn/thùng</t>
  </si>
  <si>
    <t>Túi cuộn tiệt trùng loại dẹp 75mm x200m</t>
  </si>
  <si>
    <t xml:space="preserve">Túi ép tiệt trùng dẹp 75mm x 200m </t>
  </si>
  <si>
    <t>Túi cuộn tiệt trùng loại phồng  100mm x 5cm x 125m</t>
  </si>
  <si>
    <t>Túi cuộn tiệt trùng loại phồng BMS 100mm x 5cm x 125m</t>
  </si>
  <si>
    <t>08 cuộn/thùng</t>
  </si>
  <si>
    <t>Túi cuộn tiệt trùng loại phồng  150mm x 5cm x 125m</t>
  </si>
  <si>
    <t>Túi cuộn tiệt trùng loại phồng BMS 150mm x 5cm x 125m</t>
  </si>
  <si>
    <t>06 cuộn/thùng</t>
  </si>
  <si>
    <t>Túi cuộn tiệt trùng loại phồng  250mm x 5,5cm x 125m</t>
  </si>
  <si>
    <t>Túi cuộn tiệt trùng loại phồng  BMS 250mm x 5,5cm x 125m</t>
  </si>
  <si>
    <t>04 cuộn/thùng</t>
  </si>
  <si>
    <t>Túi cuộn tiệt trùng loại phồng  350mm x 5.5cm x 125m</t>
  </si>
  <si>
    <t>Túi cuộn tiệt trùng loại phồng  BMS 350mm x 5.5cm x 125m</t>
  </si>
  <si>
    <t>Túi cuộn tiệt trùng loại phồng 200mm x 6cm x100m</t>
  </si>
  <si>
    <t>Túi cuộn tiệt trùng loại phồng BMS 200mm x 6cm x100m</t>
  </si>
  <si>
    <t>Túi cuộn tiệt trùng loại phồng 250mm 6,5cmx100m</t>
  </si>
  <si>
    <t>Túi cuộn tiệt trùng loại phồng BMS 250mm 6,5cmx100m</t>
  </si>
  <si>
    <t>Túi cuộn tiệt trùng loại phồng 300mm 8cm x 100m</t>
  </si>
  <si>
    <t>Túi cuộn tiệt trùng loại phồng BMS 300mm 8cm x 100m</t>
  </si>
  <si>
    <t>Túi đựng nước thải thể tích 10 lít</t>
  </si>
  <si>
    <t>Túi/gói</t>
  </si>
  <si>
    <t>Đức/Pháp</t>
  </si>
  <si>
    <t>Công ty TNHH Thương Mại Thiết Bị Y Tế An Pha</t>
  </si>
  <si>
    <t>Túi đựng nước tiểu có khóa  có dây 2000ml</t>
  </si>
  <si>
    <t>Túi đựng nước tiểu 2000ml</t>
  </si>
  <si>
    <t>Túi máu sản khoa sau sinh</t>
  </si>
  <si>
    <t xml:space="preserve">Lọ đựng dịch màng phổi </t>
  </si>
  <si>
    <t>Lọ đựng dịch màng phổi có dây hút với van kiểm soát ComforSoft</t>
  </si>
  <si>
    <t xml:space="preserve">Lọ đựng phân tiệt trùng </t>
  </si>
  <si>
    <t>Lọ nhựa đựng phân không có chất bảo quản, tiệt trùng 50 ml HTM nắp vàng, có nhãn</t>
  </si>
  <si>
    <t>100 Lọ/ Bịch</t>
  </si>
  <si>
    <t>Cty CP Vật Tư Y tế Hồng Thiện Mỹ</t>
  </si>
  <si>
    <t>Lọ nhựa 100ml</t>
  </si>
  <si>
    <t>Lọ nhựa đựng mẫu PP trong 100ml HTM nắp trắng không nhãn</t>
  </si>
  <si>
    <t>24 Lọ/ Bịch</t>
  </si>
  <si>
    <t>Lọ nhựa đựng nước tiểu 50 ml</t>
  </si>
  <si>
    <t>Lọ nhựa đựng mẫu PS 50ml HTM nắp đỏ, có nhãn</t>
  </si>
  <si>
    <t>Lọ nhựa tiệt trùng 50ml</t>
  </si>
  <si>
    <t>Lọ nhựa đựng mẫu PS tiệt trùng 50ml HTM nắp đỏ, có nhãn</t>
  </si>
  <si>
    <t xml:space="preserve">100 Lọ/ Bịch 
</t>
  </si>
  <si>
    <t xml:space="preserve">Lọ </t>
  </si>
  <si>
    <t xml:space="preserve">Airway các số (Thông khí các số) </t>
  </si>
  <si>
    <t>Canula mở khí quản có bóng các cỡ</t>
  </si>
  <si>
    <t xml:space="preserve">Canula mở khí quản có bóng IdealCare, các cỡ </t>
  </si>
  <si>
    <t>1 cái /gói</t>
  </si>
  <si>
    <t>Ideal 
Healthcare</t>
  </si>
  <si>
    <t>Ống đặt nội khí quản không bóng  các số</t>
  </si>
  <si>
    <t>Ống đặt nội khí quản không bóng các số 3-9</t>
  </si>
  <si>
    <t>Ống đặt nội khí quản lò xo các số</t>
  </si>
  <si>
    <t>Gói/ bộ</t>
  </si>
  <si>
    <t>Ống foley 2 nhánh các số</t>
  </si>
  <si>
    <t>Ống thông tiểu UNOMEDICAL 2 nhánh số 12 -&gt; 30, bóng 10cc/30cc, phủ silicone trong và ngoài ống</t>
  </si>
  <si>
    <t xml:space="preserve"> Unomedical (ConvaTec) </t>
  </si>
  <si>
    <t>Mã Lai</t>
  </si>
  <si>
    <t>Ống nội khí quản chữ Z</t>
  </si>
  <si>
    <t>Ống nội khí quản cong đường mũi Standard Flexicare có bóng từ số 5.0 đến số 7.0</t>
  </si>
  <si>
    <t>Hộp 10 bộ</t>
  </si>
  <si>
    <t>Flexicare</t>
  </si>
  <si>
    <t>Ống nội khí quản có dây hút</t>
  </si>
  <si>
    <t>Ống nội khí quản có dây hút, có lỗ hút đàm trên bóng, thân ống phủ silicon tương thích sinh học, các số 6-9</t>
  </si>
  <si>
    <t>Ống nội khí quản cong miệng các số</t>
  </si>
  <si>
    <t>Ống nội khí quản cong miệng, có bóng, các số</t>
  </si>
  <si>
    <t>1 Bộ /gói</t>
  </si>
  <si>
    <t>Ống nội khí quản thẳng có bóng các số</t>
  </si>
  <si>
    <t>Nội khí quản có bóng tròn, số 3.0 ~ 8.0</t>
  </si>
  <si>
    <t>Ống nội phế quản 2 nòng 28.32.35.37F</t>
  </si>
  <si>
    <t>Ống thông phế quản/ ống đặt nội khí quản 2 nòng Sher-I-Bronch, size Fr28, 35, 37, 39; phụ kiện gồm: 2 ống nối có cổng hút đàm, 2 sợi dây hút đàm có kiểm soát, 1 co Y</t>
  </si>
  <si>
    <t>1bộ /gói vô trùng</t>
  </si>
  <si>
    <t>Hudson (Teleflex)</t>
  </si>
  <si>
    <t>Mỹ, Mêxico, T.Q</t>
  </si>
  <si>
    <t>Ống Pezzer (thông tiểu đấu rắn Pezzer)</t>
  </si>
  <si>
    <t>Ống thông Pezzer (sonde quả bí)</t>
  </si>
  <si>
    <t xml:space="preserve">Well Lead (Ningbo Greatcare) </t>
  </si>
  <si>
    <t>T.Quốc</t>
  </si>
  <si>
    <t>Ống sond niệu quản thẳng 7Fr, 70cm</t>
  </si>
  <si>
    <t>Ống thông niệu quản thẳng 7Fr, 70cm Mã: GUC770</t>
  </si>
  <si>
    <t>1 cái/ 1 túi</t>
  </si>
  <si>
    <t>Dây cho ăn (có nắp, không nắp) các số</t>
  </si>
  <si>
    <t>Ống sonde dạ dày có nắp số 16</t>
  </si>
  <si>
    <t>Dây cho ăn 16 có khóa</t>
  </si>
  <si>
    <t>Công ty TNHH Trang Thiết Bị Y Tế Hoa Linh</t>
  </si>
  <si>
    <t>Ống sonde double JJ</t>
  </si>
  <si>
    <t>URETHRAL STENT SET / DOUBLE J STENT</t>
  </si>
  <si>
    <t>Suru</t>
  </si>
  <si>
    <t>Cty CPDP TW CPC1</t>
  </si>
  <si>
    <t>Dây hút phẫu thuật đã tiệt trùng 8 ly dài 2m</t>
  </si>
  <si>
    <t xml:space="preserve">Dây hút dịch phẫu thuật 8 ly dài 2m đã tiệt trùng </t>
  </si>
  <si>
    <t>Ống hút đàm nhớt các số</t>
  </si>
  <si>
    <t>Dây hút đàm nhớt các số</t>
  </si>
  <si>
    <t>Ống hút đàm nhớt có khóa các số</t>
  </si>
  <si>
    <t>Dây hút đàm nhớt có khóa các số</t>
  </si>
  <si>
    <t xml:space="preserve">Ống sonde Kerh các cỡ (ống thông mật) </t>
  </si>
  <si>
    <t>Sonde chữ T "TOPCARE", 20 x 40cm, số 16, 18, 20</t>
  </si>
  <si>
    <t>Ống thông phổi 16, 20, 24, 28, 32</t>
  </si>
  <si>
    <t>SURUCATH ULTRA</t>
  </si>
  <si>
    <t>Ống thông số 28 (Ống dẫn lưu màng bụng)</t>
  </si>
  <si>
    <t>Ống thông dẫn lưu ổ bụng số 28</t>
  </si>
  <si>
    <t>Bịch/ 50 cái</t>
  </si>
  <si>
    <t>Công ty TNHH TM DV TTBYT HUỲNH DUY</t>
  </si>
  <si>
    <t xml:space="preserve">Bộ dây lọc máu cho máy thận Online HDF </t>
  </si>
  <si>
    <t>Bộ dây lọc máu cho máy Online HDF</t>
  </si>
  <si>
    <t>20 bộ/thùng</t>
  </si>
  <si>
    <t>Bộ dây thở Oxy 2 nhánh các số sơ sinh, nhi, người lớn</t>
  </si>
  <si>
    <t>Dây Oxy 2 nhánh</t>
  </si>
  <si>
    <t>N04.03.120</t>
  </si>
  <si>
    <t>Bộ dây thở người lớn sử dụng 1 lần</t>
  </si>
  <si>
    <t>Dây thở 2 bẫy nước kèm ống nối rời, cho người lớn/trẻ em</t>
  </si>
  <si>
    <t>Dây máy giúp thở</t>
  </si>
  <si>
    <t>Dây thở 2 nhánh, co rút, cho người lớn/trẻ em</t>
  </si>
  <si>
    <t>Dây thở silicon sử dụng nhiều lần</t>
  </si>
  <si>
    <t>Dây thở 2 bẫy nước kèm ống nối rời, cho người lớn/trẻ em, dùng nhiều lần</t>
  </si>
  <si>
    <t>Superset Catheter Mount (Co nối máy thở/Catheter mount)</t>
  </si>
  <si>
    <t>Co nối máy thở (catheter mount)</t>
  </si>
  <si>
    <t xml:space="preserve">Bộ Catherte đặt CVP 2 nòng các số </t>
  </si>
  <si>
    <t>Bộ catheter đặt CVP 2 nòng CentraLine 7F x 15cm/20cm, kim V dẫn đường, dây dẫn nitinol linh động</t>
  </si>
  <si>
    <t>Slovakia/
Israel</t>
  </si>
  <si>
    <t>Bộ Catherter đặt CVP 3 nòng V 715 -V720</t>
  </si>
  <si>
    <t>Bộ catheter đặt CVP 3 nòng CentraLine 7F x 15cm/20cm, kim V dẫn đường, dây dẫn nitinol linh động</t>
  </si>
  <si>
    <t>Bộ dụng cụ mở đường mạch máu, lớp vỏ ETFE, có lớp ái nước đk 4-10F, dài 7cm - 10cm</t>
  </si>
  <si>
    <t>Hộp/ 5 cái</t>
  </si>
  <si>
    <t>Nhật/ Việt Nam</t>
  </si>
  <si>
    <t>Catheter đặt đường hầm dài hạn</t>
  </si>
  <si>
    <t xml:space="preserve">Catheter đặt đường hầm dài hạn (long term) Joline các cỡ </t>
  </si>
  <si>
    <t>Joline</t>
  </si>
  <si>
    <t>Cavafix certo 257 G16 7cm, G18 45cm</t>
  </si>
  <si>
    <t xml:space="preserve">CAVAFIX CERTO G16 7CM, G18 45CM </t>
  </si>
  <si>
    <t>Cty TNHH MTV Vimedimex Bình Dương</t>
  </si>
  <si>
    <t>Cavafix certo 358 G14 8cm, G16 45cm</t>
  </si>
  <si>
    <t xml:space="preserve">CAVAFIX CERTO G14 8CM, G16 45CM </t>
  </si>
  <si>
    <t>Manifold 3 cổng vật liệu làm bằng Polycarbonate, chịu áp lực tối đa 500 PSI</t>
  </si>
  <si>
    <t>Manifold 3 cổng (500PSI, 250PSI, 150PSI)</t>
  </si>
  <si>
    <t xml:space="preserve">hộp/30 cái </t>
  </si>
  <si>
    <t>Comed BV</t>
  </si>
  <si>
    <t>Công ty TNHH Trang Thiết Bị Và Vật Tư Y Tế Bình Tâm</t>
  </si>
  <si>
    <t>Manifold 3 cửa, áp lực cao 35bar, sử dụng trong DSA</t>
  </si>
  <si>
    <t>Manifold 3 cửa, áp lực cao, sử dụng trong DSA, KIMAL 3 port- manifold</t>
  </si>
  <si>
    <t>Ống luồn tĩnh mạch trung tâm 2 nhánh số 12Fr, dài 20cm (Dùng cho chạy thận nhân tạo)</t>
  </si>
  <si>
    <t>Bộ catheter chạy thận nhân tạo 2 nhánh cỡ 12FR, dài 20 cm</t>
  </si>
  <si>
    <t>01 cái/bao</t>
  </si>
  <si>
    <t>Ameco Medical</t>
  </si>
  <si>
    <t>Egypt</t>
  </si>
  <si>
    <t>Ống thông can thiệp mạch máu ngoại vi chất liệu Arnitel 3 lớp, đường kính 6F, 7F, 8F, dài 55/90cm</t>
  </si>
  <si>
    <t xml:space="preserve">Mach1 Peripheral Guide </t>
  </si>
  <si>
    <t>Cty TNHH DP và TTBYT Hoàng Đức</t>
  </si>
  <si>
    <t xml:space="preserve">Ống thông can thiệp mạch vành có sợi đan 1x2, 5F-8F, đường kính trong 0.058 inch. Đủ dạng đầu cong: FR, FCR, JR, IM, IMC, CLS, RCB, LCB </t>
  </si>
  <si>
    <t>Runway Guiding Catheter/ Convey Guiding Catheter</t>
  </si>
  <si>
    <t>Costa Rica, Mỹ</t>
  </si>
  <si>
    <t>Ống thông can thiệp mạch vành, kích thước 5F-7F đầu thẳng (Straight), phủ PTFE, các kiểu BL, AL, JR, JL..</t>
  </si>
  <si>
    <t>Ống thông can thiệp siêu nhỏ 2 nòng. Sử dụng cho tổn thương phân nhánh và tắc nghẽn mãn tính, đk đầu xa 0.43mm, dài 140cm, tương thích guidewire 0.014"</t>
  </si>
  <si>
    <t>Ống thông siêu nhỏ 2 lòng - Microcatheter CRUSADE</t>
  </si>
  <si>
    <t>Ống thông chẩn đoán buồng tim, độ cong 4.5cm-5.5 cm, đường kính 4F-6F, chiều dài 110cm.</t>
  </si>
  <si>
    <t>Radifocus Optitorque
 (Angled Pigtail)</t>
  </si>
  <si>
    <t>Ống thông chẩn đoán mạch quay đa năng chụp được trái và phải, đường kính 4F-6F, chiều dài 100cm-120cm.</t>
  </si>
  <si>
    <t>Ống thông chẩn đoán mạch vành các cỡ Judkin Right (3.5cm)/ (JL4/5F) Judkin Left (3.5- 4cm)</t>
  </si>
  <si>
    <t>Ống thông chẩn đoán mạch vành Goodtec các loại</t>
  </si>
  <si>
    <t xml:space="preserve">Goodman </t>
  </si>
  <si>
    <t>Ống thông chẩn đoán mạch vành Pigtail đầu cong, đầu thẳng 4F, 5F, 6F</t>
  </si>
  <si>
    <t xml:space="preserve">Impulse Catheter </t>
  </si>
  <si>
    <t xml:space="preserve">Boston Scientific </t>
  </si>
  <si>
    <t>Mexico, Mỹ</t>
  </si>
  <si>
    <t>Ống thông chẩn đoán mạch vành, chất liệu Nylon, đường kính 4F, 5F, 6F, các kích cỡ.</t>
  </si>
  <si>
    <t>Radifocus
 Optitorque
(Judkins Left/Right)</t>
  </si>
  <si>
    <t xml:space="preserve">Chỉ không tan tự nhiên (1) kim tam giác 1/2 kim 36, dài 75cm </t>
  </si>
  <si>
    <t>Chỉ không tan tự nhiên Caresilk (Silk) số 1, dài 75 cm, kim tam giác 1/2c, dài 36 mm,  S40D36</t>
  </si>
  <si>
    <t>H / 24 tép</t>
  </si>
  <si>
    <t>Chỉ không tan tự nhiên (2/0), kim tròn 1/2, kim 26, dài 75cm</t>
  </si>
  <si>
    <t>Silk 2/0, 75cm, RH 26mm (S27RH260)</t>
  </si>
  <si>
    <t>Chỉ không tan tự nhiên (2/0), kim tam giác 3/8 kim 24, dài 75cm</t>
  </si>
  <si>
    <t>Chỉ không tan tự nhiên Trusilk số 2/0, dài 75cm, kim tam giác 3/8 vòng tròn dài 24mm</t>
  </si>
  <si>
    <t>12 tép/ hộp</t>
  </si>
  <si>
    <t>Sutures India</t>
  </si>
  <si>
    <t>tép</t>
  </si>
  <si>
    <t>Cty TNHH TM &amp; DVKT PHÚC TÍN</t>
  </si>
  <si>
    <t>Chỉ không tan tự nhiên  (2/0), (3/0) không kim dài 150cm</t>
  </si>
  <si>
    <t>Chỉ không tan tự nhiên Caresilk (Silk) số 2/0, 3/0 không kim, dài 150 cm,  S300, S200</t>
  </si>
  <si>
    <t xml:space="preserve">Chỉ  không tan tự nhiên (3/0)-kim tròn 1/2 kim 26mm, dài 75cm </t>
  </si>
  <si>
    <t>Silk USP 3/0,75cm 1/2C, 26mm round body taper (S37RH260)</t>
  </si>
  <si>
    <t xml:space="preserve">Chỉ không tan tự nhiên (3/0) kim tam giác 3/8 kim 18mm , dài 75cm </t>
  </si>
  <si>
    <t>Chỉ không tan tự nhiên Caresilk (Silk) số 3/0, dài 75 cm, kim tam giác 3/8c, dài 18 mm,  S20E18</t>
  </si>
  <si>
    <t>Chỉ không tan tự nhiên (4/0), kim tam giác 3/8 kim  18mm, dài 75cm</t>
  </si>
  <si>
    <t>Chỉ không tan tự nhiên Caresilk (Silk) số 4/0, dài 75 cm, kim tam giác 3/8c, dài 18 mm,  S15E18</t>
  </si>
  <si>
    <t xml:space="preserve">Chỉ không tan tự nhiên (6/0) kim tam giác 3/8 kim 13, dài 75cm </t>
  </si>
  <si>
    <t>Chỉ không tan tự nhiên Caresilk (Silk) số 6/0, dài 75 cm, kim tam giác 3/8c, dài 13 mm,  S07E13</t>
  </si>
  <si>
    <t>H / 12 tép</t>
  </si>
  <si>
    <t>Chỉ khâu eo kim tròn 1/2 kim 44 (Băng khâu hở eo cổ tử cung bằng Polyester, dài 50cm, dày 5mm, 2 kim tròn đầu tù 1/2C, HRN44)</t>
  </si>
  <si>
    <t>CERVIX-SET (TAPE)   -DAGROFIL WHITE 50 CM X 0.5 CM  2 X HRN45</t>
  </si>
  <si>
    <t>Tây 
Ban Nha</t>
  </si>
  <si>
    <t>Công ty  TNHH thiết bị y tế Y Phương</t>
  </si>
  <si>
    <t>Chỉ không tan tổng hợp số 1, dài 75cm, kim tròn 1/2, kim 36mm</t>
  </si>
  <si>
    <t>Chỉ không tan tổng hợp Carelon (Nylon) số 1, dài 75 cm, kim tròn 1/2c, dài 36 mm,  M40A36</t>
  </si>
  <si>
    <t xml:space="preserve">Chỉ không tan tổng hợp (1/0) kim tam giác 3/8 kim 40mm , dài 75cm </t>
  </si>
  <si>
    <t>Chỉ không tan tổng hợp Carelon (Nylon) số 1, dài 75 cm, kim tam giác 3/8c, dài 40 mm,  M40E40</t>
  </si>
  <si>
    <t xml:space="preserve">Chỉ không tan tổng hợp (2/0) kim tam giác 3/8 kim 26, dài 75cm </t>
  </si>
  <si>
    <t>LUXAMID 2/0 DS 26mm 75cm</t>
  </si>
  <si>
    <t>Hộp / 12 tép</t>
  </si>
  <si>
    <t xml:space="preserve">Chỉ không tan tổng hợp (5/0) kim tam giác 3/8, kim 16, dài 75cm </t>
  </si>
  <si>
    <t>DACLON NYLON 5/0 DS 16mm 75cm</t>
  </si>
  <si>
    <t>Chỉ không tan tổng hợp (6/0) kim tam giác 3/8 dài 75cm kim 13mm</t>
  </si>
  <si>
    <t>Brilon 6/0, 75cm, CD 13mm (B67CD130)</t>
  </si>
  <si>
    <t>Chỉ không tan tổng hợp 10/0, 2 kim, dài 30cm</t>
  </si>
  <si>
    <t>Chỉ không tan tổng hợp Carelon (Nylon) số 10/0, dài 30 cm, 2 kim hình thang 3/8c, dài 6 mm,  M02HH06L30</t>
  </si>
  <si>
    <t>Chỉ không tan tổng hợp đơn sợi polypropylene số (1), kim tròn 1/2 đầu cắt V-39, kim 45mm ,100cm</t>
  </si>
  <si>
    <t>Chỉ phẫu thuật PROLENE số 1, dài 100cm, kim tròn đầu cắt 45mm, 1/2C, W8450</t>
  </si>
  <si>
    <t>12 tép / hộp</t>
  </si>
  <si>
    <t>Chỉ không tan tổng hợp đơn sợi polypropylene  (2/0)-1/2CR 26, 2 kim tròn, 90cm</t>
  </si>
  <si>
    <t>Ecolene USP 2/0, 90cm, 2xRH 1/2  26mm (R29RH262)</t>
  </si>
  <si>
    <t>Chỉ không tan tổng hợp đơn sợi polypropylene (3/0)-1/2CR 26, 2 kim tròn, 90cm</t>
  </si>
  <si>
    <t>Chỉ không tan tổng hợp đơn sợi Trulene số 3/0, dài 90cm, 2 kim tròn đầu cắt 1/2 vòng tròn dài 26 mm</t>
  </si>
  <si>
    <t xml:space="preserve">Chỉ không tan tổng hợp polypropylene số (5/0), hai kim tròn 13mm dài 75cm </t>
  </si>
  <si>
    <t>Chỉ không tan tổng hợp Trustilene (Polypropylene) số 5/0, dài 75 cm, 2 kim tròn 1/2c, dài 13 mm,  PP10AA13</t>
  </si>
  <si>
    <t>Chỉ không tan tổng hợp đơn sợi Polypropylene (7/0)-1/2CR 10, 2 kim tròn</t>
  </si>
  <si>
    <t>LUXYLENE 7/0 HR 2x10mm 60cm</t>
  </si>
  <si>
    <t xml:space="preserve">Chỉ không tan tổng hợp polypropylene số (8/0), 2 kim 9.3 mm, chỉ dài 60cm </t>
  </si>
  <si>
    <t>Chỉ không tan tổng hợp Trustilene (Polypropylene) số 8/0, dài 60 cm, 2 kim tròn đầu cắt CC 3/8c, dài 10 mm,  PP04LL10L60</t>
  </si>
  <si>
    <t xml:space="preserve">Chỉ không tan tổng hợp polypropylene số (9/0), 2 kim 9.3 mm, chỉ dài 60cm </t>
  </si>
  <si>
    <t>Chỉ không tan tổng hợp Trustilene (Polypropylene) số 9/0, dài 15 cm, kim tròn 3/8c, dài 5 mm,  PP03B05L15</t>
  </si>
  <si>
    <t>Chỉ không tan tổng hợp đơn sợi Polyamide 10/0; 1 kim tròn 3/8, dài 13cm</t>
  </si>
  <si>
    <t>Chỉ phẫu thuật ETHILON số 10/0, dài 13cm, 2 kim tròn 5mm, 3/8C, W2814</t>
  </si>
  <si>
    <t>Chỉ không tan tổng hợp đơn sợi Polyamide 10/0; 2 kim hình thang 3/8, dài 30cm</t>
  </si>
  <si>
    <t>Brilon USP 10/0, 1 x 30 cm, Spatula microtip, 3/8 circle, 6.5mm, dbl arm (O9003FD2)</t>
  </si>
  <si>
    <t>Chỉ tan cực chậm đơn sợi Poly 4 hydroxybutyrate số 1, dài 90cm, 1 kim x HR40S, 1/2C</t>
  </si>
  <si>
    <t>MONOMAX VIOLET 1, 90CM HR40S</t>
  </si>
  <si>
    <t>Hộp/24tép</t>
  </si>
  <si>
    <t xml:space="preserve">Chỉ tan tổng hợp (1) kim tròn 3/8 kim 63 (kim khâu gan ) </t>
  </si>
  <si>
    <t>Chỉ tan tổng hợp đa sợi Caresorb (Polyglactin 910) số 1, dài 100 cm, kim tròn đầu tù 3/8c, dài 65 mm,  khâu gan GT40B65GL100</t>
  </si>
  <si>
    <t>H / 36 tép</t>
  </si>
  <si>
    <t>Chỉ tan tổng hợp đa sợi Polyglactin (1) kim tròn 1/2  kim 40 kháng khuẩn</t>
  </si>
  <si>
    <t>Chỉ tan tổng hợp đa sợi  Trusynth số 1, dài 90cm,  kim tròn 1/2 vòng tròn dài 40mm</t>
  </si>
  <si>
    <t>Chỉ tan tổng hợp đa sợi Polyglactin 910, được bọc bởi 50% là Polyglactin 370 và 50% là calcium Stearate, số 1, sợi chỉ dài 90cm, kim 40mm, kim tròn đầu tròn CT thân lớn, 1/2 vòng tròn, loại vicryl hoặc tương đương</t>
  </si>
  <si>
    <t>Chỉ tiêu PegeLAK tổng hợp đa sợi Polyglactin 910 số 1, dài 90cm, kim tròn 40mm, 1/2C.</t>
  </si>
  <si>
    <t>Dogsan</t>
  </si>
  <si>
    <t>Cty CP TTBYT Cổng Vàng</t>
  </si>
  <si>
    <t>Chỉ tan tổng hợp đa sợi Polyglactin (1) kim tròn 1/2 kim 40</t>
  </si>
  <si>
    <t>LUXCRYL 910 1 HR 40mm 90cm</t>
  </si>
  <si>
    <t xml:space="preserve">Chỉ tan tổng hợp đa sợi Polyglactin  (2/0) kim tròn 26mm, dài 75cm </t>
  </si>
  <si>
    <t>LUXCRYL 910 2/0 HR 26mm 75cm</t>
  </si>
  <si>
    <t>Chỉ tan tổng hợp đa sợi Polyglactin (3/0)  kim tròn 26, dài 75cm</t>
  </si>
  <si>
    <t>LUXCRYL 910 3/0 HR 26mm 75cm</t>
  </si>
  <si>
    <t>Chỉ tan tổng hợp đa sợi Polyglactin (4/0) kim tròn 1/2 kim 20</t>
  </si>
  <si>
    <t>Ecosorb USP 4/0, 75cm RH 20mm (E47RH200)</t>
  </si>
  <si>
    <t>Chỉ tan tổng hợp đa sợi Polyglactin (5/0) kim tròn 1/2 kim  17</t>
  </si>
  <si>
    <t>LUXCRYL 910 5/0 HR 17mm 75cm</t>
  </si>
  <si>
    <t>Chỉ tan tổng hợp đa sợi Polyglactin (6/0) kim tròn kim 13</t>
  </si>
  <si>
    <t>Chỉ tan tổng hợp đa sợi Caresorb (Polyglactin 910) số 6/0 màu trắng, dài 45 cm, kim tròn 1/2c, dài 13 mm,  GTU07A13L45</t>
  </si>
  <si>
    <t>Chỉ tan tổng hợp đơn sợi Polydioxanone 2/0, 26mm</t>
  </si>
  <si>
    <t>Chỉ phẫu thuật PDS II số 2/0, dài 70cm, kim tròn đầu tròn plus 26mm, 1/2 C, W9125H</t>
  </si>
  <si>
    <t>36 tép / hộp</t>
  </si>
  <si>
    <t>Johnson &amp; Johnson Medical Limted</t>
  </si>
  <si>
    <t>Chỉ tan tổng hợp đơn sợi Polydioxanone 3/0, 26mm</t>
  </si>
  <si>
    <t>Chỉ phẫu thuật PDS II số 3/0, 70cm, kim tròn đầu tròn plus 26mm, 1/2C, W9124H</t>
  </si>
  <si>
    <t>Chỉ thép khâu xương bánh chè số 7, dài 60cm, kim HS120</t>
  </si>
  <si>
    <t>Chỉ thép Caresteel khâu xương bánh chè (Patella Set) số 7, dài 60 cm,  kim tam giác 1/2c, dài 120 mm,  ST90D120</t>
  </si>
  <si>
    <t>Chỉ tự tan (1) kim tròn 1/2 kim 40, dài 75cm</t>
  </si>
  <si>
    <t>Chỉ tan chậm tự nhiên Trustigut (C) (Chromic Catgut) số 1, dài 75 cm, kim tròn 1/2c, dài 40 mm,  C50A40</t>
  </si>
  <si>
    <t>Chỉ tự tan (1/0) kim tròn 1/2 kim 36, dài 75cm</t>
  </si>
  <si>
    <t>Chỉ tan chậm tự nhiên Trustigut (C) (Chromic Catgut) số 0, dài 75 cm, kim tròn 1/2c, dài 36 mm,  C40A36</t>
  </si>
  <si>
    <t>Chỉ  tự tan (2/0) kim tròn 1/2 kim 26, dài 75cm</t>
  </si>
  <si>
    <t>Chỉ tự tan (3/0) kim tròn 1/2 kim 26, dài 75cm</t>
  </si>
  <si>
    <t>Catgut Chrom USP 3/0, 75cm, RH 26mm (C37RH260)</t>
  </si>
  <si>
    <t>Chỉ tự tan (4/0) kim tròn 1/2 kim 26, dài 75cm</t>
  </si>
  <si>
    <t>Catgut Chrom USP 4/0, 75cm, RH 26mm (C47RH260)</t>
  </si>
  <si>
    <t xml:space="preserve">Chỉ tự tan nhanh (1)-kim tròn 1/2 kim 40mm </t>
  </si>
  <si>
    <t>Chỉ tan nhanh tự nhiên Trustigut (N) (Plain Catgut) số 1, dài 75 cm, kim tròn 1/2c, dài 40 mm,  N50A40</t>
  </si>
  <si>
    <t xml:space="preserve">Chỉ tự tan nhanh (2/0) kim tròn 1/2, 26mm dài 75cm </t>
  </si>
  <si>
    <t>Catgut Plain USP 2/0, 75cm,RH  26mm (P27RH260)</t>
  </si>
  <si>
    <t>Chỉ khâu sụn chêm khớp gối và khớp vai (Chỉ Fiber Wire)</t>
  </si>
  <si>
    <t>Chỉ khâu sụn chêm khớp gối và khớp vai</t>
  </si>
  <si>
    <t>Mỹ, Đức</t>
  </si>
  <si>
    <t>Dao mổ các số</t>
  </si>
  <si>
    <t xml:space="preserve">Dao mổ phụ phaco 15 độ </t>
  </si>
  <si>
    <t>Jimit</t>
  </si>
  <si>
    <t>Cty CPDP Thiết Bị Y Tế Việt Long</t>
  </si>
  <si>
    <t>Dao siêu âm mổ mở HARMONIC FOCUS 17CM</t>
  </si>
  <si>
    <t>Dao siêu âm Harmonic Focus, dài 17cm, kết hợp với dây dao HPBLUE, HAR17F</t>
  </si>
  <si>
    <t>Hộp/ 6cái</t>
  </si>
  <si>
    <t>Ethicon Endo Surgery/ Johnson &amp; Johnson</t>
  </si>
  <si>
    <t>Dao siêu âm mổ mở HARMONIC FOCUS 9CM</t>
  </si>
  <si>
    <t>Dao siêu âm Harmonic Focus, dài 9cm, kết hợp với dây dao HPBLUE, HAR9F</t>
  </si>
  <si>
    <t>Dao siêu âm mổ nội soi HARMONIC ACE 23 CM</t>
  </si>
  <si>
    <t>Dao siêu âm Harmonic ACE, 5mm, dài 23cm,  kết hợp với dây dao HP054, HAR23</t>
  </si>
  <si>
    <t>Dao siêu âm mổ nội soi HARMONIC ACE 36 CM</t>
  </si>
  <si>
    <t>Dao siêu âm Harmonic ACE, 5mm, dài 36cm, kết hợp với dây dao HP054, HAR36</t>
  </si>
  <si>
    <t>Dao tạo đường hầm trong mổ phaco 3.0 mm</t>
  </si>
  <si>
    <t>Dây cưa sọ não Mảnh, xoắn dài 400mm</t>
  </si>
  <si>
    <t>Dây cưa sọ Gigli, mảnh, xoắn, dài 400MM, hộp 5 sợi
Code: FH404/ FH414</t>
  </si>
  <si>
    <t>Hợp/ 5 sợi</t>
  </si>
  <si>
    <t>Aesculap/ Bbraun</t>
  </si>
  <si>
    <t>Dây dao HARMONIC (Xám)</t>
  </si>
  <si>
    <t>Dây dao Harmonic HP054</t>
  </si>
  <si>
    <t>Dây dao HARMONIC (Xanh)</t>
  </si>
  <si>
    <t>Dây dao Harmonic màu xanh HPBLUE</t>
  </si>
  <si>
    <t>Dây đốt bằng sóng  radio</t>
  </si>
  <si>
    <t>Dây đốt cao tần đơn cực, chiều dài 300cm, đầu cắm cỡ 4mm</t>
  </si>
  <si>
    <t>Dây đốt cao tần đơn cực, chiều dài 300 cm, đầu cắm cỡ 4 mm. Sử dụng cho hệ thống phẫu thuật nội soi Karl Storz của Bệnh viện</t>
  </si>
  <si>
    <t>01 Dây/bao</t>
  </si>
  <si>
    <t>KARL STORZ - ĐỨC</t>
  </si>
  <si>
    <t>ĐỨC</t>
  </si>
  <si>
    <t>Công ty TNHH trang thiết bị y tế Hải Khoa</t>
  </si>
  <si>
    <t>Dây đốt cao tần lưỡng cực, chiều dài 300cm</t>
  </si>
  <si>
    <t>Dây đốt cao tần lưỡng cực, chiều dài 300 cm. Sử dụng cho hệ thống phẫu thuật nội soi Karl Storz của Bệnh viện</t>
  </si>
  <si>
    <t>Dây đốt nội soi khớp</t>
  </si>
  <si>
    <t xml:space="preserve">Cái/gói </t>
  </si>
  <si>
    <t>Mỹ/Châu Âu</t>
  </si>
  <si>
    <t>Công ty Cổ phần Y tế Thành Ân</t>
  </si>
  <si>
    <t>Lưỡi bào da dùng cho máy Desoutter</t>
  </si>
  <si>
    <t>Desoutter</t>
  </si>
  <si>
    <t>Lưỡi dao bào mô các loại</t>
  </si>
  <si>
    <t>Dùng cho máy bào mô, cắt polype mũi:
a/ Lưỡi dao bào mô với kênh hút, cong 65°, cỡ 4 mm, dài 12 cm, lưỡi cắt răng cưa phía sau, cửa sổ cắt hình chữ nhật
b/ Lưỡi dao bào mô với kênh hút, cong 65°, cỡ 4 mm, dài 12 cm, lưỡi cắt răng cưa phía trước, cửa sổ cắt hình chữ nhật</t>
  </si>
  <si>
    <t>01 Cái/hộp</t>
  </si>
  <si>
    <t xml:space="preserve">Lưỡi nạo nội soi </t>
  </si>
  <si>
    <t>Bộ lưỡi cắt sọ não máy khoan sọ tự dừng</t>
  </si>
  <si>
    <t>Bộ lưỡi cắt thay thế dùng cho GB304R/GB305R/GB308R
Code: TE561, TE562, TE563</t>
  </si>
  <si>
    <t>Gói/Bộ</t>
  </si>
  <si>
    <t>Giá đỡ mạch vành phủ thuốc Sirolimus (thép không rỉ phủ Ion carbon, phủ ái nước công nghệ HiFlow, polymer tự tiêu PLGA, khẩu kính đầu vào 0,016"). Đường kính 2-4mm, dài 10-38mm</t>
  </si>
  <si>
    <t>Giá đỡ mạch vành phủ thuốc sirolimus, Abrax</t>
  </si>
  <si>
    <t>Stent  nong mạch vành có phủ thuốc Sirolimus, khung Cobalt Chromium, đầu lớn đầu nhỏ, đường kính đầu to hơn đường kính đầu nhỏ 0,5mm. Chiều dài đến 60mm</t>
  </si>
  <si>
    <t>Stent mạch vành BioMime Morph  phủ thuốc Sirolimus khung Cobalt Chromium đầu lớn đầu nhỏ, mắt đóng mắt mở, cơ chế bung từ giữa thân stent các cỡ. Có các chiều dài 30, 40, 50, 60mm</t>
  </si>
  <si>
    <t>Meril Life Sciences</t>
  </si>
  <si>
    <t>Stent  nong mạch vành có phủ thuốc Sirolimus, khung Cobalt Chromium, các cỡ, chiều dài đến 48mm</t>
  </si>
  <si>
    <t>Stent mạch vành BioMime Aura phủ thuốc Sirolimus khung Cobalt Chromium mắt đóng mắt mở, cơ chế bung từ giữa thân stent các cỡ. Dây dẫn cấu tạo liền khối dạng FeatherGlide, đoạn dây trục chất liệu MeriStem. Có các chiều dài 8, 13, 16, 19, 24, 29, 32, 37, 40, 44, 48mm</t>
  </si>
  <si>
    <t>Stent nong mạch vành không tẩm thuốc, chất liệu Platium Chromium, đk 2.25-4.5mm, dài 8-32mm</t>
  </si>
  <si>
    <t>Omega Stent/ Rebel Stent</t>
  </si>
  <si>
    <t>Mỹ, Ireland</t>
  </si>
  <si>
    <t>Stent đỡ động mạch chậu, động mạch chi được bung bằng bóng, vật liệu thép không gỉ, đk 5.0 -10.0mm chiều dài 15-56mm</t>
  </si>
  <si>
    <t>Stent ngoại biên bung bằng bóng,vật liệu thép không gỉ, dk 4.0 đến 12mm, chiều dài 18 đến 58mm: euca PWS</t>
  </si>
  <si>
    <t>Stent mạch vành thường, không phủ thuốc, chất liệu Cobalt chromium, đk từ 2.25 đến 6.0mm, chiều dài từ 8mm-38mm</t>
  </si>
  <si>
    <t>Stent động mạch vành loại Cobalt Chromium ,đk từ 2.25 đến 6.0mm , chiều dài từ 8 đến 38mm: CCFlex</t>
  </si>
  <si>
    <t>Stent nong mạch vành, phủ carbon, tất cả các size</t>
  </si>
  <si>
    <t>Stent nong mạch vành phủ carbon ICROS các kích cỡ</t>
  </si>
  <si>
    <t>Thủy tinh thể cứng hậu phòng, 01 mảnh, chất liệu PMMA, đường kính 6 mm.</t>
  </si>
  <si>
    <t>Thủy tinh thể nhân tạo cứng Optima PMMA, Model: MCS 602</t>
  </si>
  <si>
    <t>Hộp 01 Cái</t>
  </si>
  <si>
    <t>Công ty TNHH thiết bị y tế Minh Nhi</t>
  </si>
  <si>
    <t>Thủy tinh thể mềm 01 mảnh, chất liệu không ngậm nước, cầu sai điều chỉnh - 0.12µm. Góc haptic thiết kế bờ vuông, vòng chống đục bao sau 360 độ.</t>
  </si>
  <si>
    <t>CT LUCIA 201P</t>
  </si>
  <si>
    <t>Đức/ Mỹ</t>
  </si>
  <si>
    <t>Thủy tinh thể mềm 03 mảnh, Optic thiết kế cạnh vuông, càng chữ C chất liệu PMMA, chỉ số khúc xạ 1.55. Chất liệu không ngậm nước</t>
  </si>
  <si>
    <t>TTT nhân tạo mềm AcrySof MA60AC/MA60MA</t>
  </si>
  <si>
    <t>Công ty TNHH DKSH Việt Nam</t>
  </si>
  <si>
    <t>Thủy tinh thể mềm một mảnh nguyên khối, đầu càng pha một chút PMMA ngăn sự bám dính của càng lên mặt optic khi đặt kính, mặt sau của optic thiết kế phi cầu thiết kế liền một mảnh.</t>
  </si>
  <si>
    <t>Thủy tinh thể mềm phi cầu HOYA PY-60AD</t>
  </si>
  <si>
    <t>HOYA</t>
  </si>
  <si>
    <t xml:space="preserve">Thuỷ tinh thể nhân tạo mềm 01 mảnh, càng và optic liền 1 mảnh, thiết kế càng chữ C, bờ vuông, chất liệu ngậm nước </t>
  </si>
  <si>
    <t>Thủy tinh thể nhân tạo mềm một mảnh Optima Foldable, Model: SAF6125SQY</t>
  </si>
  <si>
    <t>Thuỷ tinh thể nhân tạo mềm đơn tiêu, càng và optic liền 1 mảnh, hai mặt lồi, thiết kế bờ vuông 360 độ, càng chữ C, Chất liệu ngậm nước</t>
  </si>
  <si>
    <t>Thủy tinh thể nhân tạo mềm một mảnh Curamed, Model: HD700YA</t>
  </si>
  <si>
    <t>Thủy tinh thể nhân tạo mềm, càng và optic liền 1 mảnh, thiết kế phi cầu với cầu sai -0.11m, bờ vuông 360 độ, bốn càng, chất liệu không ngậm nước</t>
  </si>
  <si>
    <t>Thủy tinh thể nhân tạo mềm đơn tiêu cự Micropure kèm dụng cụ đặt nhân</t>
  </si>
  <si>
    <t>Cty TNHH THIẾT BỊ Y TẾ THÀNH CÔNG</t>
  </si>
  <si>
    <t>Đĩa đệm cột sống cổ hình thang vuông, nhồi xương nhân tạo</t>
  </si>
  <si>
    <t>Đĩa đệm cột sống cổ Tryptik CA có nhồi xương nhân tạo</t>
  </si>
  <si>
    <t>Spineart</t>
  </si>
  <si>
    <t>Đĩa đệm cột sống lưng lối bên các cỡ</t>
  </si>
  <si>
    <t>Crescent- Đĩa đệm cột sống lưng, cong hạt đậu, vật liệu PEEK, các cỡ</t>
  </si>
  <si>
    <t>Công ty TNHH Thành An – Hà Nội</t>
  </si>
  <si>
    <t>Khớp gối toàn phần có xi măng</t>
  </si>
  <si>
    <t>Medacta</t>
  </si>
  <si>
    <t>Công ty TNHH thiết bị y tế Pha My</t>
  </si>
  <si>
    <t xml:space="preserve">Khớp háng bán phần không xi măng chuôi dài 24cm có vis chốt chặn </t>
  </si>
  <si>
    <t>Hộp/ bộ</t>
  </si>
  <si>
    <t>Gruppo Bioimpianti</t>
  </si>
  <si>
    <t>Cty TNHH DP TBYT Ki Ta Pi Da</t>
  </si>
  <si>
    <t>Khớp háng toàn phần  không xi măng, head 32-36mm, ổ cối chất liệu tivanium, góc cổ chuôi 132 độ.</t>
  </si>
  <si>
    <t>Khớp háng toàn phần  không xi măng, head 32-36mm, ổ cối chất liệu titanium, góc cổ chuôi 132 độ.</t>
  </si>
  <si>
    <t>Khớp háng toàn phần không xi măng, chỏm xương đùi 32mm -36mm, ổ cối chất liệu Ceramic, góc cổ chuôi 132 độ</t>
  </si>
  <si>
    <t>Khớp xương háng bán phần không xi măng các cỡ, không có chốt chặn</t>
  </si>
  <si>
    <t>Khớp xương háng toàn phần không xi măng</t>
  </si>
  <si>
    <t>5 cái/bộ</t>
  </si>
  <si>
    <t xml:space="preserve">Bóng nong động mạch vành có thiết kế 2 đường kính đầu gần, đầu xa khác nhau, vách bóng mỏng 0.008 mm </t>
  </si>
  <si>
    <t>Bóng nong động mạch vành CONIC ONE</t>
  </si>
  <si>
    <t xml:space="preserve">  Conic Vascular Technology S.A</t>
  </si>
  <si>
    <t xml:space="preserve"> Thụy Sĩ</t>
  </si>
  <si>
    <t>Công Ty TNHH DP và TTBYT Đại Trường Sơn</t>
  </si>
  <si>
    <t>Bóng nong động mạch vành, công nghệ HiFlow, cản quang Platinum/Iridium, đk từ 2.0-5.0mm, dài từ 8-30mm.</t>
  </si>
  <si>
    <t>Bóng nong mạch vành Europa Ultra</t>
  </si>
  <si>
    <t>Bóng nong mạch máu ngoại biên xếp 4 cạnh chất liệu Coextruded phủ lớp ái nước tương thích 0.035", đk từ 12 - 18mm chiều dài 20 - 60mm</t>
  </si>
  <si>
    <t xml:space="preserve">XXL Balloon </t>
  </si>
  <si>
    <t>Bóng nong mạch máu ngoại biên dây dẫn 0.018" và ống dẫn 4F, 5F đủ các kích thướt, đk từ 2.0 - 6.0mm phủ hydrophilic.</t>
  </si>
  <si>
    <t>Sterling Balloon</t>
  </si>
  <si>
    <t>Bóng nong động mạch vành áp lực cao đến 20 atm, có 3 nếp gấp, vật liệu Semi Crystalline Polymer, thiết kế: hypotube các cỡ, chiều dài thân hữu dụng dài nhất 145cm</t>
  </si>
  <si>
    <t>NC Quantum Apex Balloon/ NC Emerge Balloon</t>
  </si>
  <si>
    <t>Bóng nong mạch vành áp lực cao, độ dày đầu mũi nhỏ 0.016". Kích thước từ 2.25- 4.5mm chiều dài từ 8 -18mm</t>
  </si>
  <si>
    <t>Bóng nong mạch vành MOZEC NC áp lực cao, chất liệu Nylon không đàn hồi, phủ lớp MeriGlide, chất liệu dây trục MeriStem các cỡ</t>
  </si>
  <si>
    <t>Bóng nong mạch vành áp lực thông thường, chất liệu Novalon, phủ lớp MeriGlide các cỡ, thân bóng mềm, linh hoạt Profile nhỏ 0,016", đủ kích thước đường kính từ 2.25- 4.5mm, dài từ 6-41mm</t>
  </si>
  <si>
    <t>Bóng nong mạch vành MOZEC áp lực thông thường, chất liệu Novalon, phủ lớp MeriGlide tương thích sinh học. Dây dẫn cấu tạo liền khối dạng FeatherGlide, chất liệu dây trục MeriStem các cỡ</t>
  </si>
  <si>
    <t>Bóng nong mạch vành đặc tính bóng Semi-compliant thiết diện nhỏ 1.04mm đủ các cỡ đường kính 1.5 -2.0, chiều dài 15-20mm</t>
  </si>
  <si>
    <t>Yangtze µ Balloon</t>
  </si>
  <si>
    <t>Cty CP TTBYT Đại Dương</t>
  </si>
  <si>
    <t>Bóng nong mạch vành PTCA Semi-complaint chất liệu Grilamid L25 Nylon 12, thiết diện nhỏ 1.04mm, các kích cỡ</t>
  </si>
  <si>
    <t>Bóng nong mạch vành semi-compliant ISTAR các kích cỡ</t>
  </si>
  <si>
    <t>Bộ dụng cụ hút huyết khối (gồm: ống hút, vi ống thông, giá đỡ kéo huyết khối), đường kính 6F-7F, chiều dài 140cm</t>
  </si>
  <si>
    <t>Bộ hút huyết khối mạch vành Rebirth Pro2 - 6F, 7F</t>
  </si>
  <si>
    <t>Goodman</t>
  </si>
  <si>
    <t xml:space="preserve">Bộ dụng cụ hút huyết khối động mạch vành </t>
  </si>
  <si>
    <t>StemiCath Thrombo-Aspiration Catheter</t>
  </si>
  <si>
    <t>Dây dẫn can thiệp mạch máu ngoại biên đường kính 0.018", chiều dài từ 110cm - 300cm</t>
  </si>
  <si>
    <t>V-18 Control Wire</t>
  </si>
  <si>
    <t>Mỹ, Costa Rica</t>
  </si>
  <si>
    <t>Dây dẫn can thiệp mạch máu ngoại biên đường kính 0.035", 0.038" đầu cấu trúc xoắn cuộn linh hoạt, Phủ PTEE, chiều dài từ 75cm - 260cm</t>
  </si>
  <si>
    <t xml:space="preserve">Amplatz Super Stiff </t>
  </si>
  <si>
    <t>Dây dẫn can thiệp mạch vành CTO  (Tất cả các cỡ)</t>
  </si>
  <si>
    <t>Vi dây dẫn can thiệp mạch vành Asahi (CTO) (Miracle 3, Miracle 4.5, Miracle 6, Miracle 12, ULTIMATE bros 3, Conquest Pro, Conquest Pro 12, Conquest Pro 8-20, Fielder, Fielder FC, Fielder XT, Fielder XT-A, Fielder XT-R,  RG3, Gaia First , Gaia Second, Gaia Third,  Sion Black, SUOH 03) (Tất cả các cỡ)</t>
  </si>
  <si>
    <t xml:space="preserve"> 1 Cái/ Gói</t>
  </si>
  <si>
    <t>Asahi Intecc
(Nhật)</t>
  </si>
  <si>
    <t>Nhật/ Thái Lan</t>
  </si>
  <si>
    <t>Dây dẫn can thiệp mạch vành loại mềm, ái nước 0.014" dài 190cm</t>
  </si>
  <si>
    <t>Dây dẫn can thiệp mạch vành Hi-Torque Pilot 50-150-200/ Hi-Torque Whisper ES-MS</t>
  </si>
  <si>
    <t>Abbott Vascualr</t>
  </si>
  <si>
    <t>Mỹ, Ireland, Puerto Rico</t>
  </si>
  <si>
    <t>Dây dẫn can thiệp nối dài, lớp phủ hydrophylic các kích cỡ (Extension wire)</t>
  </si>
  <si>
    <t>Vi dây dẫn can thiệp mạch vành Asahi (mềm) Extension wire
(Tất cả các cỡ)</t>
  </si>
  <si>
    <t>Dây dẫn chẩn đoán mạch vành .Thép không rỉ, công nghệ phủ silicon, teflon. Đầu  dạng chữ J hoặc thẳng. Kích cỡ 0.025" - 0.035",  dài 150cm - 260cm</t>
  </si>
  <si>
    <t>Dây dẫn chẩn đoán mạch vành ANGIOFLEX guide wire 0.025'', 0.035", 150cm - 260cm, đầu thẳng hoặc đầu J</t>
  </si>
  <si>
    <t xml:space="preserve">Dây dẫn chụp mạch máu guide wire, chất liệu thép không gỉ, phủ silicon, teflon, đường kính 0.025", dài 150cm, đầu thẳng hoặc đầu J </t>
  </si>
  <si>
    <t>Dây dẫn chụp mạch máu ANGIOFLEX guide wire 0.025'', 150cm, đầu thẳng hoặc đầu J</t>
  </si>
  <si>
    <t>Dây dẫn dùng trong can thiệp công nghệ nối không mối nối (Superb seamless tech), có lớp ái nước M coat, kiểu NS.</t>
  </si>
  <si>
    <t>Dây dẫn đường đầu cong bằng kim loại (guide wire) các loại.</t>
  </si>
  <si>
    <t>Dây dẫn chẩn đoán Fixed Core phủ PTFE đầu J các loại</t>
  </si>
  <si>
    <t>Argon</t>
  </si>
  <si>
    <t>Dây dẫn đường Radifocus có lớp ái nước phủ M Coat, lõi Nitinol, mặt ngoài phủ hoạt chất tungsten, chiều dài 150cm.</t>
  </si>
  <si>
    <t>Radifocus Guide wire M (Dài 150 cm)</t>
  </si>
  <si>
    <t xml:space="preserve">Hộp/ 5 cái </t>
  </si>
  <si>
    <t>Dây dẫn đường Radifocus có lớp ái nước phủ M Coat, lõi Nitinol, mặt ngoài phủ hoạt chất tungsten, chiều dài 260cm.</t>
  </si>
  <si>
    <t>Radifocus Guide wire M (Dài 260 cm)</t>
  </si>
  <si>
    <t xml:space="preserve">Dây điện cực tạm thời loại không có bóng </t>
  </si>
  <si>
    <t>ELEDYN 2/F6 - C BIPOLAR TEMPORARY STIMULATION PROB</t>
  </si>
  <si>
    <t>5 cái/hộp</t>
  </si>
  <si>
    <t>Dây nối chụp buồng thất chịu được áp lực cao đến 84BAR, dài 50cm- 150cm</t>
  </si>
  <si>
    <t>Dây nối chụp buồng thất, áp lực 84BAR, dài 120cm - ANGIOFLEX extension line</t>
  </si>
  <si>
    <t>Dụng cụ bơm bóng áp lực cao tối đa 26-30 atm không kèm bộ nối can thiệp</t>
  </si>
  <si>
    <t>Bơm áp lực cao SV</t>
  </si>
  <si>
    <t>Đầu thất giãn tĩnh mạch thực quản dùng cho máy GIF 160, GIF 150</t>
  </si>
  <si>
    <t>Bộ đầu thất giãn tĩnh mạch thực quản  Speedband Superview 7
- Mã hàng: M00542251</t>
  </si>
  <si>
    <t>2 Bộ/Hộp</t>
  </si>
  <si>
    <t>Công ty  TNHH thiết bị y khoa Đỗ Thân</t>
  </si>
  <si>
    <t xml:space="preserve">Guide wire trong nội soi niệu  quản tán sỏi mềm </t>
  </si>
  <si>
    <t>GUIDE WIRE HYDRA BLACK</t>
  </si>
  <si>
    <t>10 cái/ Hộp</t>
  </si>
  <si>
    <t>Optimed Medizinische Instrumente GmbH</t>
  </si>
  <si>
    <t>Guide wire trong nội soi niệu quản tán sỏi cứng</t>
  </si>
  <si>
    <t xml:space="preserve">GUIDE WIRE PTFE COATED </t>
  </si>
  <si>
    <t>Phim khô laser 20x25cm (hộp 125 cái)</t>
  </si>
  <si>
    <t>Phim X-quang khô laser SD-Q 20x25cm (8 x 10 inch)</t>
  </si>
  <si>
    <t>125 cái/hộp</t>
  </si>
  <si>
    <t>Konica Minolta - Nhật Bản</t>
  </si>
  <si>
    <t>Cty TNHH TBKT H.B</t>
  </si>
  <si>
    <t>Phim khô laser 25x30cm (hộp 125 cái)</t>
  </si>
  <si>
    <t>Phim X-quang khô laser SD-Q 25x30cm (10 x 12 inch)</t>
  </si>
  <si>
    <t>Phim khô laser 35x43cm (hộp 125 cái)</t>
  </si>
  <si>
    <t>Phim X-quang khô laser SD-Q 35x43cm (14 x 17 inch)</t>
  </si>
  <si>
    <t>Phim khô Laser 20x25cm (hộp 150 cái)</t>
  </si>
  <si>
    <t>Phim khô laser DI-HL 20x25 cm</t>
  </si>
  <si>
    <t>Cửa hàng Dụng cụ Y khoa Số 9</t>
  </si>
  <si>
    <t>Phim khô laser 25x30 cm (hộp 150 cái)</t>
  </si>
  <si>
    <t>Phim khô laser DI-HL 25x30 cm</t>
  </si>
  <si>
    <t>Phim khô laser 26x36 cm (hộp 150 cái)</t>
  </si>
  <si>
    <t>Phim khô laser DI-HL 26x36 cm</t>
  </si>
  <si>
    <t>Phim khô laser 35x43 cm (hộp 100 cái)</t>
  </si>
  <si>
    <t>Phim khô laser DI-HL 35x43 cm</t>
  </si>
  <si>
    <t>Phim khô nhiệt 20x25cm (hộp 100 cái)</t>
  </si>
  <si>
    <t>Phim khô nhiệt DI-HT 20x25 cm</t>
  </si>
  <si>
    <t>Phim khô nhiệt 25x30cm (hộp 100 cái)</t>
  </si>
  <si>
    <t>Phim khô nhiệt DI-HT 25x30 cm</t>
  </si>
  <si>
    <t>Phim khô nhiệt 26x36cm (hộp 100 cái)</t>
  </si>
  <si>
    <t>Phim khô nhệt DI-HT 26x36 cm</t>
  </si>
  <si>
    <t>Phim khô nhiệt 35x43cm (hộp 100 cái)</t>
  </si>
  <si>
    <t>Phim khô nhiệt DI-HT 35x43 cm</t>
  </si>
  <si>
    <t>Phim X quang 30 x 40 (hộp 100 cái)</t>
  </si>
  <si>
    <t>Phim X quang HR-U 30x40 cm</t>
  </si>
  <si>
    <t>Bộ quả lọc và dây máu để điều trị lọc máu liên tục dành cho nhi trong liệu pháp CVVH, CVVHD và SCUF</t>
  </si>
  <si>
    <t>Bộ quả lọc và dây máu để điều trị lọc máu liên tục cho bệnh nhi- Kit Paed</t>
  </si>
  <si>
    <t>Bộ/thùng</t>
  </si>
  <si>
    <t xml:space="preserve">Bộ quả lọc và dây máu để điều trị lọc máu liên tục dùng cho liệu pháp CVVH HDF </t>
  </si>
  <si>
    <t>Bộ quả lọc và dây máu để điều trị lọc máu liên tục - KIT 4 CVV HDF 600</t>
  </si>
  <si>
    <t xml:space="preserve">Bộ quả lọc và dây máu để điều trị lọc máu liên tục dùng lọc tách huyết tương </t>
  </si>
  <si>
    <t>Bộ quả lọc và dây máu để điều trị lọc tách huyết tương Kit 16 MPS</t>
  </si>
  <si>
    <t>Quả lọc high flux sử dụng cho máy lọc máu Online HDF, chất liệu Polysuflone hoặc polyethersulfone hoặc Amembris hoặc Helixone hoặc polynephrone hoặc tương đương có diện tích màng 1.8m2 và hệ số siêu lọc ≥ 55 ml/h/mmHg</t>
  </si>
  <si>
    <t>Quả lọc HF80S kèm theo 2 nắp đậy màng lọc</t>
  </si>
  <si>
    <t>Qủa lọc lowflux chất liệu Polysulfone hoặc polyethersulfone hoặc Amembris hoặc Helixone hoặc polynephrone hoặc tương đương có diện tích màng 1.5m2 và hệ số siêu lọc &gt;= 18ml/h/mmHg</t>
  </si>
  <si>
    <t>Hollow Fiber Dialyzer Lowflux 1.5m2</t>
  </si>
  <si>
    <t>VHL15</t>
  </si>
  <si>
    <t>Quả lọc Lowflux hiệu suất cao chất liệu Helixone. Diện tích màng 1.4m2; hệ số siêu lọc ≥ 12 ml/h/mmHg, tiệt trùng bằng hơi nước</t>
  </si>
  <si>
    <t>Quả lọc Helixone FX8 kèm theo 2 nắp đậy màng lọc</t>
  </si>
  <si>
    <t>20 quả/thùng</t>
  </si>
  <si>
    <t>Quả lọc phụ cho máy lọc máu Online HDF</t>
  </si>
  <si>
    <t>Quả lọc Diasafe plus</t>
  </si>
  <si>
    <t>Quả/hộp</t>
  </si>
  <si>
    <t>Chất nhầy HPMC 2%, kèm kim hơi chuyên dùng 23G x 7/8", độ nhớt 4500-9500m Pas</t>
  </si>
  <si>
    <t>Chất nhầy HPMC 2% 2ml EYE VISC PFS</t>
  </si>
  <si>
    <t>Biotech Ophthalmics</t>
  </si>
  <si>
    <t>Chất nhầy hydroxy propyl methylcellulose 2%, trọng lượng 86000 Doltons, dùng trong mổ đục thủy tinh thể</t>
  </si>
  <si>
    <t>Chất nhầy HPMC 2% 2ml CATAGEL</t>
  </si>
  <si>
    <t>Ophthalmic Technology</t>
  </si>
  <si>
    <t>Dung dịch nhầy 1ml chứa 40mg sodium chondroitin sulfat, 
30mg sodium hyaluronate 30mg/ml dùng trong mổ đục thủy tinh thề</t>
  </si>
  <si>
    <t xml:space="preserve">Mực (thuốc) nhuộm bao trypan blue 0,6mg/1ml) </t>
  </si>
  <si>
    <t>Mực nhuộm bao Bio Blue</t>
  </si>
  <si>
    <t xml:space="preserve">Dụng cụ khâu cắt nối thẳng 75mm -80mm , công nghệ kim 3D, điều chỉnh chiều cao kim từ 1.5 -2.0mm. </t>
  </si>
  <si>
    <t>Dụng cụ khâu cắt nối thẳng 75mm, công nghệ kim 3D, điều chỉnh chiều cao kim đóng từ 1.5-2.0mm, NTLC 75</t>
  </si>
  <si>
    <t>hộp/ 3 bộ</t>
  </si>
  <si>
    <t xml:space="preserve">Dụng cụ khâu cắt thẳng 60mm, dài 34cm, góc 45 độ, dao hình chữ C bằng thép đúc 400 không rỉ </t>
  </si>
  <si>
    <t>Dụng cụ khâu cắt thẳng Echelon Flex 60mm, dài 34cm, gập góc 45 độ, EC60A</t>
  </si>
  <si>
    <t>Dụng cụ khâu cắt trĩ tự động dùng trong phẫu thuật trĩ theo pp Longo (3 hàng ghim)</t>
  </si>
  <si>
    <t>Dụng cụ cắt trĩ Mirus PPH</t>
  </si>
  <si>
    <t>1 Bộ/hộp</t>
  </si>
  <si>
    <t>Meril Endo Surgery Pvt. Ltd.</t>
  </si>
  <si>
    <t>Dụng cụ khâu nối vòng dùng trong phẫu thuật trĩ theo pp Longo (2 hàng ghim)</t>
  </si>
  <si>
    <t>Dụng cụ phẫu thuật trĩ Longo 33mm,28 kim bằng Titanium Alloy, điều chỉnh chiều cao kim đóng từ 0.75mm-1.5mm,  PPH03</t>
  </si>
  <si>
    <t>Lưới mềm dùng trong phẩu thuật thoát vị  15cm x15cm</t>
  </si>
  <si>
    <t>PREMILENE MESH 15X15CM</t>
  </si>
  <si>
    <t>Hộp/05miếng</t>
  </si>
  <si>
    <t>Lưới mềm dùng trong phẩu thuật thoát vị  Polypropylen  6 x 11cm</t>
  </si>
  <si>
    <t>Lưới điều trị thoát vị  PROLENE soft mesh 6.4 x 11.4 cm, SPMS</t>
  </si>
  <si>
    <t>6 miếng / hộp</t>
  </si>
  <si>
    <t>Đầu dò tán sỏi thận bằng xung hơi các loại, các cỡ</t>
  </si>
  <si>
    <t>a/ Que tán sỏi xung hơi (Probe ), cỡ 0.8mm, dài 57.5 cm.
b/ Que tán sỏi xung hơi (Probe ), cỡ 1mm, dài 57.5 cm.</t>
  </si>
  <si>
    <t>Bộ bất động  ngoài cẳng chân</t>
  </si>
  <si>
    <t>Cố định ngoài Cẳng chân Muller</t>
  </si>
  <si>
    <t>Bộ/gói</t>
  </si>
  <si>
    <t>Cty CP TBYT &amp; TM Hoa Cẩm Chướng</t>
  </si>
  <si>
    <t>Bộ bất động  ngoài cẳng tay</t>
  </si>
  <si>
    <t>Cố định ngoài Tay (kiểu Muller)</t>
  </si>
  <si>
    <t>Bộ bất động  ngoài khung chậu</t>
  </si>
  <si>
    <t>Cố định ngoài Khung chậu</t>
  </si>
  <si>
    <t>Bộ dây bơm nước dùng trong mổ nội soi khớp</t>
  </si>
  <si>
    <t>Bộ dây bơm nước trong mổ chấn thương</t>
  </si>
  <si>
    <t>Bộ Nẹp khóa cổ xương đùi (trái/phải)  từ 2-14 lỗ dài từ 120-336mm chất liệu titan</t>
  </si>
  <si>
    <t>Cái/ gói</t>
  </si>
  <si>
    <t xml:space="preserve">Medtronic - Libeier/Kanghui </t>
  </si>
  <si>
    <t>Công ty TNHH thương mại dược phẩm Duy Anh</t>
  </si>
  <si>
    <t>Bộ Nẹp khóa đầu dưới xương quay (trái/phải) từ 3-5 lỗ dài từ 52-74mm các cỡ chất liệu titan</t>
  </si>
  <si>
    <t>3.5 mm locking T right angled plate, titanium</t>
  </si>
  <si>
    <t>Gói / 1 bộ</t>
  </si>
  <si>
    <t>Matrix Meditec</t>
  </si>
  <si>
    <t>Công ty TNHH thiết bị y tế Liên Nha</t>
  </si>
  <si>
    <t xml:space="preserve">Chốt cố định dây chằng chéo </t>
  </si>
  <si>
    <t>Cố định ngoài Chữ T</t>
  </si>
  <si>
    <t>Đinh  kirschner đk 1,0 --&gt; 3.0 mm; dài 150 --&gt; 300mm</t>
  </si>
  <si>
    <t>Kirschner wire with double tip</t>
  </si>
  <si>
    <t>Đinh Kirschner có răng đk 1.0 --&gt; 3.0 mm; dài 100mm -300mm</t>
  </si>
  <si>
    <t>Kirschner wire with thread tip</t>
  </si>
  <si>
    <t>Đinh nội tủy Kuntscher rỗng xương cẳng chân, xương đùi các cỡ</t>
  </si>
  <si>
    <t>Kuntscher cloverleaf nail for  tibia / femur</t>
  </si>
  <si>
    <t>Đinh nội tủy xương chày cong đường kính 9-11mm, dài 26-32cm.</t>
  </si>
  <si>
    <t>Đinh nội tủy chày, cỡ 8~12, dài 28cm~36cm</t>
  </si>
  <si>
    <t>1c/ gói</t>
  </si>
  <si>
    <t>Shakti</t>
  </si>
  <si>
    <t>Đinh Rush các cỡ</t>
  </si>
  <si>
    <t>Rush nails</t>
  </si>
  <si>
    <t xml:space="preserve">Đinh SIGN có chốt các cỡ </t>
  </si>
  <si>
    <t>Đinh SIGN có chốt các cỡ</t>
  </si>
  <si>
    <t xml:space="preserve">Đinh xuyên kéo tạ Steinman đk 2.0 - 4,5mm dài 150, 175, 200, 225mm </t>
  </si>
  <si>
    <t>Steinman pin</t>
  </si>
  <si>
    <t>Nẹp cánh tay dài  4 - 10 Lỗ vis 4.5mm</t>
  </si>
  <si>
    <t>4.5mm narrow compression plate</t>
  </si>
  <si>
    <t>Nẹp cánh tay, cẳng chân  dài 6-12 lỗ vis 4.5mm</t>
  </si>
  <si>
    <t>Nẹp chữ L dài 4-6 lỗ vis 4.5mm</t>
  </si>
  <si>
    <t>L buttress plates. 4.5mm</t>
  </si>
  <si>
    <t>Nẹp chữ T thẳng dài 3-7 lỗ vis 3.5mm (trái/phải)</t>
  </si>
  <si>
    <t>Nẹp chữ T, vít 3.5mm, các cỡ</t>
  </si>
  <si>
    <t>Nẹp chữ T xiên dài 4-6 lỗ vis 3.5mm (trái/phải)</t>
  </si>
  <si>
    <t>Nẹp chữ T, vít 3.5mm, nghiêng phải/trái, 3 ~6 lỗ</t>
  </si>
  <si>
    <t>Nẹp cố định ngoài  gần khớp</t>
  </si>
  <si>
    <t>Cố định ngoài Gần khớp</t>
  </si>
  <si>
    <t>Nẹp cố định ngoài cẳng chân vòng</t>
  </si>
  <si>
    <t>Cố định ngoài Cẳng chân Ilizarov</t>
  </si>
  <si>
    <t>Nẹp cố định ngoài đùi, cẳng chân 3 thanh</t>
  </si>
  <si>
    <t>Cố định ngoài Ba thanh</t>
  </si>
  <si>
    <t>Nẹp khóa cổ xương đùi chất liệu thép không rỉ dài từ 4-10 lỗ vis 4.5/5.0mm</t>
  </si>
  <si>
    <t xml:space="preserve">Aysam </t>
  </si>
  <si>
    <t xml:space="preserve">Nẹp khóa đầu dưới xương đùi chất liệu thép không rỉ dài từ 5-13 lỗ vit 4.5/5.5mm </t>
  </si>
  <si>
    <t>Distal femur locking plate, R/L</t>
  </si>
  <si>
    <t>Nẹp khóa đầu trên xương cẳng chân chất liệu thép không rỉ trái/phải dài từ 4- 11 lỗ vis 3.5mm</t>
  </si>
  <si>
    <t>Nẹp khóa đầu trên xương chày (trái/phải, các cỡ)</t>
  </si>
  <si>
    <t>Bịch/Cái</t>
  </si>
  <si>
    <t>Jiangsu Ideal Medical Science &amp; Technology Co.,Ltd</t>
  </si>
  <si>
    <t>CÔNG TY TNHH THƯƠNG MẠI KỲ PHONG</t>
  </si>
  <si>
    <t>Nẹp khóa đầu trên xương cánh tay chất liệu thép không rỉ trái/phải dài từ 3 - 11 lỗ vis 3.5mm</t>
  </si>
  <si>
    <t>Nẹp khóa đầu trên xương cánh tay (các cỡ)</t>
  </si>
  <si>
    <t xml:space="preserve">Nẹp khóa trong đầu xa cẳng chân chất liệu thép không rỉ chân trái/phải dài từ 4- 12 lỗ vis 3.5mm </t>
  </si>
  <si>
    <t>Distal tibia medial locking plate, R/L</t>
  </si>
  <si>
    <t>Nẹp lòng máng dài từ 5-10 lỗ  vis 3.5mm</t>
  </si>
  <si>
    <t>Nẹp lòng máng 1/3, vít 3.5mm, 5~7 lỗ</t>
  </si>
  <si>
    <t xml:space="preserve">Nẹp mâm chày chữ L dài 4-6 lỗ vis 4.5/5.0mm </t>
  </si>
  <si>
    <t>Nẹp mắt xích dài 5-10 lỗ vis 3.5 mm</t>
  </si>
  <si>
    <t>3.5 mm reconstruction plate</t>
  </si>
  <si>
    <t>Nẹp xương đùi 11 -14 lỗ vis 4.5mm</t>
  </si>
  <si>
    <t>4.5mm broad compression plate</t>
  </si>
  <si>
    <t>Nẹp xương đùi 6 -10 lỗ vis 4.5mm</t>
  </si>
  <si>
    <t>Ốc khóa trong cho vis đơn trục và vis đa trục các cỡ</t>
  </si>
  <si>
    <t>Ốc khóa trong GSS cho vis đơn trục và vis đa trục các cỡ</t>
  </si>
  <si>
    <t>GS Medical</t>
  </si>
  <si>
    <t>Thanh dọc các cỡ dùng cho vis đơn trục và vis đa trục</t>
  </si>
  <si>
    <t>Thanh dọc GSS 50-100mm dùng cho vis đơn trục và vis đa trục</t>
  </si>
  <si>
    <t>Thanh nối ngang tương thích vis đơn và vis đa trục</t>
  </si>
  <si>
    <t>Thanh nối ngang GSS tương thích vis đơn và vis đa trục</t>
  </si>
  <si>
    <t>Tay dao cắt đốt  dùng nhiều lần</t>
  </si>
  <si>
    <t>Erbe</t>
  </si>
  <si>
    <t>Tay dao cắt đốt đơn cực dùng 01 lần</t>
  </si>
  <si>
    <t>Tay dao 2 nút bấm, 3 chân, dùng một lần</t>
  </si>
  <si>
    <t>BIO PROTECH</t>
  </si>
  <si>
    <t>Vis đa trục các cỡ</t>
  </si>
  <si>
    <t>Vis đa trục GSS các cỡ</t>
  </si>
  <si>
    <t xml:space="preserve">Vis đa trục đuôi dài kèm ốc khoá trong </t>
  </si>
  <si>
    <t xml:space="preserve">Vis đa trục GSS đuôi dài kèm ốc khoá trong </t>
  </si>
  <si>
    <t>Vis đơn trục các cỡ</t>
  </si>
  <si>
    <t>Vis đơn trục GSS các cỡ</t>
  </si>
  <si>
    <t>Vis titan dùng cho nẹp sọ (2.0 x 6mm)</t>
  </si>
  <si>
    <t>Vít titan 2.0mm x 6mm tự tạo ren</t>
  </si>
  <si>
    <t>Vit chốt ngang 4.5/5.0 mm dùng cho Đinh SIGN các cỡ</t>
  </si>
  <si>
    <t>5 cái/1 gói</t>
  </si>
  <si>
    <t>Vit dây chằng chéo dọc tự tiêu</t>
  </si>
  <si>
    <t>Vít khóa 3.5 mm dùng cho nẹp khoá bản hẹp cẳng tay và nẹp khóa đầu dưới xương quay</t>
  </si>
  <si>
    <t>Vít khóa 3.5 mm các cỡ</t>
  </si>
  <si>
    <t>10 cái/Gói</t>
  </si>
  <si>
    <t>Aysam</t>
  </si>
  <si>
    <t>Thổ Nhĩ Kỷ</t>
  </si>
  <si>
    <t xml:space="preserve">Vít khóa 3.5 mm dùng cho nẹp khóa đầu trên xương cánh tay và  xương cẳng chân </t>
  </si>
  <si>
    <t>Vít khóa HAW 3.5 (các cỡ)</t>
  </si>
  <si>
    <t>Bịch/5 Cái</t>
  </si>
  <si>
    <t>Vít khóa 3.5 mm dùng cho nẹp khoá trong/ ngoài đầu xa cẳng chân</t>
  </si>
  <si>
    <t>3.5 mm locking head screw, self tapping</t>
  </si>
  <si>
    <t>Gói / 5 cái</t>
  </si>
  <si>
    <t>Vít khóa 4.5/5.0 mm dùng cho nẹp khoá cổ xương đùi và nẹp khóa lồi cầu đùi các cỡ</t>
  </si>
  <si>
    <t>Vít khóa 5.0 mm các cỡ</t>
  </si>
  <si>
    <t xml:space="preserve">Vít khóa 4.5/5.5 mm dùng cho nẹp khoá đầu dưới  xương đùi các cỡ </t>
  </si>
  <si>
    <t>5.0 mm locking head screw, self tapping</t>
  </si>
  <si>
    <t>Vít xương  xốp đk 6,5 mm; ren 32mm chiều dài 35-80mm</t>
  </si>
  <si>
    <t>Vít xốp HB 6.5 (các cỡ)</t>
  </si>
  <si>
    <t>Bịch/10 Cái</t>
  </si>
  <si>
    <t>Vít xương cứng đk 4.5mm, dài 14-110mm</t>
  </si>
  <si>
    <t>Vít vỏ HA 4.5 (các cỡ)</t>
  </si>
  <si>
    <t>Vít xương cứng đk 3.5mm, dài 10-60 mm</t>
  </si>
  <si>
    <t>Vít vỏ HA 3.5 (các cỡ)</t>
  </si>
  <si>
    <t>Vít xương xốp đk 3.5-4.0mm, dài 10-60 mm</t>
  </si>
  <si>
    <t>Vít xốp HB (3.5 - 4.0 /các cỡ)</t>
  </si>
  <si>
    <t>Xi măng xương</t>
  </si>
  <si>
    <t>Xi măng xương Spine fix</t>
  </si>
  <si>
    <t>1 gói/ Hộp</t>
  </si>
  <si>
    <t>Cty TNHH KHKT Minh Khang</t>
  </si>
  <si>
    <t>Băng đạn của dụng cụ khâu cắt thẳng 60mm</t>
  </si>
  <si>
    <t>Băng đạn của dụng cụ khâu cắt thẳng 60mm, kim đóng bằng Titanium Alloy 1.5mm, ECR60B</t>
  </si>
  <si>
    <t>Băng đạn của dụng cụ khâu cắt thẳng 75mm, công nghệ 3D</t>
  </si>
  <si>
    <t>Băng đạn của dụng cụ khâu cắt nối thẳng 75mm, công nghệ kim 3D, kim bằng Titanium Alloy, SR75</t>
  </si>
  <si>
    <t xml:space="preserve">Băng keo thử  nhiệt </t>
  </si>
  <si>
    <t>1322-12MM Băng keo chỉ thị nhiệt</t>
  </si>
  <si>
    <t>42 cuộn / thùng</t>
  </si>
  <si>
    <t xml:space="preserve">Bộ kim gây tê ngoài màng cứng - giảm đau </t>
  </si>
  <si>
    <t>Bộ kim gây tê ngoài màng cứng giảm đau  System1 với catheter polyether mềm an toàn, đầy đủ phụ kiện</t>
  </si>
  <si>
    <t xml:space="preserve">C.H.Séc </t>
  </si>
  <si>
    <t>N08.00.120</t>
  </si>
  <si>
    <t>Bộ lọc đo chức năng hô hấp</t>
  </si>
  <si>
    <t xml:space="preserve">Bộ lọc đo chức năng hô hấp với đầu ngậm elip tiện lợi </t>
  </si>
  <si>
    <t>Clip mạch máu cỡ lớn bằng Titanium - LT400</t>
  </si>
  <si>
    <t>Clip mạch máu cỡ lớn bằng Titanium, LT400</t>
  </si>
  <si>
    <t>Hộp/18 vỉ, 6clip/1 vỉ</t>
  </si>
  <si>
    <t>Clip mạch máu cỡ trung bình lớn bằng Titanium - LT300</t>
  </si>
  <si>
    <t>Clip mạch máu cỡ trung bình lớn bằng Titanium, LT300</t>
  </si>
  <si>
    <t>Clip Titan kẹp mạch máu cỡ S (LT 100)</t>
  </si>
  <si>
    <t>Clip Titan kẹp mạch máu cỡ S
Mã: EVC010</t>
  </si>
  <si>
    <t xml:space="preserve">6 cái/ vỉ </t>
  </si>
  <si>
    <t>MDD</t>
  </si>
  <si>
    <t>Đầu côn vàng 20-200 µl có khía và không khía</t>
  </si>
  <si>
    <t>Đầu côn vàng có khía, không khía</t>
  </si>
  <si>
    <t>Đè lưỡi gỗ tiệt trùng (hộp 100 cái)</t>
  </si>
  <si>
    <t>100 Cái/Hộp</t>
  </si>
  <si>
    <t xml:space="preserve">Công ty TNHH Trang Thiết Bị Y Tế Đức Ân </t>
  </si>
  <si>
    <t>50 Cái/Gói</t>
  </si>
  <si>
    <t>TyrolMed</t>
  </si>
  <si>
    <t>Điện cực tim nhi</t>
  </si>
  <si>
    <t>Dome đo huyết áp xâm lấn</t>
  </si>
  <si>
    <t>Dome đo huyết áp xâm lấn Argon DTX Plus DT-XX</t>
  </si>
  <si>
    <t>Kềm gắp sỏi thận răng cứng</t>
  </si>
  <si>
    <t>Kẹp gắp sỏi, loại cứng, hàm hoạt động đôi, cỡ 4 Fr, dài 60 cm</t>
  </si>
  <si>
    <t>CÔNG TY TNHH TRANG THIẾT BỊ Y TẾ HẢI KHOA</t>
  </si>
  <si>
    <t>Kềm gắp sỏi thận răng mềm</t>
  </si>
  <si>
    <t>Kẹp gắp sỏi niệu quản, loại dẻo, hàm mở 2 bên, cỡ 5.0 Fr, dài 60 cm</t>
  </si>
  <si>
    <t>Kìm bấm clip cỡ ngắn S, chất liệu thép không gỉ (dùng cho clip titan LT 100)</t>
  </si>
  <si>
    <t xml:space="preserve">Kìm bấm clip cỡ ngắn S, chất liệu thép không gỉ Mã: EVC010L </t>
  </si>
  <si>
    <t>Kìm kẹp clip nội soi cỡ L, chất liệu Titan (dùng cho clip titan LT 400)</t>
  </si>
  <si>
    <t>Kềm kẹp clip nội soi, 10mm, kẹp clip cỡ lớn LT400, EL414</t>
  </si>
  <si>
    <t>Lọc vi khuẩn 3 chức năng người lớn</t>
  </si>
  <si>
    <t>Lọc khuẩn 3 chức năng</t>
  </si>
  <si>
    <t>Lọc vi khuẩn dùng cho máy giúp thở</t>
  </si>
  <si>
    <t>Lọc khuẩn 1 chức năng</t>
  </si>
  <si>
    <t xml:space="preserve">Mask khí dung người lớn </t>
  </si>
  <si>
    <t>Mask khí dung nhi</t>
  </si>
  <si>
    <t xml:space="preserve">Mask oxy có dây  trẻ em </t>
  </si>
  <si>
    <t>Mask oxy có dây người lớn</t>
  </si>
  <si>
    <t>Mask oxy có túi người lớn</t>
  </si>
  <si>
    <t>Mask oxy sơ sinh</t>
  </si>
  <si>
    <t>Mũi cắt sọ não các cỡ</t>
  </si>
  <si>
    <t>Mũi cắt sọ não dành cho GB265R/GB268R/GB299R 
Code: GC303R</t>
  </si>
  <si>
    <t>Gói/Cái</t>
  </si>
  <si>
    <t>Mũi khoan cắt xương đk 2.5-4.5mm dài  10mm -100 mm</t>
  </si>
  <si>
    <t>Mũi khoan cột sống các cỡ</t>
  </si>
  <si>
    <t>Mũi khoan phá Rosen các cỡ dùng cho tay mài Aesculap
 Code: GD147R-GD149R</t>
  </si>
  <si>
    <t>Gói/Mũi</t>
  </si>
  <si>
    <t xml:space="preserve">Mũi khoan dùng trong khâu sụn chêm khớp gối </t>
  </si>
  <si>
    <t>Mũi mài cột sống các cỡ</t>
  </si>
  <si>
    <t>Mũi mài Diamond các cỡ dùng cho tay mài Aesculap 
Code: GD127R-GD129R</t>
  </si>
  <si>
    <t>Trocar nhựa 11mm, không dao, tách cơ không cắt cơ dài 100mm</t>
  </si>
  <si>
    <t>Trocar nhựa Xcel 11mm, không dao, tách cơ không cắt cơ, dài 100mm, B11LT</t>
  </si>
  <si>
    <t>Trocar nhựa 5mm, không dao, tách cơ không cắt cơ dài 100mm</t>
  </si>
  <si>
    <t>Ống dùi (trocar) nhựa, không dao, 5mm</t>
  </si>
  <si>
    <t>Áo phẫu thuật</t>
  </si>
  <si>
    <t>Áo phẫu thuật, màu xanh - G14-001</t>
  </si>
  <si>
    <t>60 cái/hộp</t>
  </si>
  <si>
    <t>Cty CPTM- DV- XNK Viên Phát</t>
  </si>
  <si>
    <t>Băng đựng hoá chất Sterrad 100S Cassettes</t>
  </si>
  <si>
    <t>Băng đựng hóa chất Sterrad 100S Cassettes  - 10113</t>
  </si>
  <si>
    <t xml:space="preserve">Thụy sĩ </t>
  </si>
  <si>
    <t>Băng</t>
  </si>
  <si>
    <t>Bộ chỉnh dòng truyền dịch 2-350ml/h</t>
  </si>
  <si>
    <t>Dây B-flow II</t>
  </si>
  <si>
    <t>75 cái/ thùng</t>
  </si>
  <si>
    <t>Bicakcilar</t>
  </si>
  <si>
    <t>Bộ dẫn truyền cảm ứng đo HAĐMXL</t>
  </si>
  <si>
    <t>Bộ dẫn  truyền cảm ứng động mạch xâm lấn 1 đương ArtLine, tiêu chuẩn FDA AB-0023</t>
  </si>
  <si>
    <t>Bộ dây điện cực đĩa đo điện não các cỡ (0.5m-1.5m)</t>
  </si>
  <si>
    <t>12 Dây/  Bộ</t>
  </si>
  <si>
    <t>Natus</t>
  </si>
  <si>
    <t>Bộ đồ mổ giấy</t>
  </si>
  <si>
    <t>Bộ khăn tổng quát SMS C - 00P40</t>
  </si>
  <si>
    <t>8 bộ/hộp</t>
  </si>
  <si>
    <t xml:space="preserve">Bộ hút đàm kín </t>
  </si>
  <si>
    <t>Bộ hút đàm kín 72 giờ các số</t>
  </si>
  <si>
    <t>Bộ khăn chụp mạch vành C</t>
  </si>
  <si>
    <t>Bộ khăn chụp mạch vành C - 02P02</t>
  </si>
  <si>
    <t>Bộ khăn gây tê ngoài màng cứng - giảm đau</t>
  </si>
  <si>
    <t>Bộ khăn gây tê ngoài màng cứng - K1010</t>
  </si>
  <si>
    <t>Bộ khăn mổ thận lấy sỏi qua da</t>
  </si>
  <si>
    <t>Bộ khăn mổ thận lấy sỏi qua da C - 06P08</t>
  </si>
  <si>
    <t>Bộ khăn trải giấy mổ nội soi khớp</t>
  </si>
  <si>
    <t>Bộ khăn nội soi khớp gối B - 04P18</t>
  </si>
  <si>
    <t>7 bộ/hộp</t>
  </si>
  <si>
    <t>Bộ khăn trải giấy mổ thay khớp</t>
  </si>
  <si>
    <t>Bộ khăn chỉnh hình tổng quát - 04P01</t>
  </si>
  <si>
    <t>6 bộ/hộp</t>
  </si>
  <si>
    <t>Bóp bóng  giúp thở silicone người lớn 1.500ml</t>
  </si>
  <si>
    <t>Bóp bóng giúp thở silicon trẻ em</t>
  </si>
  <si>
    <t>Bóp bóng giúp thở silicone nhi 280ml</t>
  </si>
  <si>
    <t>Chỉ thị sinh học Cyclesure Indicator màu tím chứa 1 triệu bào tử Geobaccillus sterothermophilus</t>
  </si>
  <si>
    <t>Chỉ thị sinh học Cyclesure  Indicator có môi trường màu tím - 14324</t>
  </si>
  <si>
    <t>Hộp/30 ống</t>
  </si>
  <si>
    <t>Flow sensor Spiro Quant H + Hamilton</t>
  </si>
  <si>
    <t>Sợi/gói</t>
  </si>
  <si>
    <t>EnviteC</t>
  </si>
  <si>
    <t xml:space="preserve">Gel điện não đồ </t>
  </si>
  <si>
    <t>Gel điện não đồ Spectra</t>
  </si>
  <si>
    <t>10 Tube/ Hộp</t>
  </si>
  <si>
    <t>Thùng/12 tube</t>
  </si>
  <si>
    <t>Thùng/2 bình</t>
  </si>
  <si>
    <t>Giấy  theo dõi tim thai 130x120</t>
  </si>
  <si>
    <t xml:space="preserve">100 Xấp / Thùng </t>
  </si>
  <si>
    <t>Tianjin Grandpaper</t>
  </si>
  <si>
    <t>Giấy điện tim 6 cần (112 x 27 mm)</t>
  </si>
  <si>
    <t>Giấy điện tim 6 cần 
(112 x 27 mm)</t>
  </si>
  <si>
    <t xml:space="preserve">100 Cuộn / Thùng </t>
  </si>
  <si>
    <t>Giấy đo điện tim 3 cần 
(63 x 100 x 300)</t>
  </si>
  <si>
    <t>Giấy đo điện tim 3 cần 63x30</t>
  </si>
  <si>
    <t>Giấy đo điện tim 3 cần 63mm x 30m</t>
  </si>
  <si>
    <t>Giấy đo điện tim 50 x 100 x 300</t>
  </si>
  <si>
    <t>Giấy đo điện tim 
50 x 100 x 300</t>
  </si>
  <si>
    <t>Giấy đo điện tim 50 x 30</t>
  </si>
  <si>
    <t>Giấy đo điện tim 50mm x 30m</t>
  </si>
  <si>
    <t>Giấy đo điện tim 6 cần 110 x 140 x 141</t>
  </si>
  <si>
    <t>Giấy điện tim 6 cần 110x140x142</t>
  </si>
  <si>
    <t>1xấp /gói</t>
  </si>
  <si>
    <t xml:space="preserve"> Ceracarta </t>
  </si>
  <si>
    <t>Giấy đo điện tim 70 x 80</t>
  </si>
  <si>
    <t>Giấy đo điện tim 80 mm x 20m</t>
  </si>
  <si>
    <t>Giấy đo điện tim 80mm x 20m</t>
  </si>
  <si>
    <t>Giấy ghi kết quả sản khoa Analogic. Kích thước 152mm x 90mm x150 tờ</t>
  </si>
  <si>
    <t>Giấy monitor sản xấp 152mm x 90mm x 150 tờ</t>
  </si>
  <si>
    <t>Giấy ghi kết quả sản khoa Bionic BFM 900. Kích thước 112mm x30m</t>
  </si>
  <si>
    <t xml:space="preserve">Giấy in nội soi UPC 21S </t>
  </si>
  <si>
    <t>Hộp/ 3 xấp</t>
  </si>
  <si>
    <t>Giấy in siêu âm Sony UPP 110S</t>
  </si>
  <si>
    <t>Giấy siêu âm SONY UPP 110S</t>
  </si>
  <si>
    <t>1cuộn /gói</t>
  </si>
  <si>
    <t xml:space="preserve"> Sony (Ceracarta)</t>
  </si>
  <si>
    <t>Hệ thống thở Jakson Rees</t>
  </si>
  <si>
    <t>Hệ thống gây mê giúp thở Mapleson C_van APL_bóng 2 lít người lớn</t>
  </si>
  <si>
    <t>Thùng 20 bộ</t>
  </si>
  <si>
    <t>Khẩu trang giấy 2 lớp tiệt trùng</t>
  </si>
  <si>
    <t>Khẩu trang TMS MediMask 2 lớp đã tiệt trùng</t>
  </si>
  <si>
    <t>TMS Medical</t>
  </si>
  <si>
    <t>Nắp nhựa trocar 10mm  (dùng cho HT PT nội soi ổ bụng Karl Stozt)</t>
  </si>
  <si>
    <t xml:space="preserve">Nắp troca màu xanh, dùng cho troca đường kính 10-&gt;11mm </t>
  </si>
  <si>
    <t>Gimmi</t>
  </si>
  <si>
    <t>Nắp nhựa trocar PT nội soi 5mm  (dùng cho HT PT nội soi ổ bụng Karl Stozt)</t>
  </si>
  <si>
    <t>Nắp nhựa troca màu đỏ, dùng cho troca đường kính 5-&gt;5.5mm</t>
  </si>
  <si>
    <t>Que thử hoá học màu đỏ Indicaltor Strip</t>
  </si>
  <si>
    <t>Que thử hóa học màu đỏ Indicator Strip - 14100</t>
  </si>
  <si>
    <t>Hộp/1000 que</t>
  </si>
  <si>
    <t>Ruột kẹp phẫu tích lưỡng cực, hàm rộng 3mm, cỡ 5mm</t>
  </si>
  <si>
    <t>Ruột kẹp phẫu tích lưỡng cực, hàm rộng 3mm, cỡ 5mm, dùng cho hệ thống phẫu thuật nội soi của Bệnh viện</t>
  </si>
  <si>
    <t>Test chỉ thị chân không lò hấp</t>
  </si>
  <si>
    <t xml:space="preserve">00130LF Giấy thử Bowie dick dùng kiểm tra lò hấp tiệt thiết bị y tế </t>
  </si>
  <si>
    <t>Hộp/ 50 tờ</t>
  </si>
  <si>
    <t>Test chỉ thị hoá học đa thông số nhiệt độ, áp suất cho gói dụng cụ kim loại</t>
  </si>
  <si>
    <t>Test thử hóa học đa thông số Emulating class 6 indicator</t>
  </si>
  <si>
    <t>2 hộp/ bịch</t>
  </si>
  <si>
    <t>Thuốc rửa phim X Quang</t>
  </si>
  <si>
    <t>Thuốc rửa phim (Auto Fixer + Auto Developer)</t>
  </si>
  <si>
    <t>Bộ/2 can</t>
  </si>
  <si>
    <t>Van cho trocar 10mm (dùng cho HT PT nội soi ổ bụng Karl Stozt)</t>
  </si>
  <si>
    <t>Van silicone bên trong cho trocar vòng xoắn cỡ 10 mm, dùng cho hệ thống phẫu thuật nội soi ổ bụng Karl Storz của Bệnh viện</t>
  </si>
  <si>
    <t>05 Cái/bao</t>
  </si>
  <si>
    <t>Van lá trocar 5.5 mm (dùng cho HT PT nội soi ổ bụng Olympus)</t>
  </si>
  <si>
    <t>Van lá trocar 5.5 mm (dùng cho HT PT nội soi ổ bụng Olympus)
Model: A4559</t>
  </si>
  <si>
    <t>Công ty TNHH Trang thiết bị y tế Anh Khoa</t>
  </si>
  <si>
    <t>Van lá trocar  5mm (dùng cho HT PT nội soi ổ bụng Karl Stozt)</t>
  </si>
  <si>
    <t>Van silicone bên trong cho trocar vòng xoắn cỡ 5 mm, dùng cho hệ thống phẫu thuật nội soi ổ bụng Karl Storz của Bệnh viện</t>
  </si>
  <si>
    <t>Van lá trocar 11 mm (dùng cho HT PT nội soi ổ bụng Olympus)</t>
  </si>
  <si>
    <t>Van lá trocar 11 mm (dùng cho HT PT nội soi ổ bụng Olympus)
Model: A5839</t>
  </si>
  <si>
    <t>Venturi vale, 35,40,60</t>
  </si>
  <si>
    <t>Venturi Flexicare 35%, 40%, 60%</t>
  </si>
  <si>
    <t>Lam kính trong 7102 (hộp 72 miếng)</t>
  </si>
  <si>
    <t xml:space="preserve">Que lấy bệnh phẩm tiệt trùng (gói 100 que)  </t>
  </si>
  <si>
    <t>Que gòn xét nghiệm tiệt trùng thân gỗ</t>
  </si>
  <si>
    <t>Tube ly tâm nhựa 1.5ml (tube enpendoff 1.5ml)</t>
  </si>
  <si>
    <t>Ống nghiệm lưu mẫu huyết thanh 1.5 ml HTM nắp trắng</t>
  </si>
  <si>
    <t>1,000 Ống/ Bịch</t>
  </si>
  <si>
    <t>Tube nhựa có nắp vô trùng 5ml</t>
  </si>
  <si>
    <t>Ống nghiệm nhựa PS tiệt trùng 5ml nắp trắng, không nhãn</t>
  </si>
  <si>
    <t>500 Ống/ Bịch</t>
  </si>
  <si>
    <t>Chất lấy dấu</t>
  </si>
  <si>
    <t>Aroma</t>
  </si>
  <si>
    <t>Bịch/500g</t>
  </si>
  <si>
    <t>Dây cung Niti Euro hàm trên/dưới kích thước 012,014,016-16 x16,16 x22,17x25</t>
  </si>
  <si>
    <t xml:space="preserve">TruFlex Nickel Titanium Euro Form Archwires </t>
  </si>
  <si>
    <t>Gói / 10 dây</t>
  </si>
  <si>
    <t>Ortho-technology</t>
  </si>
  <si>
    <t>dây</t>
  </si>
  <si>
    <t xml:space="preserve">Dây cung Niti hàm trên/dưới  kích thước 012,014,016 - 16 x16 , 16 x 22 </t>
  </si>
  <si>
    <t xml:space="preserve">TruFlex Nickel Titanium Full Form Archwires </t>
  </si>
  <si>
    <t>Dây cung SS Euro hàm trên / dưới kích thước 012, 014,016 - 16 x16 , 16 x22</t>
  </si>
  <si>
    <t xml:space="preserve">TruForce Stainless Steel Euro Form Archwires </t>
  </si>
  <si>
    <t>Dây cung SS Full Form hàm trên/ dưới kích thước 012, 014, 016 - 16 x16 , 16 x 22</t>
  </si>
  <si>
    <t xml:space="preserve">TruForce Stainless Steel Full Form Archwires </t>
  </si>
  <si>
    <t>Dây Kobayashi ngắn  010, 012</t>
  </si>
  <si>
    <t xml:space="preserve">TruForce Stainless Steel Kobayashi Shorty Ties </t>
  </si>
  <si>
    <t>Ống / 100 dây</t>
  </si>
  <si>
    <t>Thun tách kẻ 80 sợi</t>
  </si>
  <si>
    <t>Elast-o-loop Separators</t>
  </si>
  <si>
    <t>Thanh / 10 vòng</t>
  </si>
  <si>
    <t>Chổi rửa dài</t>
  </si>
  <si>
    <t>Chổi rửa dài - Mã hàng: CS6021SN</t>
  </si>
  <si>
    <t>Hoya 
Corporation</t>
  </si>
  <si>
    <t>Chổi rửa ngắn</t>
  </si>
  <si>
    <t>Chổi rửa ngắn -Mã hàng: CSC9S</t>
  </si>
  <si>
    <t>Dầu Silicon</t>
  </si>
  <si>
    <t>Dầu Silicon
Mã hàng: OF-Z11</t>
  </si>
  <si>
    <t>1 Chai/Hộp</t>
  </si>
  <si>
    <t>Dụng cụ test rò rỉ</t>
  </si>
  <si>
    <t>Dụng cụ kiểm tra rò rỉ 
-Mã hàng:  SHA-P5</t>
  </si>
  <si>
    <t>1  Bộ  /  Hộp</t>
  </si>
  <si>
    <t>Nắp đậy kênh sinh thiết dạ dày</t>
  </si>
  <si>
    <t>Nắp đậy kênh sinh thiết dạ dày
Mã hàng: OF-B190</t>
  </si>
  <si>
    <t>10 Cái/Hộp</t>
  </si>
  <si>
    <t>Van hút</t>
  </si>
  <si>
    <t xml:space="preserve">Van hút- Mã hàng:  OF-B120
</t>
  </si>
  <si>
    <t>Van khí nước</t>
  </si>
  <si>
    <t>Van khí nước- Mã hàng:  OF-B188</t>
  </si>
  <si>
    <t>Vòng thắt trĩ 100 vòng /phút (100 chiếc)</t>
  </si>
  <si>
    <t>Vòng thắt trĩ, bằng cao su, hộp 100 chiếcCode: EA993R</t>
  </si>
  <si>
    <t>Hộp/100 chiếc</t>
  </si>
  <si>
    <t>Bộ dây rửa máy</t>
  </si>
  <si>
    <t>Bộ dây rửa máy
Model: MH-946</t>
  </si>
  <si>
    <t>Bóng đèn Xenon 300W, 15V</t>
  </si>
  <si>
    <t>Bóng đèn Xenon 300W
Model: MD-631</t>
  </si>
  <si>
    <t>Chổi rửa dài
Model: BW-20T</t>
  </si>
  <si>
    <t>Chổi rửa ngắn
Model: MH-507</t>
  </si>
  <si>
    <t>Chống cắn dây (ngán miệng)</t>
  </si>
  <si>
    <t>Chống cắn dây (ngán miệng)
Model: MB-142</t>
  </si>
  <si>
    <t>Đầu nối rửa kênh hút khí nước</t>
  </si>
  <si>
    <t>Đầu nối rửa kênh hút khí nước
Model: MH-948</t>
  </si>
  <si>
    <t>Kềm gắp dị vật răng cá sấu</t>
  </si>
  <si>
    <t>Kềm gắp dị vật răng cá sấu
Model: FG-47L-1</t>
  </si>
  <si>
    <t>Kềm sinh thiết dạ dày</t>
  </si>
  <si>
    <t>Kềm sinh thiết dạ dày
Model: FB-25K-1</t>
  </si>
  <si>
    <t>Kềm sinh thiết đại tràng</t>
  </si>
  <si>
    <t>Kềm sinh thiết đại tràng
Model: FB-24U-1</t>
  </si>
  <si>
    <t>Kim chích cầm máu dạ dày</t>
  </si>
  <si>
    <t>Kim chích cầm máu dạ dày
Model: NM-400L-0423</t>
  </si>
  <si>
    <t xml:space="preserve">Cây </t>
  </si>
  <si>
    <t>Nắp đậy kênh sinh thiết</t>
  </si>
  <si>
    <t>Nắp đậy kênh sinh thiết
Model: MB-358</t>
  </si>
  <si>
    <t>Van hút
Model: MH-443</t>
  </si>
  <si>
    <t>Van khí nước
Model: MH-438</t>
  </si>
  <si>
    <t>Dây nối tấm điện cực trung tính silicon dùng nhiều lần</t>
  </si>
  <si>
    <t>Tấm điện cực trung tính silicon dùng nhiều lần</t>
  </si>
  <si>
    <t>Bóng đèn XENON 300W, 15v</t>
  </si>
  <si>
    <t xml:space="preserve">Bóng đèn XENON 300W, 15v, sử dụng cho hệ thống phẫu thuật nội soi Karl Storz của Bệnh viện </t>
  </si>
  <si>
    <t>MỸ</t>
  </si>
  <si>
    <t>Kẹp phẫu tích KELLY, cỡ 5mm, dài 36cm (gồm : Tay cầm nhựa có khóa, Ống vỏ ngoài cách điện, Ruột kẹp phẫu tích, hàm cong dài 22mm)</t>
  </si>
  <si>
    <t>Kẹp phẫu tích KELLY, cỡ 5mm, dài 36cm (gồm : Tay cầm nhựa có khóa, Ống vỏ ngoài cách điện, Ruột kẹp phẫu tích, hàm cong dài 22mm). Sử dụng cho hệ thống phẫu thuật nội soi Karl Storz của Bệnh viện</t>
  </si>
  <si>
    <t>Kéo phẫu tích lưỡng cực METZENBAUM (gồm : Tay cầm, Ống vỏ ngoài, Ruột kẹp phẫu tích)</t>
  </si>
  <si>
    <t>Kéo phẫu tích lưỡng cực METZENBAUM (gồm : Tay cầm, Ống vỏ ngoài, Ruột kẹp phẫu tích). Sử dụng cho hệ thống phẫu thuật nội soi Karl Storz của Bệnh viện</t>
  </si>
  <si>
    <t>Kẹp gắp sỏi dị vật và sonde JJ cỡ 7Fr, dài 40cm</t>
  </si>
  <si>
    <t>Kẹp gắp sỏi dị vật và sonde JJ, cỡ 7Fr, dài 40cm. Sử dụng cho hệ thống phẫu thuật nội soi Karl Storz của Bệnh viện</t>
  </si>
  <si>
    <t>Kẹp sinh thiết, cỡ 9 Fr, hàm hoạt động đôi, loại dẻo, chiều dài 40 cm</t>
  </si>
  <si>
    <t>Kẹp sinh thiết, cỡ 9 Fr, hàm hoạt động đôi, loại dẻo, chiều dài 40 cm. Sử dụng cho hệ thống phẫu thuật nội soi Karl Storz của Bệnh viện</t>
  </si>
  <si>
    <t>Ống vỏ ngoài cách điện, cỡ 5mm, dài 36 cm</t>
  </si>
  <si>
    <t>Ống vỏ ngoài cách điện, cỡ 5mm, dài 36 cm. Sử dụng cho hệ thống phẫu thuật nội soi Karl Storz của Bệnh viện</t>
  </si>
  <si>
    <t>Ruôt kẹp đốt lưỡng cực cở 5mm, dài 33cm</t>
  </si>
  <si>
    <t>Ruột kẹp đốt lưỡng cực, cỡ 5mm, dài 33cm. Sử dụng cho hệ thống phẫu thuật nội soi Karl Storz của Bệnh viện</t>
  </si>
  <si>
    <t>Ruột kẹp phẫu tích KELLY, hàm cong dài có rãnh ngang ở mặt trong, dùng với ống vỏ ngoài cách điện cỡ 5 mm, dài 36 cm</t>
  </si>
  <si>
    <t>Ruột kẹp phẫu tích KELLY, hàm cong dài có rãnh ngang ở mặt trong, dùng với ống vỏ ngoài cách điện cỡ 5 mm, dài 36 cm. Sử dụng cho hệ thống phẫu thuật nội soi Karl Storz của Bệnh viện</t>
  </si>
  <si>
    <t>Ruột kẹp phẫu tích REDDICK-OLSEN,có rảnh ngang ở mặt trong , dùng với ống vỏ ngoài cách điện cỡ 5mm dài 36cm</t>
  </si>
  <si>
    <t>Ruột kẹp phẫu tích REDDICK-OLSEN, có rãnh ngang ở mặt trong, dùng với ống vỏ ngoài cách điện cỡ 5 mm, dài 36 cm. Sử dụng cho hệ thống phẫu thuật nội soi Karl Storz của Bệnh viện</t>
  </si>
  <si>
    <t>Ruột kẹp phẫu tích ruột, hàm cửa sổ, hoạt động đơn dùng với ống vỏ ngoài cách điện cỡ 5mm dài 36cm</t>
  </si>
  <si>
    <t>Ruột kẹp phẫu tích ruột, hàm cửa sổ, hoạt động đơn, dùng với ống vỏ ngoài cách điện cỡ 5 mm, dài 36 cm. Sử dụng cho hệ thống phẫu thuật nội soi Karl Storz của Bệnh viện</t>
  </si>
  <si>
    <t>Trocar kim loại vòng xoắn, cỡ 11 mm</t>
  </si>
  <si>
    <t>Trocar kim loại vòng xoắn, cỡ 11 mm, dài 10.5 cm ( gồm: Ruột trong với đầu nhọn ( 30123 P ), vỏ ngoài vòng xoắn với van silicone (30123 TS1 + 30123 L1). Sử dụng cho hệ thống phẫu thuật nội soi Karl Storz của Bệnh viện</t>
  </si>
  <si>
    <t>Trocar kim loại vòng xoắn, cỡ 6 mm</t>
  </si>
  <si>
    <t>Trocar kim loại vòng xoắn, cỡ 6 mm, dài 10.5 cm ( gồm : Ruột trong với đầu nhọn ( 30120 Q), vỏ ngoài vòng xoắn với van silicone (30120 TX1 + 30120 L1)Sử dụng cho hệ thống phẫu thuật nội soi Karl Storz của Bệnh viện</t>
  </si>
  <si>
    <t>Khí CO 2</t>
  </si>
  <si>
    <t xml:space="preserve">SOVIGAZ </t>
  </si>
  <si>
    <t xml:space="preserve">
VIỆT NAM</t>
  </si>
  <si>
    <t>Cty CP HƠI KỸ NGHỆ QUE HÀN - (SOVIGAZ)</t>
  </si>
  <si>
    <t>Oxy y tế khí (2m3/chai)</t>
  </si>
  <si>
    <t>Oxy lớn</t>
  </si>
  <si>
    <t>6m3/chai</t>
  </si>
  <si>
    <t>Oxy y tế khí (6m3/chai)</t>
  </si>
  <si>
    <t>Oxy nhỏ</t>
  </si>
  <si>
    <t>Oxy y tế (lỏng)</t>
  </si>
  <si>
    <t>Oxy lỏng</t>
  </si>
  <si>
    <t>Kim luồn tĩnh mạch số 18, 20, 22, 24</t>
  </si>
  <si>
    <t>Hộp/ 100 cái</t>
  </si>
  <si>
    <t>Ấn Độ</t>
  </si>
  <si>
    <t>757/QĐ-SYT</t>
  </si>
  <si>
    <t>Dây dẫn máu (gồm 1 dây truyền dịch, 1 dây dẫn máu và 1 transducer và túi xả)</t>
  </si>
  <si>
    <t>4 in 1</t>
  </si>
  <si>
    <t>Dây truyền  máu có kim</t>
  </si>
  <si>
    <t>Dây truyền  máu có kim (loại chất lượng cao)</t>
  </si>
  <si>
    <t>50 Bộ/ Hộp</t>
  </si>
  <si>
    <t xml:space="preserve">CAVAFIX MT 134 G18/G20 LL       </t>
  </si>
  <si>
    <t>Ống thông can thiệp mạch vành thiết kế full-wall, các loại, các cỡ</t>
  </si>
  <si>
    <t>Ống thông can thiệp Asahi 
Hyperion (Tất cả các cỡ)</t>
  </si>
  <si>
    <t xml:space="preserve"> 1 Cái/Gói</t>
  </si>
  <si>
    <t>Vi ống thông dẫn đường dùng can thiệp CTO FC, đường kính ngoài 1.8 Fr, đường kính trong 0.021", chiều dài 130, 150cm.</t>
  </si>
  <si>
    <t>Finecross</t>
  </si>
  <si>
    <t>Thủy tinh thể cứng 01 mảnh chất liệu PMMA khâu củng mạc, đường kính 7mm (kính treo)</t>
  </si>
  <si>
    <t>Thủy tinh thể nhân tạo treo CZ70BD</t>
  </si>
  <si>
    <t>Bóng nong mạch vành lớp phủ Hydro-X kết hợp với công nghệ Z-Tip. Kích cỡ size từ 1.0mm -4.0mm, chiều dài 5mm -30mm</t>
  </si>
  <si>
    <t>Bóng nong mạch vành Sapphire II, Sapphire II Pro (Tất cả các cỡ)</t>
  </si>
  <si>
    <t xml:space="preserve"> 1 Cái/ Hộp</t>
  </si>
  <si>
    <t>OrbusNeich
(Hà Lan)</t>
  </si>
  <si>
    <t>Dây dẫn can thiệp mạch vành mềm, công nghệ sion tecc, cấu trúc xoắn kép, phủ hydrophilic, đk 0.014'' và 0.018" chiều dài các cỡ</t>
  </si>
  <si>
    <t>Vi dây dẫn can thiệp mạch vành Asahi (mềm) (SION, SION blue, SION blue ES ) (Tất cả các cỡ)</t>
  </si>
  <si>
    <t>Bộ nẹp bàn ngón (nẹp + vít 1.5/2.0mm), chất liệu titanium</t>
  </si>
  <si>
    <t>Bộ Nẹp khóa đầu dưới xương đùi  từ 6-14 lỗ dài từ 167-327mm chất liệu titan</t>
  </si>
  <si>
    <t>Bộ Nẹp khóa đầu trên xương cánh tay (trái/phải) từ 3-13 lỗ dài từ 102-222mm các cỡ chất liệu titan</t>
  </si>
  <si>
    <t>Proximal Humerus locking plate, titanium</t>
  </si>
  <si>
    <t>Cassette dùng cho máy pharco</t>
  </si>
  <si>
    <t>Que spatula (hộp 100 cái)</t>
  </si>
  <si>
    <t>Caviton</t>
  </si>
  <si>
    <t>Lọ/30g</t>
  </si>
  <si>
    <t>Không tt riêng</t>
  </si>
  <si>
    <t>Ningbo Greetmed</t>
  </si>
  <si>
    <t>Công ty Cổ phần Dược Phẩm Trung ương Codupha</t>
  </si>
  <si>
    <t>Quảng Nam</t>
  </si>
  <si>
    <t xml:space="preserve">1073/QĐ-SYT </t>
  </si>
  <si>
    <t>Bàn chải phẩu thuật--384</t>
  </si>
  <si>
    <t>1cái/
gói</t>
  </si>
  <si>
    <t>Nanjing/ 
Great</t>
  </si>
  <si>
    <t>Công ty Cổ phần thiết bị y tế TDM</t>
  </si>
  <si>
    <t>Băng dính Eurogo 2 x 6</t>
  </si>
  <si>
    <t>Zhejiang Bangli Medical Produts Co., Ltd</t>
  </si>
  <si>
    <t xml:space="preserve">Công ty TNHH Dược phẩm Trung Việt </t>
  </si>
  <si>
    <t>Băng cuộn 7cm x 2m</t>
  </si>
  <si>
    <t>10 cuộn/ gói</t>
  </si>
  <si>
    <t>Công ty TNHH Đầu Tư và Thương Mại An Lành</t>
  </si>
  <si>
    <t>Công ty TNHH Tiến Đại Phát</t>
  </si>
  <si>
    <t>Băng cuộn 8cm x 1,3m KVT (100 cuộn/gói) (Danameco, VN)</t>
  </si>
  <si>
    <t>100 cuộn / gói</t>
  </si>
  <si>
    <t>Tổng Công ty Cổ phần  y tế Danameco</t>
  </si>
  <si>
    <t>Băng cuộn 7cm x 1.8m</t>
  </si>
  <si>
    <t>100 cuộn/ gói</t>
  </si>
  <si>
    <t>Băng cuộn 10cm x 2m</t>
  </si>
  <si>
    <t>Gói 100 cuộn</t>
  </si>
  <si>
    <t>Công ty Cổ phần Dược phẩm PTC</t>
  </si>
  <si>
    <t>Băng dán sườn</t>
  </si>
  <si>
    <t>hôp/ cuộn</t>
  </si>
  <si>
    <t>Liên danh Công ty Cổ phẩn TBYT &amp;TM Hoa Cẩm Chướng và Công ty TNHH MTV TBVTYT BTD</t>
  </si>
  <si>
    <t>Băng dính lụa 2.5cm x 5m</t>
  </si>
  <si>
    <t>Hộp/12 cuộn</t>
  </si>
  <si>
    <t>Zhejiang Bangli Medical</t>
  </si>
  <si>
    <t>Công ty Cổ phần dược TTBYT Bình Định</t>
  </si>
  <si>
    <t>Băng dính co giãn 10cm x 10m</t>
  </si>
  <si>
    <t>Cansin</t>
  </si>
  <si>
    <t>Băng dính lụa SILK TAPE SVN</t>
  </si>
  <si>
    <t>12 Cuộn/ Bịch
360 Cuộn/ Kiện</t>
  </si>
  <si>
    <t>Công ty Cổ phần Dược phẩm Hà Tây</t>
  </si>
  <si>
    <t>6 Cuộn/ Bịch
180 Cuộn/ Kiện</t>
  </si>
  <si>
    <t>Ugotana 1,25cm x 1m</t>
  </si>
  <si>
    <t>Gói/cuộn</t>
  </si>
  <si>
    <t>Công ty TNHH Dược phẩm Tài Thịnh</t>
  </si>
  <si>
    <t>216 cuộn/thùng</t>
  </si>
  <si>
    <t>Băng đựng hóa chất Sterad</t>
  </si>
  <si>
    <t>Hộp 5 băng</t>
  </si>
  <si>
    <t>Cilag AG</t>
  </si>
  <si>
    <t>Công ty TNHH MTV thương mại Vân Thông</t>
  </si>
  <si>
    <t>Băng gạc đắp vết thương vô trùng sau mổ</t>
  </si>
  <si>
    <t>20 miếng/hộp; 520miếng/thùng</t>
  </si>
  <si>
    <t>Băng gạc đắp vết thương vô trùng sau mổ hở lồng ngực</t>
  </si>
  <si>
    <t>20 miếng/hộp; 460miếng/thùng</t>
  </si>
  <si>
    <t>Băng gạc vô trùng mổ nội soi</t>
  </si>
  <si>
    <t>2.500 miếng/thùng; 50miếng/hộp.</t>
  </si>
  <si>
    <t>Băng gạc vô trùng mổ Sản phụ</t>
  </si>
  <si>
    <t>560 miếng/thùng</t>
  </si>
  <si>
    <t>Băng keo chỉ thị nhiệt độ</t>
  </si>
  <si>
    <t>Cuộn/ Gói</t>
  </si>
  <si>
    <t>Thomson</t>
  </si>
  <si>
    <t> Công ty TNHH vật tư TBYT Vân Tuấn Vũ</t>
  </si>
  <si>
    <t>Băng keo cuộn</t>
  </si>
  <si>
    <t>540cuộn/thùng</t>
  </si>
  <si>
    <t>Băng keo cuộn 9,1m(urgo)</t>
  </si>
  <si>
    <t>12cuộn/hộp; 648 cuộn/thùng.</t>
  </si>
  <si>
    <t>Băng keo hấp nhiệt độ</t>
  </si>
  <si>
    <t>Băng keo lụa 2,5cm x 4.5m (lõi nhựa)</t>
  </si>
  <si>
    <t>Công ty TNHH Dược phẩm Quốc Tế</t>
  </si>
  <si>
    <t>24 cuộn/Hộp</t>
  </si>
  <si>
    <t>Liên danh Công ty TNHH thiết bị y tế Nguyên Phú VNM và Công ty Cổ phần đầu tư Hoàng Nguyên</t>
  </si>
  <si>
    <t>Băng rốn</t>
  </si>
  <si>
    <t>Hộp/ 3 cái</t>
  </si>
  <si>
    <t>Băng thun 15 cm x 4,5m</t>
  </si>
  <si>
    <t>10 cái/bao</t>
  </si>
  <si>
    <t>DAPHARCO</t>
  </si>
  <si>
    <t>Công ty Cổ phần Dược-TBYT Đà Nẵng</t>
  </si>
  <si>
    <t>Băng thun 10 cm x 4,5m</t>
  </si>
  <si>
    <t>Băng thun</t>
  </si>
  <si>
    <t>Công Ty Cổ Phẩn Thiết Bị Y Tế Bảo Thạch</t>
  </si>
  <si>
    <t>Băng thun 7.5cm x 2m, KVT (1 cuộn/gói) (Danameco,VN)</t>
  </si>
  <si>
    <t>Băng thun 10cm x 2m, KVT (1 cuộn/gói) (Danameco, VN)</t>
  </si>
  <si>
    <t>Băng thun 7.5cm x 4.5m, KVT (1 cuộn/gói) (Danameco, VN)</t>
  </si>
  <si>
    <t>40 cuộn/Thùng</t>
  </si>
  <si>
    <t>Băng thun co giãn 2 móc</t>
  </si>
  <si>
    <t>40 cuộn/thùng</t>
  </si>
  <si>
    <t>30 cuộn/thùng</t>
  </si>
  <si>
    <t>Băng keo cuộn co giãn 10cmx10m</t>
  </si>
  <si>
    <t>72 cuộn/Thùng</t>
  </si>
  <si>
    <t>Băng vết thương than hoạt tính có khả năng thấm hút</t>
  </si>
  <si>
    <t>Lohmann &amp; Rauscher  GMBH</t>
  </si>
  <si>
    <t>Bồ Đào Nha</t>
  </si>
  <si>
    <t>Băng vô trùng giử kim luồn</t>
  </si>
  <si>
    <t>2.700miếng/thùng</t>
  </si>
  <si>
    <t>Băng vô trùng trong suốt, không thấm nước Tegaderm</t>
  </si>
  <si>
    <t>Bao cao su VRT</t>
  </si>
  <si>
    <t>144 cái / hộp</t>
  </si>
  <si>
    <t>Công ty TNHH Công Nghệ Cao su Việt Nam</t>
  </si>
  <si>
    <t>Bình thông phổi</t>
  </si>
  <si>
    <t>Bình thông phổi Siphonage DON-2000ml, bằng nhựa-60</t>
  </si>
  <si>
    <t>Nanjing/ 
Greet</t>
  </si>
  <si>
    <t>Giấy monitor sản khoa kích thước 215mmx30m</t>
  </si>
  <si>
    <t>50 cuộn/ thùng</t>
  </si>
  <si>
    <t>TianJin Grand Paper Industry Co., LTD</t>
  </si>
  <si>
    <t>Trang phục chống dịch 7 khoản, M10, KVT (1 bộ/gói)(Danameco, VN)</t>
  </si>
  <si>
    <t>Bông hút nước 4.5 x 5.5cm x 60 miếng, VT (100 gam/gói)(Danameco, VN)</t>
  </si>
  <si>
    <t>60 C/gói</t>
  </si>
  <si>
    <t>Bóng đèn nội khí quản--830</t>
  </si>
  <si>
    <t>OT</t>
  </si>
  <si>
    <t>Bông ép sọ não 2x7x2 lớp Vô trùng</t>
  </si>
  <si>
    <t>Gói/5cái</t>
  </si>
  <si>
    <t>Bông gạc băng mắt 5cmx7cmx8 lớp vô trùng</t>
  </si>
  <si>
    <t>5  cái/ gói</t>
  </si>
  <si>
    <t>Bông gạc đắp vết thương 8x20cm tiệt trùng</t>
  </si>
  <si>
    <t>01 cái / gói</t>
  </si>
  <si>
    <t xml:space="preserve"> 01 cái/gói</t>
  </si>
  <si>
    <t>Bông gạc đắp vết thương 9cm x20cm vô trùng</t>
  </si>
  <si>
    <t>40 miếng/ hộp</t>
  </si>
  <si>
    <t>Bông hút nước y tế KVT 1kg/gói (Danameco, VN)</t>
  </si>
  <si>
    <t>Bông hút nước 3 x 3cm, VT (500 gam/gói)(Danameco, VN)</t>
  </si>
  <si>
    <t>500g/ gói</t>
  </si>
  <si>
    <t>Bông mỡ, KVT</t>
  </si>
  <si>
    <t>Cuộn 1kg, thùng 12kg</t>
  </si>
  <si>
    <t>Cuộn 1kg, Thùng 12kg</t>
  </si>
  <si>
    <t>Bông hút nước 1,5 x 1,5cm, VT (500 gam/gói)</t>
  </si>
  <si>
    <t>500g/gói</t>
  </si>
  <si>
    <t>Bóp bóng người lớn, trẻ em , sơ sinh</t>
  </si>
  <si>
    <t xml:space="preserve">Xiamen Winner 
Medical </t>
  </si>
  <si>
    <t>Băng bột bó 4in (10cm x 4,5m)</t>
  </si>
  <si>
    <t>Ningbo Gretmed Medical Instruments Co., Ltd</t>
  </si>
  <si>
    <t>Băng bột bó 6in (15cm x 4,5m)</t>
  </si>
  <si>
    <t>Bột bó 6 in</t>
  </si>
  <si>
    <t>Liên danh Công ty TNHH TTBYT Oanh Thy và Công ty TNHH TBVTYT BHD</t>
  </si>
  <si>
    <t>Bột bó 4 in</t>
  </si>
  <si>
    <t>Bột bó OBANBA 10cm x 270cm</t>
  </si>
  <si>
    <t>6 cuộn/ túi
12 túi / thùng</t>
  </si>
  <si>
    <t>Bột bó OBANBA 15cm x 270cm</t>
  </si>
  <si>
    <t>Bột bó OBANBA 15cm x 350cm</t>
  </si>
  <si>
    <t>Cán dao mổ--10</t>
  </si>
  <si>
    <t>Frimed</t>
  </si>
  <si>
    <t>Cassette Infiniti, tip 0.9mm</t>
  </si>
  <si>
    <t>Công ty Cổ phần Dược phẩm Miền Trung</t>
  </si>
  <si>
    <t>Cassette</t>
  </si>
  <si>
    <t>Cái /gói</t>
  </si>
  <si>
    <t>Leica</t>
  </si>
  <si>
    <t>Đức/Mỹ</t>
  </si>
  <si>
    <t>Công ty TNHH Thương mại và Dịch vụ TB y tế Khoa học Kỹ thuật MEDIC</t>
  </si>
  <si>
    <t>Hộp ( 500 cái)</t>
  </si>
  <si>
    <t>Chỉ khâu phẫu thuật mắt 10,0 Code: 6402N</t>
  </si>
  <si>
    <t xml:space="preserve">Bì 1 tép </t>
  </si>
  <si>
    <t>Chỉ bện dùng trong mổ Nội Soi có kim</t>
  </si>
  <si>
    <t>1cái/hộp</t>
  </si>
  <si>
    <t>Teleflex/ Conmed</t>
  </si>
  <si>
    <t>Mêxico</t>
  </si>
  <si>
    <t>Công ty TNHH Thành An - Hà Nội</t>
  </si>
  <si>
    <t>Chỉ Chromic catgut</t>
  </si>
  <si>
    <t>Shangdong
( Sure med)</t>
  </si>
  <si>
    <t>Công ty TNHH TBYT Quang Trung</t>
  </si>
  <si>
    <t>Chỉ Chromic 2/0 kim tròn 26</t>
  </si>
  <si>
    <t>Chỉ khâu 10.0 POLYPROPYLEN</t>
  </si>
  <si>
    <t>1 hộp/12 sợi</t>
  </si>
  <si>
    <t>DAFILON BLUE USP 2/0 75CM DS24</t>
  </si>
  <si>
    <t>Hộp/36 tép</t>
  </si>
  <si>
    <t>TBN</t>
  </si>
  <si>
    <t xml:space="preserve">Công ty TNHH LYBI </t>
  </si>
  <si>
    <t>DAFILON BLUE USP 3/0 75CM DS24</t>
  </si>
  <si>
    <t>DAFILON BLUE USP 4/0 75CM DS19</t>
  </si>
  <si>
    <t>Chỉ Daclon Nylon số 5/0</t>
  </si>
  <si>
    <t>Chỉ dùng khâu sụn chêm có kim</t>
  </si>
  <si>
    <t>Chỉ khâu 10.0 nylon</t>
  </si>
  <si>
    <t>Chỉ tiêu (Polyglactin 910) Chirasorb sợi bện violet , số 1, dài 100cm, kim tù, tròn cong 3/8 , dài 60mm</t>
  </si>
  <si>
    <t>12 sợi/Hộp    LV 0699</t>
  </si>
  <si>
    <t>Chirana T.Injecta, s.r.o</t>
  </si>
  <si>
    <t xml:space="preserve">Cộng Hòa Séc </t>
  </si>
  <si>
    <t>Công ty TNHH KALHU</t>
  </si>
  <si>
    <t>Chỉ khâu phẫu thuật mắt 9; 10,0 Code: 6492N/6402N</t>
  </si>
  <si>
    <t>12 sợi/ Hộp</t>
  </si>
  <si>
    <t>Premilene 0 75cm HR30s</t>
  </si>
  <si>
    <t>PREMILENE USP 3/0 90CM 2XHR26</t>
  </si>
  <si>
    <t>PREMILENE USP 4/0 90CM 2XHR17</t>
  </si>
  <si>
    <t>PREMILENE USP 5/0 75CM 2XDR12</t>
  </si>
  <si>
    <t>PREMILENE USP 6/0 75CM 2XDR10</t>
  </si>
  <si>
    <t>PREMILENE USP 7/0 75CM 2XDR10</t>
  </si>
  <si>
    <t>DAFILON BLUE USP 1 75CM DS30</t>
  </si>
  <si>
    <t>DAFILON BLUE USP 5/0 75CM DS16</t>
  </si>
  <si>
    <t>SILKAM BLACK USP 2/0 13 X60CM</t>
  </si>
  <si>
    <t>SILKAM BLACK USP 5/0 45CM DS16</t>
  </si>
  <si>
    <t>Chỉ phẫu thuật Polypropylene, DemeLENE, Số 2/0, dài 90 cm, 2 kim tròn đầu nhọn dài 26 mm,1/2 vòng tròn</t>
  </si>
  <si>
    <t>12 sợi  hộp</t>
  </si>
  <si>
    <t>Chỉ phẫu thuật Polypropylene, DemeLENE, Số 8/0, dài 60 cm, 2 kim tròn đầu nhọn dài 9 mm, 3/8 đường tròn</t>
  </si>
  <si>
    <t>Chỉ phẫu thuật DemeCRYL tan tổng hợp đa sợi Polyglactin 910 , dài 75 cm , số 3/0, kim tròn dài 26 mm, 1/2 vòng tròn</t>
  </si>
  <si>
    <t>Chỉ phẫu thuật DemeCRYL tan tổng hợp đa sợi Polyglactin 910 , dài 75 cm,, số 4/0, kim tam giác thuận dài 19 mm, 3/8 đường tròn</t>
  </si>
  <si>
    <t>Chỉ phẫu thuật DemeCRYL tan tổng hợp đa sợi Polyglactin 910, dài 75 cm số 0, kim tròn dài 36 mm, 1/2C</t>
  </si>
  <si>
    <t>Chỉ phẫu thuật DemeCRYL tan tổng hợp đa sợi Polyglactin 910, dài 90 cm số 1, kim tròn dài 40 mm, 1/2 vòng tròn</t>
  </si>
  <si>
    <t>Chỉ phẫu thuật DemeCRYL tan tổng hợp đa sợi Polyglactin 910, dài 75 cm số 0, kim tròn dài 40 mm, 1/2C</t>
  </si>
  <si>
    <t>Chỉ phẫu thuật DemeCRYL tan tổng hợp đa sợi Polyglactin 910, dài 75 cm, màu tím , số 2/0, kim tròn dài 26 mm, 1/2 vòng tròn</t>
  </si>
  <si>
    <t>Chỉ phẫu thuật DemeCRYL tan tổng hợp đa sợi Polyglactin 910, dài 75 cm, số 3/0, kim tam giác dài 26mm, 3/8 vòng tròn</t>
  </si>
  <si>
    <t>Chỉ phẫu thuật DemeCRYL tan tổng hợp đa sợi Polyglactin 910, dài 75 cm, số 4/0, kim tròn đầu tròn dài 20 mm, 1/2 vòng tròn</t>
  </si>
  <si>
    <t>Chỉ phẫu thuật DemeCRYL tan tổng hợp đa sợi Polyglactin 910, dài 75 cm, số 4/0, kim tròn đầu tròn dài 22 mm, 1/2 vòng tròn</t>
  </si>
  <si>
    <t>Chỉ phẫu thuật DemeCRYL tan tổng hợp đa sợi Polyglactin 910, dài 90 cm, màu tím , số 2/0, kim tròn dài 36 mm, 1/2 đường tròn</t>
  </si>
  <si>
    <t>Chỉ phẫu thuật DemeDIOX tan tổng hợp đơn sợi Polydioxanone, dài 75 cm, số 2/0, kim tròn dài 26 mm, 1/2 vòng tròn</t>
  </si>
  <si>
    <t>Chỉ phẫu thuật DemeDIOX tan tổng hợp đơn sợi Polydioxanone, dài 75 cm, số 3/0, kim tròn dài 26 mm, 1/2 vòng tròn</t>
  </si>
  <si>
    <t>Chỉ phẫu thuật DemeDIOX tan tổng hợp đơn sợi Polydioxanone, dài 75 cm, số 4/0, kim tròn dài 20 mm, 1/2 vòng tròn</t>
  </si>
  <si>
    <t>Chỉ phẫu thuật DemeDIOX tan tổng hợp đơn sợi Polydioxanone, dài 75 cm, số 5/0, kim tròn dài 13 mm, 1/2 vòng tròn</t>
  </si>
  <si>
    <t>Chỉ phẫu thuật DemeGUT tiêu sinh học đơn sợi Chromic Catgut, số 1/0, dài 75 cm, kim tròn dài 26 mm, 1/2 vòng tròn</t>
  </si>
  <si>
    <t>Chỉ phẫu thuật DemeGUT tiêu sinh học đơn sợi Chromic Catgut, số 1/0, dài 75 cm, kim tròn dài 30 mm, 1/2 vòng tròn</t>
  </si>
  <si>
    <t>Chỉ phẫu thuật DemeGUT tiêu sinh học đơn sợi Chromic Catgut, số 1/0, dài 75 cm, kim tam giác dài 26 mm, 1/2 vòng tròn</t>
  </si>
  <si>
    <t>Chỉ phẫu thuật DemeGUT tiêu sinh học đơn sợi Chromic Catgut, số 2/0, dài 150 cm, không kim</t>
  </si>
  <si>
    <t>Chỉ phẫu thuật DemeGUT tiêu sinh học đơn sợi Chromic Catgut, số 2/0, dài 75 cm, kim tròn dài 26 mm, 1/2 vòng tròn</t>
  </si>
  <si>
    <t>Chỉ phẫu thuật DemeGUT tiêu sinh học đơn sợi Chromic Catgut, số 2/0, dài 75 cm, kim tròn dài 30 mm, 1/2 vòng tròn</t>
  </si>
  <si>
    <t>Chỉ phẫu thuật DemeGUT tiêu sinh học đơn sợi Chromic Catgut, số 3/0, dài 75 cm, kim tròn dài 30 mm, 1/2 vòng tròn</t>
  </si>
  <si>
    <t>Chỉ phẫu thuật DemeGUT tiêu sinh học đơn sợi Chromic Catgut, số 4/0, dài 75 cm, kim tròn dài 17 mm, 3/8 vòng tròn</t>
  </si>
  <si>
    <t>Chỉ phẫu thuật DemeGUT tiêu sinh học đơn sợi Chromic Catgut, số 4/0, dài 75 cm, kim tròn dài 26 mm, 1/2 vòng tròn</t>
  </si>
  <si>
    <t>Chỉ phẫu thuật DemeGUT tiêu sinh học đơn sợi Chromic Catgut, số 5/0, dài 75 cm, kim tam giác dài 13 mm, 3/8 vòng tròn</t>
  </si>
  <si>
    <t>Chỉ phẫu thuật DemeLENE không tan tổng hợp đơn sợi Polypropylene, Số 8/0, dài 60cm, kim tròn đầu nhọn dài 9 mm, 3/8 vòng tròn,</t>
  </si>
  <si>
    <t>Chỉ phẫu thuật DemeLENE không tan tổng hợp đơn sợi Polypropylene, Số 0, dài 90 cm, kim tròn đầu tròn dài 40 mm,1/2 vòng tròn</t>
  </si>
  <si>
    <t>Chỉ phẫu thuật DemeLENE không tan tổng hợp đơn sợi Polypropylene, Số 2/0, dài 90 cm, 2 kim tròn đầu nhọn dài 26 mm, 1/2 vòng tròn</t>
  </si>
  <si>
    <t>Chỉ phẫu thuật DemeLENE không tan tổng hợp đơn sợi Polypropylene, Số 4/0, dài 90 cm, 2 kim tròn đầu tròn màu đen dài 20 mm, 1/2 đường tròn</t>
  </si>
  <si>
    <t>Chỉ phẫu thuật DemeLENE không tan tổng hợp đơn sợi Polypropylene, Số 5/0, dài 75cm, 2 kim tròn đầu tròn dài 13 mm, 1/2 vòng tròn</t>
  </si>
  <si>
    <t>Chỉ phẫu thuật DemeLENE không tan tổng hợp đơn sợi Polypropylene, Số 5/0, dài 90 cm, 2 kim tròn đầu tròn màu đen dài 17 mm, 1/2đường tròn</t>
  </si>
  <si>
    <t>Chỉ phẫu thuật DemeLENE không tan tổng hợp đơn sợi Polypropylene, Số 6/0, dài 60 cm, 2 kim tròn đầu tròn dài 11 mm, 3/8 vòng tròn</t>
  </si>
  <si>
    <t>Chỉ phẫu thuật DemeLENE không tan tổng hợp đơn sợi Polypropylene, Số 7/0, dài 60 cm, 2 kim tròn đầu nhọn dài 11 mm, 3/8 đường tròn</t>
  </si>
  <si>
    <t>Chỉ phẫu thuật DemeLENE không tan tổng hợp đơn sợi Polypropylene, Số 7/0, dài 60 cm, 2 kim tròn đầu tròn dài 11 mm, 3/8 vòng tròn</t>
  </si>
  <si>
    <t>Chỉ phẫu thuật DemeLENE không tan tổng hợp đơn sợi Polypropylene, Số 7/0, dài 60cm, 2 kim tròn đầu nhọn dài 26mm, 3/8 vòng tròn</t>
  </si>
  <si>
    <t>Chỉ phẫu thuật DemeSORB tan tổng hợp đa sợi Polyglycolic dài 90cm, số 1, kim tròn, dài 40 mm, 1/2vòng tròn</t>
  </si>
  <si>
    <t>Chỉ phẫu thuật DemeSORB tan tổng hợp đa sợi Polyglycolic, dài 75 cm, số 2/0, kim tròn, dài 26 mm, 1/2vòng tròn</t>
  </si>
  <si>
    <t>Chỉ phẫu thuật DemeSORB tan tổng hợp đa sợi Polyglycolic, dài 75 cm, số 2/0 kim tròn, dài 30 mm, 1/2vòng tròn.</t>
  </si>
  <si>
    <t>Chỉ phẫu thuật DemeSORB tan tổng hợp đa sợi Polyglycolic, dài 75cm,số 4/0, kim tròn, dài 22 mm, 1/2vòng tròn</t>
  </si>
  <si>
    <t>Chỉ phẫu thuật DemeSORB tan tổng hợp đa sợi Polyglycolic, dài 90cm, số 0, kim tròn, dài 40mm, 1/2 vòng tròn</t>
  </si>
  <si>
    <t>Chỉ phẫu thuật DemeSORB tan tổng hợp đa sợi Polyglycolic, dài 100 cm, số 1, kim tròn đầu tù dài 65 mm, 3/8 vòng tròn.</t>
  </si>
  <si>
    <t>Chỉ phẫu thuật DemeSORB tan tổng hợp đa sợi Polyglycolic, dài 75cm, số 4/0, kim tròn, dài 26 mm, 1/2 vòng tròn</t>
  </si>
  <si>
    <t>Chỉ phẫu thuật DemeSORB tan tổng hợp đa sợi Polyglycolic, dài 75cm, số5/0, kim tròn, dài 17 mm, 1/2 vòng tròn</t>
  </si>
  <si>
    <t>Chỉ phẫu thuật DemeSORB tan tổng hợp đa sợi Polyglycolic, dài 75cm,số 3/0, kim tròn, dài 26 mm, 1/2 vòng tròn</t>
  </si>
  <si>
    <t>Chỉ phẫu thuật tổng hợp đa sợi Polyglactin 910, DemeCRYL, dài 90 cm, số 2/0, kim tam giác dài 36 mm, 1/2 vòng tròn</t>
  </si>
  <si>
    <t>Chỉ phẫu thuậtDemeLENE không tan tổng hợp đơn sợi Polypropylene, Số 3/0, dài 90cm, 2 kim tròn đầu tròn dài 26 mm, 1/2 vòng tròn</t>
  </si>
  <si>
    <t>Chỉ phẫu thuậtDemeLENE không tan tổng hợp đơn sợi Polypropylene, Số 4/0, dài 90cm, 2 kim tròn nhọn giác dài 20 mm, 1/2 vòng tròn</t>
  </si>
  <si>
    <t>Hộp/12 Sợi</t>
  </si>
  <si>
    <t>Chỉ tiêu PegeLAK tổng hợp đa sợi Polyglactin 910 số 4/0, dài 75cm, phủ Poly ( glycolide-co-L- lactide) PGLA (30:70) và calcium stearate kim tròn 20mm, 1/2C, bằng thép không rỉ 302, bọc Silicon.</t>
  </si>
  <si>
    <t>Hộp/12 tép</t>
  </si>
  <si>
    <t>Công ty Cổ phần TTB Y tế Cổng Vàng</t>
  </si>
  <si>
    <t>Chỉ VICRYL 7/0 W 9561</t>
  </si>
  <si>
    <t>Hộp/12</t>
  </si>
  <si>
    <t>Johnson&amp;Johnson</t>
  </si>
  <si>
    <t>Black Silk 3(2/0)75cm (GÓI/10 SỢI)</t>
  </si>
  <si>
    <t>Hộp/30 tép</t>
  </si>
  <si>
    <t>Công ty Cổ phần Dược phẩm và sinh học Y tế Mebiphar</t>
  </si>
  <si>
    <t>Black Silk 3(2/0)150cm</t>
  </si>
  <si>
    <t>Chỉ không tan tự nhiên Silk số 3/0, dài 75 cm, kim tròn 1/2 vòng tròn, dài 26 mm</t>
  </si>
  <si>
    <t>Atlas Medical</t>
  </si>
  <si>
    <t>Công ty TNHH TM &amp;DV kỹ thuật Phúc Tín</t>
  </si>
  <si>
    <t>Chỉ Silk số 1 không kim</t>
  </si>
  <si>
    <t>Hộp 12 Tép</t>
  </si>
  <si>
    <t>Chỉ không tan tự nhiên Silk số 2/0, dài 75 cm, kim tròn 1/2 vòng tròn, dài 26 mm</t>
  </si>
  <si>
    <t>NOVOSYN VIOLET USP 3/0 70CM HR26</t>
  </si>
  <si>
    <t>Chỉ tan đa sợi Polyglycolic số 1, dài 90cm, có lớp áo bao Glyconate kim 1/2C dài 40mm</t>
  </si>
  <si>
    <t>HR 40 có kim</t>
  </si>
  <si>
    <t>Chỉ tan đa sợi Polyglycolic số 2/0, có kim</t>
  </si>
  <si>
    <t>NOVOSYN QUICK USP 2/0 90CM HR37S</t>
  </si>
  <si>
    <t>NOVOSYN QUICK USP 4/0 70CM DS19</t>
  </si>
  <si>
    <t>NOVOSYN QUICK USP 4/0 70CM DS 19</t>
  </si>
  <si>
    <t>MONOSYN VIOLET 1 90CM HR40S</t>
  </si>
  <si>
    <t>Chromic Catgut 3.5(2/0)75cm 3/8CT26</t>
  </si>
  <si>
    <t>VENTROFIL 1,3MM 90CM 2XDS100</t>
  </si>
  <si>
    <t>Hộp/06 tép</t>
  </si>
  <si>
    <t>PATELLA-SET 60 CM USP 7 NEEDLE HS 120</t>
  </si>
  <si>
    <t>Chỉ thép mềm các cỡ, cuộn 5m-Đk sợi chỉ 0.4, 0.5, 0.7, 0.8, 0.9 và 1.0mm, cuộn dài 5m, - đạt tiêu chuẩn CE,ISO - chất liệu thép không rỉ,1cuộn/gói-222</t>
  </si>
  <si>
    <t>STEELEX MONOFILAMENT USP 1 25M</t>
  </si>
  <si>
    <t>Hộp/1 cuộn</t>
  </si>
  <si>
    <t>Chromic Catgut 5(1)75cm 1/2CR40</t>
  </si>
  <si>
    <t>Chromic Catgut 3.5(2/0)75cm 1/2CR26</t>
  </si>
  <si>
    <t>Chromic Catgut 3.5(2/0)150cm</t>
  </si>
  <si>
    <t>Chỉ surgicryl 910 số 1</t>
  </si>
  <si>
    <t>Chỉ surgicryl 910 số 2/0</t>
  </si>
  <si>
    <t>Chỉ surgicryl 910 số 3/0</t>
  </si>
  <si>
    <t>Chỉ VICRYL 4/0 W 9113</t>
  </si>
  <si>
    <t>Chỉ VICRYL 5/0 W 9105</t>
  </si>
  <si>
    <t>Chỉ VICRYL 6/0 W 9981</t>
  </si>
  <si>
    <t>Cone gutta percha</t>
  </si>
  <si>
    <t>Hộp 120 cây</t>
  </si>
  <si>
    <t>Cp2000 Cuvettes</t>
  </si>
  <si>
    <t>Sekisui</t>
  </si>
  <si>
    <t>Công ty TNHH Thương mại Dược và Trang thiết bị y tế TaTa</t>
  </si>
  <si>
    <t>Cuvet nhựa (Vuông; Tròn)</t>
  </si>
  <si>
    <t>Thùng/500 cái</t>
  </si>
  <si>
    <t xml:space="preserve">Teco </t>
  </si>
  <si>
    <t>Cuvette nhựa</t>
  </si>
  <si>
    <t>Cuvet Teco Matrix</t>
  </si>
  <si>
    <t>1 cái 10 cống; thùng 2500 cái</t>
  </si>
  <si>
    <t>Hộp 144 cái</t>
  </si>
  <si>
    <t>TPC Advanced</t>
  </si>
  <si>
    <t>Đài đánh bóng cao su</t>
  </si>
  <si>
    <t>Dao 15 độ trong PT nhãn khoa</t>
  </si>
  <si>
    <t>Dao 2.2 trong PT nhan khoa</t>
  </si>
  <si>
    <t>Dao 3.0 trong PT nhan khoa</t>
  </si>
  <si>
    <t>Dao mổ 2.8mm</t>
  </si>
  <si>
    <t xml:space="preserve"> (6 cái/1 hộp)</t>
  </si>
  <si>
    <t>Công ty TNHH Hồng Lộc</t>
  </si>
  <si>
    <t>Dao mổ 3.2 mm</t>
  </si>
  <si>
    <t>Dao mổ phaco 2.85mm Code: PE 3828</t>
  </si>
  <si>
    <t>06 cái/Hộp</t>
  </si>
  <si>
    <t>Dao mổ mắt 2.2mm (Clear Corneal Knifes), Model: CCR-22AGF</t>
  </si>
  <si>
    <t>Hộp 05 cái</t>
  </si>
  <si>
    <t>Công ty TNHH TBYT Minh Nhi</t>
  </si>
  <si>
    <t>Dao mổ thẳng (Thép không rỉ) 15 độ</t>
  </si>
  <si>
    <t>Dao phẫu thuật 2.85mm Code: PE3828</t>
  </si>
  <si>
    <t>01 cái/Túi vô trùng</t>
  </si>
  <si>
    <t>Đầu col trắng</t>
  </si>
  <si>
    <t>Gói /
100 Cái</t>
  </si>
  <si>
    <t>Đầu Col vàng--1022412</t>
  </si>
  <si>
    <t>Gói / 500 cái</t>
  </si>
  <si>
    <t>GM</t>
  </si>
  <si>
    <t>Đầu Col xanh--475112</t>
  </si>
  <si>
    <t>Túi/10 cái</t>
  </si>
  <si>
    <t>Đè lưỡi gỗ tiệt trùng</t>
  </si>
  <si>
    <t>(Gói/10cái) Hộp/100cái</t>
  </si>
  <si>
    <t>Đĩa petri thủy tinh 100</t>
  </si>
  <si>
    <t>10 đía/hộp</t>
  </si>
  <si>
    <t>Đĩa petri thủy tinh 60</t>
  </si>
  <si>
    <t>Thùng 500</t>
  </si>
  <si>
    <t>Đĩa petri thủy tinh 80</t>
  </si>
  <si>
    <t>DIACAN A G16 -Kim động mạch Thận nhân tạo G16</t>
  </si>
  <si>
    <t xml:space="preserve">Perfect Medical </t>
  </si>
  <si>
    <t>Dịch nhầy i-Visc 2.0</t>
  </si>
  <si>
    <t>Hộp 1 lọ (theo tiêu chuẩn của hãng sản xuất)</t>
  </si>
  <si>
    <t>Công ty TNHH Thiết bị Y tế Thành Công</t>
  </si>
  <si>
    <t>Dịch nhầy dùng trong phẫu thuật mắt Curamed SH/BF 1.4% (Sodium Hyaluronate 1.4%) 1.5ml</t>
  </si>
  <si>
    <t>Hộp 01 cái</t>
  </si>
  <si>
    <t>Curamed Ophthalmics/Eyekon Medical</t>
  </si>
  <si>
    <t>Hà Lan/Mỹ</t>
  </si>
  <si>
    <t>Dịch nhày Aurovisc Code: Aurovisc</t>
  </si>
  <si>
    <t>01 ống/Hộp</t>
  </si>
  <si>
    <t>Dịch nhầy dùng trong phẫu thuật mắt Curagel (HPMC 2.4%) 2.4%, 2ml</t>
  </si>
  <si>
    <t>Hộp 01 ống</t>
  </si>
  <si>
    <t>Đồng hồ oxy Oxygen obsorber</t>
  </si>
  <si>
    <t>10 cái /thùng</t>
  </si>
  <si>
    <t>Phim X Quang Mediphot 30x40</t>
  </si>
  <si>
    <t>100 tờ/ Hộp (30cm x40cm</t>
  </si>
  <si>
    <t>Phim laser khô DI-HL 35x43 cm</t>
  </si>
  <si>
    <t>Hộp/100 tấm</t>
  </si>
  <si>
    <t>Tấm</t>
  </si>
  <si>
    <t>Cửa hàng dụng cụ y khoa số 09</t>
  </si>
  <si>
    <t>Phim laser khô DI-HL 20x25 cm</t>
  </si>
  <si>
    <t>Hộp/150 tấm</t>
  </si>
  <si>
    <t>150 tờ/hộp</t>
  </si>
  <si>
    <t>CH. Séc</t>
  </si>
  <si>
    <t xml:space="preserve">150 tờ/hộp </t>
  </si>
  <si>
    <t>Phim X Quang Mediphot 30x40 (nhạy)</t>
  </si>
  <si>
    <t>100tờ/Hộp</t>
  </si>
  <si>
    <t>Phim X quang Super HR-U 24x30 cm</t>
  </si>
  <si>
    <t>Phim X quang Super HR-U 30x40 cm</t>
  </si>
  <si>
    <t>Phim X quang Super HR-U 35x35 cm</t>
  </si>
  <si>
    <t>Gạc băng mắt 4.5x7x6 lớp vô trùng</t>
  </si>
  <si>
    <t xml:space="preserve"> 5 miếng /gói</t>
  </si>
  <si>
    <t>Gạc cầu sản khoa Cản quang vô trùng</t>
  </si>
  <si>
    <t>Gạc dẫn lưu 0.75 x 200cm x 4 lớp, VT (1 cái/gói) (Danameco, VN)</t>
  </si>
  <si>
    <t>Gạc hút khổ 0.8m KVT</t>
  </si>
  <si>
    <t>100 mét/ kiện</t>
  </si>
  <si>
    <t>Gạc hút vô trùng</t>
  </si>
  <si>
    <t>5 miếng / gói</t>
  </si>
  <si>
    <t>Gạc Meche phẫu thuật 3.5x75x8 lớp vô trùng</t>
  </si>
  <si>
    <t>Gói 3 cái</t>
  </si>
  <si>
    <t>Gạc Meche phẫu thuật 3.5x75x6 lớp vô trùng</t>
  </si>
  <si>
    <t>Gạc Meche phẫu thuật 3.5x75x6 lớp vô trùng cản quang có dây</t>
  </si>
  <si>
    <t>3 c/gói</t>
  </si>
  <si>
    <t>Gạc meche phẫu thuật 3.5x75 vô trùng</t>
  </si>
  <si>
    <t>Gói/ 03 cái</t>
  </si>
  <si>
    <t>Gạc Meche phẫu thuật 2x25x4 lớp vô trùng cản quang</t>
  </si>
  <si>
    <t xml:space="preserve"> 3 c/gói</t>
  </si>
  <si>
    <t>Gạc mét</t>
  </si>
  <si>
    <t>Gạc hút nước 18 x 26, khổ 0.8m, KVT (2 mét/lớp, 100 mét/cuộn - Danameco, VN)</t>
  </si>
  <si>
    <t>Kiện 500 mét</t>
  </si>
  <si>
    <t>Gạc mét khổ 1.2m</t>
  </si>
  <si>
    <t>500 mét/ kiện</t>
  </si>
  <si>
    <t>Gạc phẫu thuật 10cm x 10cm x 8 lớp, tiệt trùng (10 cái/gói)</t>
  </si>
  <si>
    <t>5 Cái/gói</t>
  </si>
  <si>
    <t>Gạc phẫu thuật 20x20x3 lớp vô trùng</t>
  </si>
  <si>
    <t xml:space="preserve"> 05 Cái/gói</t>
  </si>
  <si>
    <t>Gạc phẫu thuật 5cm x 7cm x 8 lớp, tiệt trùng (10 cái/gói)</t>
  </si>
  <si>
    <t>Gạc phẫu thuật 5x5x8 lớp vô trùng</t>
  </si>
  <si>
    <t xml:space="preserve"> 10 cái/gói</t>
  </si>
  <si>
    <t>Gạc phẫu thuật 10cm x 10cm x 8 lớp, cản quang tiệt trùng (10 cái/gói)</t>
  </si>
  <si>
    <t>Gạc phẫu thuật ổ bụng 30cm x 40cm x 6 lớp, cản quang tiệt trùng (5 cái/gói)</t>
  </si>
  <si>
    <t>Gạc phẫu thuật ổ bụng 30cm x 40cm x 6 lớp, tiệt trùng (5 cái/gói)</t>
  </si>
  <si>
    <t xml:space="preserve"> 5 cái/gói</t>
  </si>
  <si>
    <t>Gạc phẫu thuật ổ bụng 30x30x8 lớp vô trùng</t>
  </si>
  <si>
    <t>Gạc phẫu thuật ổ bụng 15cm x 60cm x 6 lớp, cản quang tiệt trùng (5 cái/gói)</t>
  </si>
  <si>
    <t>Gạc phẫu thuật ổ bụng 30cm x 30cm x 6 lớp, cản quang tiệt trùng (5 cái/gói)</t>
  </si>
  <si>
    <t>Gạc phẫu thuật 10x40x4 lớp vô trùng cản quang</t>
  </si>
  <si>
    <t>Gạc phẫu thuật 10x40x6 lớp vô trùng cản quang</t>
  </si>
  <si>
    <t>Gạc thận 3,5*4,5*80L vô trùng</t>
  </si>
  <si>
    <t xml:space="preserve"> (5 c/gói)</t>
  </si>
  <si>
    <t>Gạc vô trùng không đau thấm hút cao</t>
  </si>
  <si>
    <t>Găng tay dài sản khoa vô trùng-Sản xuất từ cao su tự nhiên ( được ly tâm 2 lần nhằm loại trừ các tạp chất, độc tố, các tác nhân gây dị ứng) Tiêu chuẩn cơ bản : - Bề dày: min 0.18 mm - Chiều dài : min 280 mm * Chiều rộng lòng bàn tay : + Size 6.5 : 8 ± 5mm</t>
  </si>
  <si>
    <t>50đôi/hộp,    06 hộp/thùng</t>
  </si>
  <si>
    <t>Găng tay khám dài 240mm size S, M (Bidiphar Glove)</t>
  </si>
  <si>
    <t>TopGlove</t>
  </si>
  <si>
    <t>Găng tay phẩu thuật tiệt trùng dài 280mm số 6,5; 7; 7,5 (Bidiphar Glove)</t>
  </si>
  <si>
    <t>Cal 5 lít</t>
  </si>
  <si>
    <t>Cal</t>
  </si>
  <si>
    <t>Giấy cuộn có chỉ thị hóa học màu đỏ 150mmx70m</t>
  </si>
  <si>
    <t>6 cuộn/thùng</t>
  </si>
  <si>
    <t> Công ty TNHH TTBYT BMS</t>
  </si>
  <si>
    <t>Giấy cuộn Tyvek có chỉ thị hóa học 350x70m</t>
  </si>
  <si>
    <t>Giấy ghi điện tâm đồ, kích thước 80mmx20m</t>
  </si>
  <si>
    <t>100 cuộn/ thùng</t>
  </si>
  <si>
    <t xml:space="preserve">Tianjin Grandpaper </t>
  </si>
  <si>
    <t>Giấy ghi điện tâm đồ, kích thước 110mmx140mmx200 tờ</t>
  </si>
  <si>
    <t>100 Xấp/ thùng</t>
  </si>
  <si>
    <t>Giấy in kết quả dùng trong chẩn đoán y khoa UPP-110S</t>
  </si>
  <si>
    <t>Hộp/10 cuộn</t>
  </si>
  <si>
    <t>Công ty TNHH AVH</t>
  </si>
  <si>
    <t>giấy in Barcode</t>
  </si>
  <si>
    <t>Hôp/20 cuộn</t>
  </si>
  <si>
    <t>Lyly</t>
  </si>
  <si>
    <t>Giấy monitor sản khoa kích thước 152mmx150mx200sh</t>
  </si>
  <si>
    <t>50 Xấp/ thùng</t>
  </si>
  <si>
    <t>Giấy in cho Monitor sản khoa 152*90*150</t>
  </si>
  <si>
    <t>Giấy in cho Monitor sản khoa 151*100*150</t>
  </si>
  <si>
    <t>Xấp/150tờ</t>
  </si>
  <si>
    <t>Giấy in dùng cho máy sinh hoá 58*30</t>
  </si>
  <si>
    <t>58mm</t>
  </si>
  <si>
    <t>Giấy in kết quả nội soi màu UPC-21S</t>
  </si>
  <si>
    <t xml:space="preserve">Hộp/240 tờ </t>
  </si>
  <si>
    <t>Giấy in nhiệt 58*30</t>
  </si>
  <si>
    <t>Giấy in nhiệt dùng cho máy siêu âm Mã hàng: ULSTAR-1100S</t>
  </si>
  <si>
    <t>Hộp/5 cuộn</t>
  </si>
  <si>
    <t>Durico</t>
  </si>
  <si>
    <t>Công ty Cổ phần thiết bị y tế Bách Việt</t>
  </si>
  <si>
    <t>Gutta Percha A,B,C,D (Các cở)</t>
  </si>
  <si>
    <t>HALOGEN LAMP 12V/20W (5 UNITS)</t>
  </si>
  <si>
    <t>Biosystems/ Tây Ban Nha</t>
  </si>
  <si>
    <t> Công ty TNHH Thiết Bị Minh Tâm</t>
  </si>
  <si>
    <t>Huyết áp kế đồng hồ người lớn (ALPK2)</t>
  </si>
  <si>
    <t>Tanaka 
Sangyo</t>
  </si>
  <si>
    <t>Máy đo huyết áp cơ 500-C3</t>
  </si>
  <si>
    <t>Tanaka Sangyo</t>
  </si>
  <si>
    <t xml:space="preserve">Nhật Bản </t>
  </si>
  <si>
    <t>Kẹp rốn</t>
  </si>
  <si>
    <t>1cái/gói</t>
  </si>
  <si>
    <t>Trung 
Quốc</t>
  </si>
  <si>
    <t>Khẩu trang 2 lớp nẹp mũi</t>
  </si>
  <si>
    <t>H/50</t>
  </si>
  <si>
    <t>Phú Bảo Medcal-VN</t>
  </si>
  <si>
    <t>Công ty cổ phần thương mại- dược - Sâm Ngọc Linh Quảng Nam</t>
  </si>
  <si>
    <t>Công ty TNHH IGG Viêt Nam</t>
  </si>
  <si>
    <t>Khẩu trang 3 lớp</t>
  </si>
  <si>
    <t>Khẩu trang y tế sử dụng một lần Perfetta (đã tiệt trùng)</t>
  </si>
  <si>
    <t xml:space="preserve">Hộp/50cái </t>
  </si>
  <si>
    <t>Công Ty TNHH Tập Đoàn Phú Bảo</t>
  </si>
  <si>
    <t>Các cỡ</t>
  </si>
  <si>
    <t>Wujiang</t>
  </si>
  <si>
    <t xml:space="preserve"> hộp giấy, 10 túi x 10 kim </t>
  </si>
  <si>
    <t xml:space="preserve">Suzhou Medical Appliance  Factory  </t>
  </si>
  <si>
    <t>Công ty Cổ phần TBYT Đông Á</t>
  </si>
  <si>
    <t>Kim động mạch thận nhân tạo DIACAN A 16G 1,6 X25 X300MM, mã hàng: 70232660 hộp 50 cái</t>
  </si>
  <si>
    <t>Công ty Cổ phần Tâm Định</t>
  </si>
  <si>
    <t>Kim rút thuốc số 18G</t>
  </si>
  <si>
    <t>100 cây/Hộp</t>
  </si>
  <si>
    <t>AnHui</t>
  </si>
  <si>
    <t>200 cây/Hộp</t>
  </si>
  <si>
    <t>Kim Nha khoa</t>
  </si>
  <si>
    <t>Các cỡ.(100 cây/Hộp)</t>
  </si>
  <si>
    <t>Technofar</t>
  </si>
  <si>
    <t xml:space="preserve">Italia </t>
  </si>
  <si>
    <t>Kim tĩnh mạch thận nhân tạo DIACAN V 16G 1,6 X25 X300MM, mã hàng: 70233660 hộp 50 cái</t>
  </si>
  <si>
    <t>Kim tĩnh mạch thận nhân tạo DIACAN V G17 mã hàng: 70233760 hộp 50 cái</t>
  </si>
  <si>
    <t>1,5x25x300 mm. Hộp 50 cái</t>
  </si>
  <si>
    <t>Kim vô trùng (Kim lấy thuốc các số)</t>
  </si>
  <si>
    <t>Thùng 5000 chiếc</t>
  </si>
  <si>
    <t>Troge</t>
  </si>
  <si>
    <t>(7102) hộp/ 72 miếng</t>
  </si>
  <si>
    <t>Lam kính 7105</t>
  </si>
  <si>
    <t>Miếng lam xét nghiệm/ Lam kính xét nghiệm</t>
  </si>
  <si>
    <t>100 miếng /hộp</t>
  </si>
  <si>
    <t>Ống hút đờm nhớt Suction catheter</t>
  </si>
  <si>
    <t>100 cây/hộp</t>
  </si>
  <si>
    <t>Kim Lancet</t>
  </si>
  <si>
    <t>Lentulo 21mm(size 21)</t>
  </si>
  <si>
    <t xml:space="preserve">Mani </t>
  </si>
  <si>
    <t>Lentulo 25mm(size 25)</t>
  </si>
  <si>
    <t>Lentulo các cở</t>
  </si>
  <si>
    <t>Lọ đựng dịch nội soi có dây mucus extractor hiệu ComforSoft các cỡ</t>
  </si>
  <si>
    <t>Gói/1</t>
  </si>
  <si>
    <t>Công ty Cổ phần Trang thiết bị y tế Trọng Tín</t>
  </si>
  <si>
    <t>Lọ lấy bệnh phẩm - nắp đỏ không nhãn</t>
  </si>
  <si>
    <t>Lọ vô trùng lấy mẫu</t>
  </si>
  <si>
    <t>Công ty CP TBYT Hồng Thiện Mỹ</t>
  </si>
  <si>
    <t>Lưỡi dao mổ--12390</t>
  </si>
  <si>
    <t>Paramout</t>
  </si>
  <si>
    <t>Lưỡi dao mổ số 10,11,15</t>
  </si>
  <si>
    <t>100 Cái / Hộp</t>
  </si>
  <si>
    <t xml:space="preserve">Ribbel </t>
  </si>
  <si>
    <t>Dao mổ Điện</t>
  </si>
  <si>
    <t>Bì 1 cái</t>
  </si>
  <si>
    <t xml:space="preserve">Ningbo Greetmed Medical Instruments Co.,Ltd </t>
  </si>
  <si>
    <t>Lưỡi dao mổ số 10,11</t>
  </si>
  <si>
    <t>Mask thanh quản sillicon</t>
  </si>
  <si>
    <t>20 cái/ thùng</t>
  </si>
  <si>
    <t>Mask thở có gắn dây dẫn oxy (thở trực tiếp)</t>
  </si>
  <si>
    <t>Mask thở oxy có túi Oxygen mask with reservoir bag</t>
  </si>
  <si>
    <t>gồm mask+ dây dẫn+ lọ đựng thuốc</t>
  </si>
  <si>
    <t>Mặt nạ thở oxy bộ khí dung</t>
  </si>
  <si>
    <t>Máy đo huyết áp người lớn + ống nghe</t>
  </si>
  <si>
    <t>Micropipette 10</t>
  </si>
  <si>
    <t>Microlit</t>
  </si>
  <si>
    <t>Micropipette 500</t>
  </si>
  <si>
    <t>Micropipette thay đổi thể tích</t>
  </si>
  <si>
    <t>Mỏ vịt cở nhỏ, trung--20</t>
  </si>
  <si>
    <t>Mũ phẫu thuật, tiệt trùng (1 cái/gói)</t>
  </si>
  <si>
    <t>NA ELECTRODE</t>
  </si>
  <si>
    <t>Beckman Coulter, Mỹ/ Nhật Bản</t>
  </si>
  <si>
    <t>Nhầy cao cấp dùng cho phẫu thuật Phaco Healon GV 0,85ml</t>
  </si>
  <si>
    <t xml:space="preserve"> (1 ống/1 hộp)</t>
  </si>
  <si>
    <t>Abbott</t>
  </si>
  <si>
    <t>Hộp 2 ống</t>
  </si>
  <si>
    <t>Nhiệt kế thủy ngân Gold Tana</t>
  </si>
  <si>
    <t>Vuxihongquang Medical Eguipnmt</t>
  </si>
  <si>
    <t>Hematocrit</t>
  </si>
  <si>
    <t>EDTA K3</t>
  </si>
  <si>
    <t>1000 cái/Hộp</t>
  </si>
  <si>
    <t>An Phát</t>
  </si>
  <si>
    <t>Ống nghiệm heparin</t>
  </si>
  <si>
    <t>Hộp 100 ống</t>
  </si>
  <si>
    <t>Ống nghiệm Edta nắp cao su</t>
  </si>
  <si>
    <t>2400 ống/thùng</t>
  </si>
  <si>
    <t>Ống nghiệm nhựa 5ml không nắp</t>
  </si>
  <si>
    <t>Bì/500 ống</t>
  </si>
  <si>
    <t>Ống nghiệm nhựa 5ml có nắp</t>
  </si>
  <si>
    <t>Ống Falcon</t>
  </si>
  <si>
    <t>25 cái/ gói</t>
  </si>
  <si>
    <t>Ống nghiệm nhựa có hạt</t>
  </si>
  <si>
    <t>hộp/100 ống</t>
  </si>
  <si>
    <t>Ống nghiệm trắng không nắp</t>
  </si>
  <si>
    <t>Ống nghiệm Serum nắp đỏ</t>
  </si>
  <si>
    <t>Hộp/100 ống</t>
  </si>
  <si>
    <t>Pen 12 cm thẳng, cong không mấu</t>
  </si>
  <si>
    <t>25 cái / Hộp</t>
  </si>
  <si>
    <t>Arain &amp; Son's</t>
  </si>
  <si>
    <t>Pen 14 cm thẳng, cong có mấu</t>
  </si>
  <si>
    <t>Pen 16 cm thẳng, cong có mấu</t>
  </si>
  <si>
    <t>Pen cong</t>
  </si>
  <si>
    <t>Pen thẳng có mấu-các cỡ-84</t>
  </si>
  <si>
    <t>Penk không mấu 16 cm</t>
  </si>
  <si>
    <t>100 que/Gói</t>
  </si>
  <si>
    <t>Ống Penrose</t>
  </si>
  <si>
    <t xml:space="preserve">1 cái/ gói </t>
  </si>
  <si>
    <t>Phim X Quang AGFA Drystar DT2B 14x17''</t>
  </si>
  <si>
    <t>DT2B 14x17</t>
  </si>
  <si>
    <t>Hộp /100tấm</t>
  </si>
  <si>
    <t>Phim X Quang AGFA Drystar DT2B 8x10''</t>
  </si>
  <si>
    <t>8x10''</t>
  </si>
  <si>
    <t>Phim XQ khô Laser tương thích với máy in Dryview cỡ 10x12in</t>
  </si>
  <si>
    <t>10x12in</t>
  </si>
  <si>
    <t xml:space="preserve">Carestream </t>
  </si>
  <si>
    <t>Công ty TNHH thương mại Vĩnh Phát</t>
  </si>
  <si>
    <t>10x12in /   Hộp (125 tấm)</t>
  </si>
  <si>
    <t>Phim XQ khô Laser tương thích với máy in Dryview cỡ 8x10in</t>
  </si>
  <si>
    <t>8x10in /     Hộp (125 tấm)</t>
  </si>
  <si>
    <t>Phim XQ khô Laser tương thích với máy in Dryview cỡ 14x17in</t>
  </si>
  <si>
    <t>14x17in /   Hộp (125 tấm)</t>
  </si>
  <si>
    <t>Phim XQ khô Laser tương thích với máy in Dryview cỡ 28x35cm</t>
  </si>
  <si>
    <t>28x35cm / Hộp (125 tấm)</t>
  </si>
  <si>
    <t>Phim X quang UPT-517BL</t>
  </si>
  <si>
    <t>125 tấm/ hộp (35x43)</t>
  </si>
  <si>
    <t>Phim X-ray khô DI-HT 20x25 100SH</t>
  </si>
  <si>
    <t>Hộp/100tấm</t>
  </si>
  <si>
    <t>Phim X-ray khô DI-HT 25x30 100SH</t>
  </si>
  <si>
    <t>Phim X-ray khô DI-HT 35x43 100SH</t>
  </si>
  <si>
    <t>Que gòn xét nghiệm (tiệt trùng, đựng trong ống)</t>
  </si>
  <si>
    <t>Gói/100 que</t>
  </si>
  <si>
    <t>Hospital &amp;Homecare</t>
  </si>
  <si>
    <t>Que lấy mẫu bệnh phẩm tiệt trùng</t>
  </si>
  <si>
    <t>100 que/gói</t>
  </si>
  <si>
    <t>Que thử serim Residual Peroxide, Mã số: 5105, hộp 100 cái</t>
  </si>
  <si>
    <t>SERIM</t>
  </si>
  <si>
    <t>Reaction Rotor</t>
  </si>
  <si>
    <t>10uds.</t>
  </si>
  <si>
    <t>Biosystems S.A., Spain</t>
  </si>
  <si>
    <t xml:space="preserve">6cái/ Hộp </t>
  </si>
  <si>
    <t>Vĩ 6 cái</t>
  </si>
  <si>
    <t>Reamer số 8, 10</t>
  </si>
  <si>
    <t>Reamer tím 10</t>
  </si>
  <si>
    <t>Reamer trắng 15</t>
  </si>
  <si>
    <t>Reamer vàng 20</t>
  </si>
  <si>
    <t>Remer các cỡ</t>
  </si>
  <si>
    <t>Sample Wells</t>
  </si>
  <si>
    <t>1000units</t>
  </si>
  <si>
    <t>1 cái/ bao</t>
  </si>
  <si>
    <t>Tấm trải nylon 100cm x 140cm, tiệt trùng (1 cái/gói)</t>
  </si>
  <si>
    <t>Dung dịch nhuộm bao TTT Tryblue 0.06%, 1ml (Trypan Blue Solution 0.06%)</t>
  </si>
  <si>
    <t>Hộp 05 lọ</t>
  </si>
  <si>
    <t>Trâm gai lấy tuỷ các cở</t>
  </si>
  <si>
    <t>6cái/ Vỉ</t>
  </si>
  <si>
    <t>Tube Eppendort</t>
  </si>
  <si>
    <t>50 tube/gói</t>
  </si>
  <si>
    <t>Túi camera, tiệt trùng (1 bộ/gói)</t>
  </si>
  <si>
    <t>Túi chống đông ACDA</t>
  </si>
  <si>
    <t>12 Túi/Thùng</t>
  </si>
  <si>
    <t>Terumo BCT</t>
  </si>
  <si>
    <t xml:space="preserve">Công ty TNHH thiết bị y tế Phương Đông </t>
  </si>
  <si>
    <t>Túi đựng bệnh phẩm 9 x 14cm, VT (1 cái/gói)(Danameco, VN)</t>
  </si>
  <si>
    <t>1 cái.gói</t>
  </si>
  <si>
    <t>Túi đựng máu ba 250ml</t>
  </si>
  <si>
    <t>Túi nhôm 4 cái</t>
  </si>
  <si>
    <t>250 cái/ thùng</t>
  </si>
  <si>
    <t>Túi đựng nước tiểu cường lực 2.000</t>
  </si>
  <si>
    <t>Túi nhôm 4 túi</t>
  </si>
  <si>
    <t>Túi nhôm 6 túi</t>
  </si>
  <si>
    <t>Túi đựng Oxy</t>
  </si>
  <si>
    <t>Gói/cái</t>
  </si>
  <si>
    <t>Túi thải 5L</t>
  </si>
  <si>
    <t>1 túi/ gói</t>
  </si>
  <si>
    <t>Gambro/ Baxter
(Bieffe Medital SpA sản xuất cho Gambro)</t>
  </si>
  <si>
    <t>100 mét/cuộn</t>
  </si>
  <si>
    <t>Vòng tay mẹ + bé--13898</t>
  </si>
  <si>
    <t>Hos</t>
  </si>
  <si>
    <t>N02.01.020.1</t>
  </si>
  <si>
    <t>Băng chun các loại, các cỡ</t>
  </si>
  <si>
    <t>Băng thun gối các cỡ</t>
  </si>
  <si>
    <t>(S, M, L, XL)</t>
  </si>
  <si>
    <t>Gạc gắn với băng dính vô khuẩn dùng để băng các vết thương, vết mổ, vết khâu các loại, các cỡ</t>
  </si>
  <si>
    <t>Gạc gắn với băng dính vô khuẩn dùng băng vết thương sau mổ OPSITE POST-OP 20x10cm (chống thấm nước)</t>
  </si>
  <si>
    <t>20 miếng/ Hộp</t>
  </si>
  <si>
    <t>Smith&amp;Nephew</t>
  </si>
  <si>
    <t>Gạc gắn với băng dính vô khuẩn dùng băng vết thương sau mổ OPSITE POST-OP 25x10cm (chống thấm nước)</t>
  </si>
  <si>
    <t>Gạc gắn với băng dính vô khuẩn dùng băng vết thương sau mổ OPSITE POST-OP 30x10cm (chống thấm nước)</t>
  </si>
  <si>
    <t>Gạc gắn với băng dính vô khuẩn dùng băng vết thương sau mổ OPSITE POST-OP 9,5x8,5cm (chống thấm nước)</t>
  </si>
  <si>
    <t>Gạc hydrocolloid các loại, các cỡ</t>
  </si>
  <si>
    <t>DuoDERM Extra Thin 5x20cm Băng dán hydrocolloid loại mỏng (mã 187961)</t>
  </si>
  <si>
    <t>1 miếng/túi; Hộp 10 miếng.</t>
  </si>
  <si>
    <t>ConvaTec Limited</t>
  </si>
  <si>
    <t>Anh, Trung Quốc</t>
  </si>
  <si>
    <t>DuoDERM Extra Thin 10x10cm Băng dán hydrocolloid loại mỏng (mã 187955)</t>
  </si>
  <si>
    <t>Dominica</t>
  </si>
  <si>
    <t>Gạc lưới công nghệ Hydrophobic không đau 10 x 10cm</t>
  </si>
  <si>
    <t>Gạc xốp, miếng xốp (foam) các loại, các cỡ</t>
  </si>
  <si>
    <t>Miếng xốp (foam) loại nhỏ kích thước (10cm x 8cm x 3cm)</t>
  </si>
  <si>
    <t>(10cm x 8cm x 3cm)</t>
  </si>
  <si>
    <t>Miếng xốp (foam) loại trung bình kích thước (20cm x 13cm x 3cm)</t>
  </si>
  <si>
    <t>(20cm x 13cm x 3cm)</t>
  </si>
  <si>
    <t>Gạc, gạc lưới có tẩm kháng sinh hoặc chất sát khuẩn các loại, các cỡ</t>
  </si>
  <si>
    <t>AQUACEL Ag Extra 10x10cm Gạc Hydrofiber hai lớp thấm hút mạnh, có ion bạc (mã 420676)</t>
  </si>
  <si>
    <t xml:space="preserve"> Hộp 10 miếng</t>
  </si>
  <si>
    <t>AQUACEL Ag dạng sợi 2x45cm Gạc hydrofiber dạng sợi may chỉ, có ion bạc (mã 403771)</t>
  </si>
  <si>
    <t xml:space="preserve"> Hộp 5 miếng</t>
  </si>
  <si>
    <t>10x10cm</t>
  </si>
  <si>
    <t>Gạc lưới có tẩm kháng sinh, dùng đắp bỏng kháng khuẩn, BACTIGRAS 10 x 10cm vô trùng</t>
  </si>
  <si>
    <t>50 Miếng/ hộp</t>
  </si>
  <si>
    <t>Miếng áp (opsite) dùng trong phẫu thuật, thủ thuật, 28x30cm--450</t>
  </si>
  <si>
    <t>Miếng áp (opsite) dùng trong phẫu thuật, thủ thuật, vô trùng trước mổ-OPSITE INCISE DRAPE, dùng trong thay khớp,phẫu thuật cột sống, kết hợp xương,dán vô trùng trước mổ + kích thước 55cm x 45cm-20</t>
  </si>
  <si>
    <t>Miếng áp (opsite) dùng trong phẫu thuật, thủ thuật, vô trùng trước mổ-OPSITE INCISE DRAPE, dùng trong thay khớp,phẫu thuật cột sống, kết hợp xương,dán vô trùng trước mổ + kích thước 28cm x 15cm-108</t>
  </si>
  <si>
    <t>Miếng áp (opsite) dùng trong phẫu thuật, thủ thuật, vô trùng trước mổ-OPSITE INCISE DRAPE, dùng trong thay khớp,phẫu thuật cột sống, kết hợp xương,dán vô trùng trước mổ + kích thước 28cmx30cm-250</t>
  </si>
  <si>
    <t>Miếng áp (opsite) dùng trong phẫu thuật, thủ thuật, vô trùng trước mổ-'OPSITE INCISE DRAPE, dùng trong thay khớp,phẫu thuật cột sống, kết hợp xương,dán vô trùng sau mổ kích thước 25cmx10cm-990</t>
  </si>
  <si>
    <t>Miếng áp (opsite) dùng trong phẫu thuật, thủ thuật, vô trùng trước mổ-OPSITE INCISE DRAPE, dùng trong thay khớp,phẫu thuật cột sống, kết hợp xương,dán vô trùng trước mổ kích thước 42cmx40cm-1150</t>
  </si>
  <si>
    <t>Miếng áp (opsite) dùng trong phẫu thuật, thủ thuật, vô trùng trước mổ-OPSITE INCISE DRAPE, dùng trong thay khớp,phẫu thuật cột sống, kết hợp xương,dán vô trùng trước mổ + kích thước 28cm x 15cm-20</t>
  </si>
  <si>
    <t>INNO- DRAPE 28x15cm</t>
  </si>
  <si>
    <t>10miếng
/hộp</t>
  </si>
  <si>
    <t>Thai tape</t>
  </si>
  <si>
    <t>Thái lan</t>
  </si>
  <si>
    <t>Miếng dán sát khuẩn dùng trong phẫu thuật, thủ thuật, vô trùng trước mổ, OPSITE INCISE DRAPE 28cmx30cm-Trong suốt dạng polyurethane film, mỏng dai và bám dính tốt. Kích thước: 28x30cm. Được tiệt trùng bằng ethylene oxide.-3200</t>
  </si>
  <si>
    <t>Miếng dán sát khuẩn dùng trong phẫu thuật, thủ thuật, vô trùng trước mổ, OPSITE INCISE DRAPE 28cmx45cm-Trong suốt dạng polyurethane film, mỏng dai và bám dính tốt. Kích thước: 28x45cm. Được tiệt trùng bằng ethylene oxide.-960</t>
  </si>
  <si>
    <t>Gạc cầm máu các loại, các cỡ</t>
  </si>
  <si>
    <t>Băng đóng lòng mạch quay MOSTAR™</t>
  </si>
  <si>
    <t>Công ty TNHH Xuân Vy</t>
  </si>
  <si>
    <t>Gạc cầm máu Gelatin Sponge 7x5x1cm (Cutanplast Standard)</t>
  </si>
  <si>
    <t>Mascia Brunelli S.P.A</t>
  </si>
  <si>
    <t>Miếng cầm máu mũi --130</t>
  </si>
  <si>
    <t>Eon Meditech</t>
  </si>
  <si>
    <t>Miếng cầm máu mũi Raucocel--500</t>
  </si>
  <si>
    <t>Miếng cầm máu mũi Sidacel--800</t>
  </si>
  <si>
    <t>Bone Wax 2.5g</t>
  </si>
  <si>
    <t>Bone Wax 2,5g</t>
  </si>
  <si>
    <t>Hộp 12 miếng</t>
  </si>
  <si>
    <t>N02.04.060</t>
  </si>
  <si>
    <t>Vật liệu sử dụng trong điều trị tổn thương bằng phương pháp hút áp lực âm (bao gồm: miếng xốp, đầu nối, dây dẫn dịch, băng dán cố định)</t>
  </si>
  <si>
    <t>Curavac CuraSilver L</t>
  </si>
  <si>
    <t>Gói/bộ</t>
  </si>
  <si>
    <t>CGBio Co., Ltd.</t>
  </si>
  <si>
    <t>Công ty TNHH Dược phẩm và TTBYT Hoàng Đức</t>
  </si>
  <si>
    <t>CuraVac Cura PULFk2</t>
  </si>
  <si>
    <t>1  bộ/ Hộp</t>
  </si>
  <si>
    <t>CuraVac Cura PUSFk2</t>
  </si>
  <si>
    <t>CuraVac Cura PUMFk2</t>
  </si>
  <si>
    <t>Curavac CuraSilver M</t>
  </si>
  <si>
    <t>Vật liệu sử dụng trong điều trị tổn thương bằng phương pháp hút áp lực âm Dressing kit cỡ nhỏ</t>
  </si>
  <si>
    <t>Vật liệu sử dụng trong điều trị tổn thương bằng phương pháp hút áp lực âm Dressing kit cỡ trung bình</t>
  </si>
  <si>
    <t>Bơm cho ăn MPV 50ml</t>
  </si>
  <si>
    <t>Hộp 25 cái 
x 16h/ kiện</t>
  </si>
  <si>
    <t>Bơm tiêm 50ml</t>
  </si>
  <si>
    <t>Bơm tiêm nhựa 10ml + kim</t>
  </si>
  <si>
    <t xml:space="preserve">Hộp 100 cái </t>
  </si>
  <si>
    <t>Hộp 50 cái 
 x 16h/ kiện</t>
  </si>
  <si>
    <t>Bơm tiêm cản quang MONA™</t>
  </si>
  <si>
    <t>Túi/ cái</t>
  </si>
  <si>
    <t>Bơm tiêm nhựa 1ml + kim</t>
  </si>
  <si>
    <t>Bơm tiêm Tanaphar 3ml</t>
  </si>
  <si>
    <t>Hộp:100 ch
Thùng: 3000ch</t>
  </si>
  <si>
    <t>Bơm tiêm nhựa 3ml + kim</t>
  </si>
  <si>
    <t>Hộp 100 Cái
 x 30h/ kiện</t>
  </si>
  <si>
    <t>Bơm tiêm nhựa 50ml</t>
  </si>
  <si>
    <t>Bơm tiêm Tanaphar 50ml</t>
  </si>
  <si>
    <t>Hộp 25ch
Thùng: 400ch</t>
  </si>
  <si>
    <t>Bơm tiêm nhựa 5ml + kim</t>
  </si>
  <si>
    <t>Bơm tiêm, bơm tiêm truyền áp lực các loại, các cỡ</t>
  </si>
  <si>
    <t>Basix Compak</t>
  </si>
  <si>
    <t>Merit Medical Ireland Ltd</t>
  </si>
  <si>
    <t>Công ty TNHH IDS Medical Systems Việt Nam</t>
  </si>
  <si>
    <t>Bơm áp lực để bơm bóng nong động mạch vành (bao gồm khóa chữ Y dạng bấm, que lai) Loại: Priority Pack</t>
  </si>
  <si>
    <t>Mỹ/costarica/Ireland</t>
  </si>
  <si>
    <t>Bơm áp lực cao REVAS™ có van</t>
  </si>
  <si>
    <t>Bơm áp lực cao SAVER™ có van</t>
  </si>
  <si>
    <t>Merit Medallion</t>
  </si>
  <si>
    <t>Ống Syringe CT2/MRT(Bộ kít ống bơm thuốc cản quang)--80</t>
  </si>
  <si>
    <t>Shenzen 
Antmed</t>
  </si>
  <si>
    <t>SINGLE-USE SYRINGE 10 ML (all colors)</t>
  </si>
  <si>
    <t>Hộp/50 cái</t>
  </si>
  <si>
    <t>Pendracare International B.V</t>
  </si>
  <si>
    <t>BaLan</t>
  </si>
  <si>
    <t>Bơm tiêm dùng cho máy tiêm điện tự động các loại, các cỡ</t>
  </si>
  <si>
    <t>Bơm tiêm 20ml cho bơm tiêm điện</t>
  </si>
  <si>
    <t>Hộp/25 cái</t>
  </si>
  <si>
    <t>Henke Sass</t>
  </si>
  <si>
    <t>N03.01.080</t>
  </si>
  <si>
    <t>Bơm tiêm máy bơm các loại, các cỡ</t>
  </si>
  <si>
    <t>Bơm tiêm thuốc cản quang dùng cho máy CT 9000ADV--240</t>
  </si>
  <si>
    <t>N03.02.010</t>
  </si>
  <si>
    <t>Bút chích máu các loại, các cỡ</t>
  </si>
  <si>
    <t>Kim bút BD 31G x 5mm</t>
  </si>
  <si>
    <t>hộp 100 cái</t>
  </si>
  <si>
    <t>Kim cánh bướm thận nhân tạo xoay được AVF 16G HTC-30W</t>
  </si>
  <si>
    <t>500
cái/thùng</t>
  </si>
  <si>
    <t>Nipro corporation</t>
  </si>
  <si>
    <t>ROMED - SCALP VEIN INFUSION SETS</t>
  </si>
  <si>
    <t>Túi 1 chiếc/Thùng 1000 chiếc</t>
  </si>
  <si>
    <t>Kim luồn lưu lâu ngày</t>
  </si>
  <si>
    <t>500 cây / thùng</t>
  </si>
  <si>
    <t>Kim luồn Tĩnh mạch</t>
  </si>
  <si>
    <t>Các số</t>
  </si>
  <si>
    <t>Kim luồn tĩnh mạch an toàn các cỡ, đầu dù an toàn</t>
  </si>
  <si>
    <t>DeltaMed</t>
  </si>
  <si>
    <t>Kim luồn tĩnh mạch an toàn - VASOFIX SAFETY, INTROCAN SAFETY</t>
  </si>
  <si>
    <t>Thùng/ 200 cái</t>
  </si>
  <si>
    <t>Công ty TNHH Dược phẩm Thiên Thanh</t>
  </si>
  <si>
    <t>Kim luồn tĩnh mạch an toàn Tro-Vensite safty plus các cỡ, đầu dù an toàn bằng nhựa, hydrophobic filter</t>
  </si>
  <si>
    <t>Kim luồn tĩnh mạch Teflo Cannula số 18G-22G</t>
  </si>
  <si>
    <t>Harsoria Heathcare Pvt.Ltd</t>
  </si>
  <si>
    <t>Kim cấy chỉ dùng 01 lần (0.7x57mm; 0.8x57mm; 0.9x71mm)</t>
  </si>
  <si>
    <t>01 cái/ túi, 50 túi/ hộp</t>
  </si>
  <si>
    <t>Yangzhou</t>
  </si>
  <si>
    <t>Công ty Cổ phần xuất nhập khẩu Khánh Phong</t>
  </si>
  <si>
    <t>Kim tiêm Tanaphar các số</t>
  </si>
  <si>
    <t>Kim tiêm số 18G</t>
  </si>
  <si>
    <t xml:space="preserve">Suzhou Yudu </t>
  </si>
  <si>
    <t>ROMED - HYPODERMIC NEEDLES</t>
  </si>
  <si>
    <t>Nút chặn đuôi kim luồn (có hoặc không có heparin) các loại, các cỡ</t>
  </si>
  <si>
    <t>Nắp đậy kim luồn có cổng chích thuốc</t>
  </si>
  <si>
    <t>Kim chọc dò cuống sống, 11 Gauge</t>
  </si>
  <si>
    <t>TEK- Kim chọc dò cán chữ T 11G Tekimed</t>
  </si>
  <si>
    <t>Kim gây tê, gây mê các loại, các cỡ</t>
  </si>
  <si>
    <t>Kim gây tê đám rối thần kinh Tae Chang có cánh cầm khi chọc, các số 18-27</t>
  </si>
  <si>
    <t>N03.03.090</t>
  </si>
  <si>
    <t>Kim sinh thiết dùng một lần các loại, các cỡ</t>
  </si>
  <si>
    <t>Kim sinh thiết xương đốt sống</t>
  </si>
  <si>
    <t>Kim sinh thiết Monopty</t>
  </si>
  <si>
    <t>Bard</t>
  </si>
  <si>
    <t>Dây truyền có bầu đếm giọt, có cổng chữ Y (ROMED400Y)</t>
  </si>
  <si>
    <t>01 bộ/túi - 400 bộ/thùng</t>
  </si>
  <si>
    <t>Kiện / 500 bộ</t>
  </si>
  <si>
    <t>Bộ dây truyền dịch 20 giọt/gam INTRAFIX PRIMELINE LL, 180CM TYPE I.S</t>
  </si>
  <si>
    <t>Thùng/ 100 bộ</t>
  </si>
  <si>
    <t>Dây truyền dịch có kim</t>
  </si>
  <si>
    <t>25 bộ/ Bịch</t>
  </si>
  <si>
    <t>Dây truyền dịch luerlock</t>
  </si>
  <si>
    <t>thùng 100 bộ</t>
  </si>
  <si>
    <t>4052480 Intrafix Air Ff 180 Cm 60 Drp/Ml</t>
  </si>
  <si>
    <t>Bộ dây truyền dịch an toàn INTRAFIX SAFESET LL, 180CM TYPE I.S</t>
  </si>
  <si>
    <t>4061209 Intrafix Air G W Exadrop 150 Cm</t>
  </si>
  <si>
    <t>Thùng/50 cái</t>
  </si>
  <si>
    <t>Dây truyền dịch có đầu nối luer lock Tro-Soluset G (Ref: 95064, DEHP-FREE, Filter: 15-20 µm)</t>
  </si>
  <si>
    <t>100 bộ thùng</t>
  </si>
  <si>
    <t>Dây truyền dịch có kim (ROMED400)</t>
  </si>
  <si>
    <t>25 bộ/túi-400 bộ/thùng</t>
  </si>
  <si>
    <t>Dây truyền dịch cường lực</t>
  </si>
  <si>
    <t>85 Cái/hộp     4 hộp/ thùng</t>
  </si>
  <si>
    <t>Dây truyền dịch cường lực ICU thoát khí EO</t>
  </si>
  <si>
    <t>400 Bộ/hộp</t>
  </si>
  <si>
    <t>Dây truyền dịch kèm kim cánh bướm</t>
  </si>
  <si>
    <t>25 cái/túi 450 cái/kiện</t>
  </si>
  <si>
    <t>Dây truyền dịch thoát khí EO</t>
  </si>
  <si>
    <t>400Bộ/hộp</t>
  </si>
  <si>
    <t>4063131 Intrafix Safeset Uv-Protect.Ll</t>
  </si>
  <si>
    <t>Thùng/ 100cái</t>
  </si>
  <si>
    <t>4099842N Intrapur Inline, Pvc-Free</t>
  </si>
  <si>
    <t>Thùng/ 20cái</t>
  </si>
  <si>
    <t>Bộ dây truyền máu thận nhân tạo có túi báo áp lực BTS A108/V677</t>
  </si>
  <si>
    <t>24 bộ/thùng</t>
  </si>
  <si>
    <t>thùng 300 bộ</t>
  </si>
  <si>
    <t>Dây chuyền máu TB*U800L</t>
  </si>
  <si>
    <t>Thùng 100 bộ</t>
  </si>
  <si>
    <t>N03.05.040</t>
  </si>
  <si>
    <t>Dây nối đi kèm dây truyền các loại, các cỡ</t>
  </si>
  <si>
    <t>Dây ba chạc có khoá</t>
  </si>
  <si>
    <t>ống, dây cho ăn các loại, các cỡ</t>
  </si>
  <si>
    <t>Dây cho ăn Feeding tube/ stomach tube</t>
  </si>
  <si>
    <t>Các số, 50 dây/ hộp</t>
  </si>
  <si>
    <t>Ống nuôi ăn Kangaroo chất liệu polyurethane số 10, 12, 14 lưu 30 ngày</t>
  </si>
  <si>
    <t>sợi / hộp</t>
  </si>
  <si>
    <t>Cannuyn khí quản bạc 2 nòng -Dùng trong các trường hợp khai khí quản-28</t>
  </si>
  <si>
    <t>Canuyn bạc các số--40</t>
  </si>
  <si>
    <t>Canyl thực quản--180</t>
  </si>
  <si>
    <t>ống ca-nuyn (cannula) mở khí quản các loại, các cỡ</t>
  </si>
  <si>
    <t>Ống mở khí quản có bóng Tracheostomy tube with cuff</t>
  </si>
  <si>
    <t>100 cái /hộp</t>
  </si>
  <si>
    <t>Ống mở khí quản 2 nòng Shiley CFS không bóng, có cửa sổ, sử dụng lâu ngày 4 CFS, 6 CFS, 8 CFS</t>
  </si>
  <si>
    <t>cái / hộp</t>
  </si>
  <si>
    <t>Ống mở khí quản 2 nòng Shiley LPC có bóng, Không cửa sổ, sử dụng lâu ngày 4LPC, 6LPC, 8LPC</t>
  </si>
  <si>
    <t>ống nội khí quản sử dụng một lần các loại, các cỡ (bao gồm ống nội khí quản canlene)</t>
  </si>
  <si>
    <t>Nội phế quản 2 nòng Bronchial trái phải các số, thân ống phủ silicon an toàn, bóng thể tích lớn áp lực thấp</t>
  </si>
  <si>
    <t>Hộp/01</t>
  </si>
  <si>
    <t>Ống nội khí quản 1 nòng có bóng ,không bóng Hi-lo cuff các số</t>
  </si>
  <si>
    <t>10 sợi / hộp</t>
  </si>
  <si>
    <t>Sonde KARLEN (nội khí quản 2 nòng) trái, phải</t>
  </si>
  <si>
    <t>ống nong, bộ nong các loại, các cỡ</t>
  </si>
  <si>
    <t>Arway các số</t>
  </si>
  <si>
    <t>Ningbo Greetmed Medical Instruments Co., Ltd</t>
  </si>
  <si>
    <t>Dây thở oxy 2 nhánh trẻ sơ sinh</t>
  </si>
  <si>
    <t xml:space="preserve">Winice (Healthcare brand) </t>
  </si>
  <si>
    <t>Dây thở oxy 1 nhánh các số</t>
  </si>
  <si>
    <t>Dây thở oxy 2 nhánh các cỡ</t>
  </si>
  <si>
    <t>Ống thông phổi</t>
  </si>
  <si>
    <t xml:space="preserve">Ishwari </t>
  </si>
  <si>
    <t>Thông foley 2 nhánh các số</t>
  </si>
  <si>
    <t>10 cái/bịch</t>
  </si>
  <si>
    <t>Dây thông tiểu Pezzer-* Ống thiết kế Tráng silicon đặc biệt trong và ngoài ống giúp không bị tắc và hạn chế nhiễm trùng.-820</t>
  </si>
  <si>
    <t>Nanjing
Lotus</t>
  </si>
  <si>
    <t>Foley catheter 2 ways</t>
  </si>
  <si>
    <t>Ống thông foley 2 nhánh phủ silicone trong lòng ống Kendall số 12-30 (covidien hoặc tương đương )</t>
  </si>
  <si>
    <t>10 sợi / gói</t>
  </si>
  <si>
    <t>malaysia</t>
  </si>
  <si>
    <t>Ống thông foley 3 nhánh phủ silicone trong lòng ống Kendall số 16-30 (covidien hoặc tương đương )</t>
  </si>
  <si>
    <t>Ống thông Folley niệu đạo Silicon 3 way, đầu cong Dufour tip, size 18,20, 22Fr</t>
  </si>
  <si>
    <t>gói/cái</t>
  </si>
  <si>
    <t>Urovision</t>
  </si>
  <si>
    <t>Ống thông JJ dùng để ghép thận size 6,7,8Fr, dài 15cm đầu mở</t>
  </si>
  <si>
    <t>Ống thông Mono J dùng mở thận ra da và chọc hút nang thận size 6,7,8Fr dài 70cm</t>
  </si>
  <si>
    <t>Ống thông niệu đạo 2 vòi 100% Silicone size 14,16,18Fr, đầu Nelaton, dài 40cm có bóng</t>
  </si>
  <si>
    <t>Ống thông niệu quản các size 6,7 Fr dài 70cm thẳng đầu mở</t>
  </si>
  <si>
    <t>Ống thông niệu quản loại đặc biệt 5 lỗ, các size 6,7,8 Fr dài 80cm, thẳng đầu mở, tán sỏi qua da (PCNL)</t>
  </si>
  <si>
    <t>Ống thông phế quản bóng chữ S số 28,32,35,37,39 bên trái - phải</t>
  </si>
  <si>
    <t>Ống thông phổi số 24, 28, 32</t>
  </si>
  <si>
    <t>Global Medikit</t>
  </si>
  <si>
    <t>Ống thông tiểu 1 đường 2 nhánh người lớn</t>
  </si>
  <si>
    <t>Ống thông tiểu 1 đường 2 nhánh trẻ em số</t>
  </si>
  <si>
    <t>Ống thông tiểu 2 nhánh tráng silicon kendall số 8-10 (covidien hoặc tương đương )</t>
  </si>
  <si>
    <t>Ống thông tiểu 2 nhánh tráng silicon số 12 đến 30</t>
  </si>
  <si>
    <t>sợi / gói</t>
  </si>
  <si>
    <t>Ống thông tiểu tráng silicon 3 nhánh 01 nòng (Số 16- 30)</t>
  </si>
  <si>
    <t>Ống thoracic catheter có co nối đi kèm, các số 12-32</t>
  </si>
  <si>
    <t>Bllifesciences</t>
  </si>
  <si>
    <t>Sond foley 3 nhánh</t>
  </si>
  <si>
    <t>Sonde dạ dày 1 nòng đường mũi người lớn</t>
  </si>
  <si>
    <t>25 sợi /hộp, các số</t>
  </si>
  <si>
    <t>Sonde dạ dày 1 nòng đường mũi trẻ em</t>
  </si>
  <si>
    <t>25 sợi / hộp</t>
  </si>
  <si>
    <t>sonde dạ dày Agyle 1 nòng người lớn các số</t>
  </si>
  <si>
    <t>25 sợi /hộp</t>
  </si>
  <si>
    <t>sonde dạ dày Agyle 1 nòng trẻ em các số</t>
  </si>
  <si>
    <t>Sonde dạ dày người lớn</t>
  </si>
  <si>
    <t>Sonde dạ dày trẻ em</t>
  </si>
  <si>
    <t>Ureteral Stent</t>
  </si>
  <si>
    <t>Các Size</t>
  </si>
  <si>
    <t>Allwin</t>
  </si>
  <si>
    <t>Công ty Cổ phần TTBYT Đại Dương</t>
  </si>
  <si>
    <t>Ống thông hậu môn</t>
  </si>
  <si>
    <t>Sonde Sengstaken Blakemore</t>
  </si>
  <si>
    <t>Rusch 
(Teleflex)</t>
  </si>
  <si>
    <t>XÔNG FOLEY SILICONE</t>
  </si>
  <si>
    <t>Bộ rửa dạ dày sử dụng một lần các loại, các cỡ</t>
  </si>
  <si>
    <t>Bộ súc rửa dạ dày</t>
  </si>
  <si>
    <t>gói/bộ</t>
  </si>
  <si>
    <t>ống dẫn lưu (drain) các loại, các cỡ</t>
  </si>
  <si>
    <t>Ống dẫn lưu</t>
  </si>
  <si>
    <t>Cái/ Gói</t>
  </si>
  <si>
    <t>Ống dẫn lưu đã TT</t>
  </si>
  <si>
    <t>ống, dây hút đờm, dịch, khí, mỡ các loại, các cỡ</t>
  </si>
  <si>
    <t>Bộ dây hút dịch có vòi--500</t>
  </si>
  <si>
    <t>Dây dẫn lưu áp lực âm</t>
  </si>
  <si>
    <t xml:space="preserve"> 1 cái/gói</t>
  </si>
  <si>
    <t>Zimmer Biomet</t>
  </si>
  <si>
    <t>Dây hút đàm kiểm soát các số</t>
  </si>
  <si>
    <t>Dây hút đàm Agyle có kiểm soát số (covidien hoặc tương đương )</t>
  </si>
  <si>
    <t>Dây hút đàm nhớt kendall các số (covidien hoặc tương đương )</t>
  </si>
  <si>
    <t>100 sợi/hộp</t>
  </si>
  <si>
    <t>Dây hút nhớt 8,12,14,16</t>
  </si>
  <si>
    <t>Ống hút nhớt Suction catheter</t>
  </si>
  <si>
    <t>01 bộ/ bao</t>
  </si>
  <si>
    <t>Công ty cổ phần TM Dược phẩm Tân Thành</t>
  </si>
  <si>
    <t>Dây lọc máu BLOOD LINE SET FOR HEMODIALYSIS mã hàng: S-01-G56-N-00, thùng 20 cái</t>
  </si>
  <si>
    <t>SUNDER</t>
  </si>
  <si>
    <t>ống nối, dây nối, chạc nối (adapter) dùng trong thiết bị các loại, các cỡ</t>
  </si>
  <si>
    <t>Dây nối áp lực cao Algaflex</t>
  </si>
  <si>
    <t>VYGON/PEROUSE</t>
  </si>
  <si>
    <t>Pháp</t>
  </si>
  <si>
    <t>Dây nối bơm tiêm điên 140cm</t>
  </si>
  <si>
    <t>Dây máy thở limbo dạng vách ngăn mũi 2 trong 1 sử dụng 1 lần</t>
  </si>
  <si>
    <t>GE Vyaire Carefusion</t>
  </si>
  <si>
    <t>Mỹ - Mexico</t>
  </si>
  <si>
    <t>Dây nối máy bơm tiêm điện 30cm</t>
  </si>
  <si>
    <t>Dây nối bơm tiêm điện 140-*Mềm dẻo, trong suốt, chống xoắn. *Thể tích tồn dư 0.9 ml *Không có chất phụ gia DEHP-7990</t>
  </si>
  <si>
    <t>Hộp/ 50cái</t>
  </si>
  <si>
    <t>Nanjing/
Great</t>
  </si>
  <si>
    <t>Dây nối bơm tiêm điện 30 cm</t>
  </si>
  <si>
    <t>Dây nối bù dịch sau màng HDF ONLINE (ONLINE SUBSTITUTION LINE) thùng 50 bộ, mã số 7210558</t>
  </si>
  <si>
    <t>Thùng 50 bộ</t>
  </si>
  <si>
    <t>Khóa ba ngã/ disposable Extension set 50cm</t>
  </si>
  <si>
    <t>100 cái /Thùng</t>
  </si>
  <si>
    <t>Khoá 3 nhánh không dây</t>
  </si>
  <si>
    <t>Khóa ba ngã/ disposable Extension set 25 cm</t>
  </si>
  <si>
    <t>ống nối, dây nối, chạc nối (adapter), bộ phân phối (manifold) và cổng chia (stopcock) dùng trong thủ thuật, phẫu thuật, chăm sóc người bệnh các loại, các cỡ</t>
  </si>
  <si>
    <t>ANGIODYN HIGH PRESSURE MANIFOLD 3 PORT 35 BAR</t>
  </si>
  <si>
    <t>Hà lan</t>
  </si>
  <si>
    <t>Transducer protector</t>
  </si>
  <si>
    <t>Gói 50 cái</t>
  </si>
  <si>
    <t>Merit Manifold</t>
  </si>
  <si>
    <t>25 Cái/hộp</t>
  </si>
  <si>
    <t>CLEARVIEW</t>
  </si>
  <si>
    <t>Umbra Medical Products</t>
  </si>
  <si>
    <t>Công ty TNHH thiết bị y tế Thăng Long</t>
  </si>
  <si>
    <t>Bộ phân phối HERA™ Manifold</t>
  </si>
  <si>
    <t>Bộ phụ kiện PTCA Kimal</t>
  </si>
  <si>
    <t>KIMAL</t>
  </si>
  <si>
    <t>Công ty TNHH TM xây dựng và chuyển giao công nghệ Toàn Cầu</t>
  </si>
  <si>
    <t>Hệ Thống Manifold 3 cổng</t>
  </si>
  <si>
    <t>Tranducer protector</t>
  </si>
  <si>
    <t>ống thông (catheter) các loại, các cỡ</t>
  </si>
  <si>
    <t>Catheter chẩn đoán ngoại biên Catheter Radifocus Glidecath Yashiro</t>
  </si>
  <si>
    <t>BÌ 1 cái</t>
  </si>
  <si>
    <t>Catherter tĩnh mạch trung tâm các cỡ</t>
  </si>
  <si>
    <t xml:space="preserve"> Công ty TNHH thương mại và dịch vụ Phúc Xuân</t>
  </si>
  <si>
    <t>Catheter hút huyết khối Thrombuster II</t>
  </si>
  <si>
    <t>KANEKA</t>
  </si>
  <si>
    <t>Catheter thận nhân tạo HAEMOCAT® SIGNO V1215 CATHETER SET 15CM, mã hàng 7029601, thùng 10 cái</t>
  </si>
  <si>
    <t>Thùng 10 bộ</t>
  </si>
  <si>
    <t>Catheter thận nhân tạo 2 nòng 12F-Catheter thận nhân tạo 2 nòng, đặt theo phương pháp Seldinger, gồm catheter 12F 2 nòng, dài 20 cm, kim 18G có valve, dây thép dẫn đường đầu J đường kính 0,89 mm dài 50 cm, dao, cáp nối ECG, bơm tiêm 5ml. Không có chất DEH</t>
  </si>
  <si>
    <t>MPS/
Yushin</t>
  </si>
  <si>
    <t>Liên doanh Đức Hàn</t>
  </si>
  <si>
    <t>Catheter thận nhân tạo 2 nòng 12F x 20cm</t>
  </si>
  <si>
    <t>Công ty TNHH Vidian</t>
  </si>
  <si>
    <t>Ống thông dẫn đường (guiding catheter) các loại, các cỡ</t>
  </si>
  <si>
    <t xml:space="preserve">Merit Medical Systems, Inc
</t>
  </si>
  <si>
    <t>Ống thông can thiệp động mạch vành Launcher guiding catheter</t>
  </si>
  <si>
    <t>Các cở</t>
  </si>
  <si>
    <t>ống thông dẫn đường (guiding catheter) các loại, các cỡ</t>
  </si>
  <si>
    <t>Ống thông can thiệp mạch vành Heartrail II( Ikari )</t>
  </si>
  <si>
    <t>Cái (chiếc)</t>
  </si>
  <si>
    <t>Ống thông can thiệp Asahi Hyperion (Tất cả các cỡ)</t>
  </si>
  <si>
    <t>Hộp/01 cái</t>
  </si>
  <si>
    <t>SERPIA GUIDING CATHETER (ALL SIZES)</t>
  </si>
  <si>
    <t>Vi ống thông (micro-catheter) các loại, các cỡ</t>
  </si>
  <si>
    <t>Bộ vi ống thông can thiệp toce đường kính 2.6F Asahi Masters PARKWAY HF KIT (Tất cả các cỡ)</t>
  </si>
  <si>
    <t>1 Bộ/ Hộp</t>
  </si>
  <si>
    <t>Vi ống thông (Micreo Catheter Progreat 2.7Fr</t>
  </si>
  <si>
    <t>Vi ống thông can thiệp Asahi (Corsair, Corsair Pro, Tornus) (Tất cả các cỡ)</t>
  </si>
  <si>
    <t>Hộp/ 1 bộ</t>
  </si>
  <si>
    <t>10cái/gói</t>
  </si>
  <si>
    <t>CH Séc</t>
  </si>
  <si>
    <t>Van dẫn lưu nhân tạo (Bộ dẫn lưu dịch não tủy từ thất lưng ra ngoài)</t>
  </si>
  <si>
    <t>1bộ /hộp</t>
  </si>
  <si>
    <t>intergra</t>
  </si>
  <si>
    <t>Van dẫn lưu nhân tạo( dịch não tủy não thất - ổ bụng áp lực trung bình,áp lực thấp)</t>
  </si>
  <si>
    <t>Van dẫn lưu nhân tạo(Dẫn lưu dịch não tủy não thất - ổ bụng áp lực trung bình,áp lực thấp kèm que luồn)</t>
  </si>
  <si>
    <t>Van dẫn lưu nhân tạo(Dẫn lưu não thất ngoài, loại tiêu chuẩn)</t>
  </si>
  <si>
    <t>Stent động mạch vành phủ thuốc các loại, các cỡ</t>
  </si>
  <si>
    <t>Giá đỡ (Stent) mạch vành phủ thuốc Sirolimus Xplosion+</t>
  </si>
  <si>
    <t>Thuỵ Sỹ</t>
  </si>
  <si>
    <t>Khung giá đỡ động mạch vành hợp kim Cobal-Chrome L-605 (stent) bọc thuốc (Everolimus)</t>
  </si>
  <si>
    <t>Hộp/cái</t>
  </si>
  <si>
    <t>Eurocor GmbH</t>
  </si>
  <si>
    <t>COROFLEX ISAR (ALL SIZES)</t>
  </si>
  <si>
    <t>Đức</t>
  </si>
  <si>
    <t>Stent động mạch vành phủ thuốc Zotarolimus các cỡ</t>
  </si>
  <si>
    <t>Stent mạch vành CoCr phủ thuốc Sirolimus - YUKON CHROME PC</t>
  </si>
  <si>
    <t xml:space="preserve">Translumina </t>
  </si>
  <si>
    <t>Công ty Cổ phần thiết bị y tế Đức Tín</t>
  </si>
  <si>
    <t xml:space="preserve">amg GmbH </t>
  </si>
  <si>
    <t>Stent động mạch chi các loại, các cỡ</t>
  </si>
  <si>
    <t>Pulsar-18</t>
  </si>
  <si>
    <t>POLARIS</t>
  </si>
  <si>
    <t>N06.02.100</t>
  </si>
  <si>
    <t>Giá đỡ (stent) các loại, các cỡ khác</t>
  </si>
  <si>
    <t>Stents dẫn lưu đặt nong niệu quản các size 6,7,8 Fr dài 26cm, đầu mở, loại đặt lưu từ 3-6 tháng</t>
  </si>
  <si>
    <t>Stents dẫn lưu đặt nong niệu quản các size 6,7,8Fr, không dây dẫn đường, dài 26cm đầu mở loại đặt lưu từ 6-12 tháng</t>
  </si>
  <si>
    <t>Thủy tinh thể đa tiêu cự PanOptix</t>
  </si>
  <si>
    <t>1 hộp / 1 cái</t>
  </si>
  <si>
    <t>Thủy tinh thể nhân tạo 9G-1ASCX60</t>
  </si>
  <si>
    <t>Công ty TNHH TM DV kỹ thuật TBYT Anh Duy</t>
  </si>
  <si>
    <t>TTT nhân tạo mềm AcrySof MA60AC</t>
  </si>
  <si>
    <t>1 hộp /1 cái</t>
  </si>
  <si>
    <t>Thủy tinh thể nhân tạo mềm AcrySof IQ + ReSTOR +3 SN6AD1</t>
  </si>
  <si>
    <t>TTTNT AcrySof IQ Toric SN6ATT</t>
  </si>
  <si>
    <t>Thủy tinh thể nhân tạo đa tiêu ALSIOL 3D VF</t>
  </si>
  <si>
    <t>ALSANZA</t>
  </si>
  <si>
    <t>Thủy tinh thể nhân tạo 9G-1ASPHO-PL</t>
  </si>
  <si>
    <t>9Glens Medical Ldt.</t>
  </si>
  <si>
    <t>Thủy tinh thể nhân tạo mềm ngâm nước 1 mảnh, 2 càng Code: 611HPS</t>
  </si>
  <si>
    <t xml:space="preserve">01 cái /Hộp </t>
  </si>
  <si>
    <t>Medicontur  Medical Engineering Ltd</t>
  </si>
  <si>
    <t>MA60MA 0.0 Thuy Tinh The Nhan Tao</t>
  </si>
  <si>
    <t xml:space="preserve"> (1 cái/ 1 hộp)</t>
  </si>
  <si>
    <t>Thủy tinh thể nhân tạo mềm Tecnis Acrylic (gồm cartridge)</t>
  </si>
  <si>
    <t xml:space="preserve"> (1 cái/1 hộp)</t>
  </si>
  <si>
    <t>Thủy tinh thể nhân tạo mềm AcrySof IQ SN60WF</t>
  </si>
  <si>
    <t>Thuỷ tinh thể nhân tạo mềm ba tiêu cự PODF (Fine Vision) kèm dụng cụ đặt nhân</t>
  </si>
  <si>
    <t>Thủy tinh thể nhân tạo mềm đặt sẵn trong súng, lọc ánh sáng xanh Code: 877PAY</t>
  </si>
  <si>
    <t>CT Lucia 201P</t>
  </si>
  <si>
    <t>Công ty TNHH thương mại Tâm Hợp</t>
  </si>
  <si>
    <t>CT Asphina 404</t>
  </si>
  <si>
    <t xml:space="preserve">Carl Zeiss Meditec  </t>
  </si>
  <si>
    <t>Đức/ Pháp</t>
  </si>
  <si>
    <t>Thủy tinh thể nhân tạo mềm, không ngậm nước, lọc ánh sáng xanh Code: 877FABY</t>
  </si>
  <si>
    <t>Hộp/ 1 Cái</t>
  </si>
  <si>
    <t>Thủy tinh thể nhân tạo mềm Adapt AO</t>
  </si>
  <si>
    <t xml:space="preserve">Hộp 1 cái </t>
  </si>
  <si>
    <t>Bausch + Lomb</t>
  </si>
  <si>
    <t>Công ty TNHH Minh Tuệ</t>
  </si>
  <si>
    <t>PreciSAL-302A</t>
  </si>
  <si>
    <t>01 cái/
Hộp</t>
  </si>
  <si>
    <t xml:space="preserve">Millennium Biomedical, Inc </t>
  </si>
  <si>
    <t>Công ty Cổ phần thiết bị y tế Minh Châu</t>
  </si>
  <si>
    <t>N06.04.020.1</t>
  </si>
  <si>
    <t>Đốt sống nhân tạo các loại, các cỡ</t>
  </si>
  <si>
    <t>Đốt sống nhân tạo Pyramesh các cỡ</t>
  </si>
  <si>
    <t>N06.04.020.2</t>
  </si>
  <si>
    <t>Miếng ghép cốt sống các loại, các cỡ</t>
  </si>
  <si>
    <t>Miếng ghép cột sống Cornerstone các cỡ</t>
  </si>
  <si>
    <t>N06.04.020.3</t>
  </si>
  <si>
    <t>Đĩa đệm các loại, các cỡ</t>
  </si>
  <si>
    <t>Đĩa đệm cột sống lưng AVS TL</t>
  </si>
  <si>
    <t>Đĩa đệm cột sống lưng OIC PL</t>
  </si>
  <si>
    <t>Đĩa đệm trong phẫu thuật cột sống thắt lưng</t>
  </si>
  <si>
    <t>Khớp háng toàn phần không xi măng chỏm lớn 32,36mm</t>
  </si>
  <si>
    <t>BIORAD MEDISYS (orthovasive)</t>
  </si>
  <si>
    <t>ẤN ĐỘ</t>
  </si>
  <si>
    <t>Công ty cổ phần Dược &amp; TTBYT Đông Dương</t>
  </si>
  <si>
    <t>Khớp háng toàn phần không xi măng chuôi phủ HA gờ chống trượt chống xoay, head Ceramic/PE 32,36mm, gờ chống trật 20 độ</t>
  </si>
  <si>
    <t>Bộ/ 5 mục</t>
  </si>
  <si>
    <t>Khớp háng toàn phần không xi măng chuôi phủ HA,gờ chống trật, chống xoay, head 32,36mm, gờ chống trật 20 độ</t>
  </si>
  <si>
    <t>Khớp háng toàn phần không xi măng MLCCr</t>
  </si>
  <si>
    <t>1bộ</t>
  </si>
  <si>
    <t>Khớp háng toàn phần không xi măng VerCCr</t>
  </si>
  <si>
    <t>Khớp háng toàn phần không xi măng COCML</t>
  </si>
  <si>
    <t>Khớp háng toàn phần không xi măng COCVer</t>
  </si>
  <si>
    <t>Khớp háng toàn phần không xi măng</t>
  </si>
  <si>
    <t>Khớp háng toàn phần không xi măng, chuôi Karey HA. Gồm:</t>
  </si>
  <si>
    <t>PT Chấn thương</t>
  </si>
  <si>
    <t>Khớp háng bán phần không xi măng cuống Versys Zimmer</t>
  </si>
  <si>
    <t>Khớp háng bán phần không xi măng Versys FMT - M.Bipolar</t>
  </si>
  <si>
    <t>Khớp háng bán phần (Bipolar) không xi măng cuống khớp phủ HA, gờ chống trượt, chống xoay</t>
  </si>
  <si>
    <t>Bộ/ 3 mục</t>
  </si>
  <si>
    <t>Khớp háng bán phần (Bipolar) không xi măng, chuôi phủ HA gờ chống trượt, chống xoay</t>
  </si>
  <si>
    <t>Khớp háng bán phần (Multipolar Bipolar) chuôi dài có xi măng</t>
  </si>
  <si>
    <t>Khớp háng bán phần (Multipolar Bipolar) có xi măng</t>
  </si>
  <si>
    <t>Khớp háng bán phần không xi măng di động kép, chuôi Karey HA. Bao gồm:</t>
  </si>
  <si>
    <t>Khớp háng bán phần không xi măng loại chuôi dài Wagner</t>
  </si>
  <si>
    <t>4 cái/bộ</t>
  </si>
  <si>
    <t>Khớp háng bán phần không xi măng</t>
  </si>
  <si>
    <t>3 cái/bộ</t>
  </si>
  <si>
    <t>N06.04.053.1</t>
  </si>
  <si>
    <t>Khớp gối toàn phần [có xi, lớp đệm Polyethylene cao phân tử (công nghệ crossfire-NRG)]</t>
  </si>
  <si>
    <t>Khớp gối toàn phần Nexgen LPS-Flex</t>
  </si>
  <si>
    <t>Khớp gối toàn phần với hệ thống khóa mâm chày chống trật khớp - CR</t>
  </si>
  <si>
    <t>Khớp vai các loại, các cỡ</t>
  </si>
  <si>
    <t>Khớp vai</t>
  </si>
  <si>
    <t>N06.04.070</t>
  </si>
  <si>
    <t>Xương bảo quản, sản phẩm sinh học thay thế xương các loại, các cỡ</t>
  </si>
  <si>
    <t>Sản phẩm sinh học thay thế xương MasterGraft 10cc</t>
  </si>
  <si>
    <t>Sản phẩm sinh học thay thế xương, Grafton gel 1 cc</t>
  </si>
  <si>
    <t>1gói/hộp</t>
  </si>
  <si>
    <t>Xương bảo quản GRAFTON dạng khử khoáng DBM, loại 0,5cc</t>
  </si>
  <si>
    <t>Xương bảo quản GRAFTON dạng khử khoáng DBM, loại 1cc</t>
  </si>
  <si>
    <t>Xương bảo quản MASTERGRAFT 10cc</t>
  </si>
  <si>
    <t>N06.05.020</t>
  </si>
  <si>
    <t>Mảnh ghép thoát vị bẹn, thành bụng các loại, các cỡ</t>
  </si>
  <si>
    <t>Mảnh ghép thoát vị bẹn vá thành bụng 5 x 10cm</t>
  </si>
  <si>
    <t>Công ty Cổ phần Vietmedic</t>
  </si>
  <si>
    <t>Polypropylene Mesh 10x15cm</t>
  </si>
  <si>
    <t>Hộp/ 5 miếng</t>
  </si>
  <si>
    <t>Polypropylene Mesh 15x15cm</t>
  </si>
  <si>
    <t>Lưới thoát vị nguyên liệu polypropylene 7.5cm x 15cm Unomesh</t>
  </si>
  <si>
    <t>PREMILENE MESH 5X10CM</t>
  </si>
  <si>
    <t>Hộp/5 miếng</t>
  </si>
  <si>
    <t>PREMILENE MESH 10X15CM</t>
  </si>
  <si>
    <t>Miếng vá khuyết sọ các loại, các cỡ</t>
  </si>
  <si>
    <t>Miếng vá sọ não kích thước 120x100mm</t>
  </si>
  <si>
    <t>PT RHM SỌ</t>
  </si>
  <si>
    <t>Biomaterial</t>
  </si>
  <si>
    <t>Bộ dụng cụ mở đường vào mạch máu các loại, các cỡ (bao gồm: kim chọc, dây dẫn, ống có van tạo đường vào lòng mạch - introducer sheath)</t>
  </si>
  <si>
    <t>Prelude Femoral</t>
  </si>
  <si>
    <t>Prelude Radial</t>
  </si>
  <si>
    <t>Dụng cụ mở đường Introducer II-Sheet mạch đùi Introducer II Femoral</t>
  </si>
  <si>
    <t>Dụng cụ mở đường Radifocus Introducer II M Coat mạch quay</t>
  </si>
  <si>
    <t>N07.01.150.2</t>
  </si>
  <si>
    <t>- điện cực</t>
  </si>
  <si>
    <t>Điện cực tạm thời , đầu có bóng - Bi-Polar Pacing Catheters KIMAL</t>
  </si>
  <si>
    <t>Điện cực tạm thời loại không bóng - KIMAL temporay pacing catheter</t>
  </si>
  <si>
    <t>N07.01.180</t>
  </si>
  <si>
    <t>Bộ dụng cụ thông tim thăm dò huyết động và chụp buồng tim các loại, các cỡ</t>
  </si>
  <si>
    <t>Catheter chụp chẩn đoán mạch vành Radifocus® Optitorque™ Judkin right, Judkin left</t>
  </si>
  <si>
    <t>Dụng cụ thông tim và chụp buồng tim MultiPurpose</t>
  </si>
  <si>
    <t>Dụng cụ thông tim và chụp động mạch vành Outlook</t>
  </si>
  <si>
    <t>Bộ thắt tĩnh mạch thực quản dùng một lần các loại, các cỡ</t>
  </si>
  <si>
    <t>Đầu thắt tĩnh mạch thực quản</t>
  </si>
  <si>
    <t xml:space="preserve">Shaili </t>
  </si>
  <si>
    <t>N07.01.212.7</t>
  </si>
  <si>
    <t>- Hệ thống cảm biến dòng</t>
  </si>
  <si>
    <t>Bộ cảm biến huyết áp TruWave -EV 1000 một đường (PRM- PX 260)</t>
  </si>
  <si>
    <t xml:space="preserve">Edward Lifesciences </t>
  </si>
  <si>
    <t>Dominican</t>
  </si>
  <si>
    <t>Bơm áp lực các loại, các cỡ</t>
  </si>
  <si>
    <t>Bộ bơm bóng- KIMAL inflation device set (bơm bóng, Y-connector loại bấm, torquer)</t>
  </si>
  <si>
    <t>Gói/1 bộ</t>
  </si>
  <si>
    <t>Bộ bơm bóng áp lực cao Everest</t>
  </si>
  <si>
    <t>Hộp/25 cái</t>
  </si>
  <si>
    <t>Túi tạo áp lực để bơm đo động mạch xâm lấn InfuseiT 500ml</t>
  </si>
  <si>
    <t>Salterlabs</t>
  </si>
  <si>
    <t>Bóng nong (balloon), bóng bơm ngược dòng động mạch chủ, bóng tách rời, bóng chẹn các loại, các cỡ</t>
  </si>
  <si>
    <t>Bóng nong động mạch vành loại áp lực thường chiều dài hệ thống 145 cm, khẩu kính đầu típ nhỏ 0.017”, được tráng trong lòng Microglide và ngoài thân tráng Hydrophilic để giảm ma sát, có đường kính từ 1.2 đến 5.0 mm và chiều dài 6- 30 mm, bóng được làm đa</t>
  </si>
  <si>
    <t>Bóng nong (balloon), các cỡ - TIN</t>
  </si>
  <si>
    <t>SIS Medical AG</t>
  </si>
  <si>
    <t>Bóng nong (balloon), các cỡ - BEO NC</t>
  </si>
  <si>
    <t>Bóng nong ĐM ngoại vi, ĐM cảnhLoại:Foxcross; Fox SV; Viatrac 14</t>
  </si>
  <si>
    <t>Bóng nong mạch vành non-compliant NC Euphora</t>
  </si>
  <si>
    <t>Bóng nong động mạch vành semi-compliant Sprinter Legend</t>
  </si>
  <si>
    <t>Bóng nong mạch ngoại biên Admiral Xtreme, Evercross, Powercross, Nanocross</t>
  </si>
  <si>
    <t>0</t>
  </si>
  <si>
    <t>Mexico, Ý, Mỹ</t>
  </si>
  <si>
    <t>Bóng nong động mạch vành áp lực cao</t>
  </si>
  <si>
    <t>LIFE VASCULAR DEVlCES BIOTECH, S.L. (LVD BIOTECH, S.L.)</t>
  </si>
  <si>
    <t>Mistral NC</t>
  </si>
  <si>
    <t>Haxecath</t>
  </si>
  <si>
    <t>Công ty cổ phần thiết bị y tế Hoàng Nga</t>
  </si>
  <si>
    <t>Bóng nong động mạch vành loại áp lực cao đến 20 atm, đường kính 1.5-5.0 mm, chiều dài 6-25 mm, đầu chóp nhỏ 0.18”, phủ ái nước, tiết diện nhỏ, chất liệu bóng Pebax, điểm đánh dấu dẻo Tungsten, bóng được thiết kế nhiều lớp, nở bóng chính xác Loại: NC Trek;</t>
  </si>
  <si>
    <t>Bóng nong động mạch vành loại thường</t>
  </si>
  <si>
    <t>Passeo-35</t>
  </si>
  <si>
    <t>Medtronic-EV3</t>
  </si>
  <si>
    <t>PYXIS-vq</t>
  </si>
  <si>
    <t>Mistral SC</t>
  </si>
  <si>
    <t>Bóng nong mạch vành áp lực cao -BEO NC</t>
  </si>
  <si>
    <t>Pantera Leo</t>
  </si>
  <si>
    <t>Bóng nong mạch vành áp lực cao NOTRIX™</t>
  </si>
  <si>
    <t>NTNxxxxxxTP. Hộp/ 1 cái</t>
  </si>
  <si>
    <t>Bóng nong động mạch vành BLOOMSABLE+</t>
  </si>
  <si>
    <t>Hộp/ cái</t>
  </si>
  <si>
    <t>euca VI ( Các cỡ)</t>
  </si>
  <si>
    <t>EUCATECH</t>
  </si>
  <si>
    <t>Bóng nong mạch vành Europa Ultra CTO</t>
  </si>
  <si>
    <t>Bóng nong mạch vành Europa Ultra NC</t>
  </si>
  <si>
    <t>Bóng nong mạch vành - NIC Nano/ NIC 1.1</t>
  </si>
  <si>
    <t>Bóng nong mạch vành non-compliance RAIDEN 3, các kích cỡ</t>
  </si>
  <si>
    <t>Bóng nong mạch vành semi-compliant IKAZUCHI các kích cỡ</t>
  </si>
  <si>
    <t>Bóng nong mạch vành siêu áp lực cao - OPN NC</t>
  </si>
  <si>
    <t>Bóng nong mạch vành - TIN</t>
  </si>
  <si>
    <t>Dây bơm áp lực cao, dây bơm cản quang áp lực cao các loại, các cỡ</t>
  </si>
  <si>
    <t>Dây nối áp lực cao Algaflex( PU-1200PSI)</t>
  </si>
  <si>
    <t>Hộp/50 sợi</t>
  </si>
  <si>
    <t>Dây nối chụp buồng thất, áp lực 84BAR, dài 30-120cm - ANGIOFLEX extension line</t>
  </si>
  <si>
    <t>Dây nối áp lực cao dài (50-120 cm)</t>
  </si>
  <si>
    <t>Ống bơm cản quang Medrap--240</t>
  </si>
  <si>
    <t>Ống bơm Mallinckrodt CT 9000 ADV - REF: 800099-200 ml-320</t>
  </si>
  <si>
    <t>Dây dẫn đường (guide wire) các loại, các cỡ</t>
  </si>
  <si>
    <t>Dây dẫn can thiệp Intuition, Provia</t>
  </si>
  <si>
    <t>1 Cái/ hộp</t>
  </si>
  <si>
    <t>CH Dominica</t>
  </si>
  <si>
    <t>Vi dây dẫn can thiệp mạch vành Asahi (mềm) (Rinato, Marker wire, Extension wire, Grand Slam, SION, SION blue, SION blue ES ) (Tất cả các cỡ)</t>
  </si>
  <si>
    <t>Dây dẫn chụp mạch máu ANGIOFLEX guide wire 0.035", 150cm, đầu thẳng hoặc đầu J</t>
  </si>
  <si>
    <t>Dây dẫn can thiệp mạch vành Runthrough NS Hypercoat</t>
  </si>
  <si>
    <t>Dây dẫn thân nước ANGIOFLEX hydrophilic guide wire 0.035", 150cm, đầu thẳng hoặc gập góc.</t>
  </si>
  <si>
    <t>Dây dẫn chẩn đoán Radifocus® Guide Wire M 150cm</t>
  </si>
  <si>
    <t>Dây dẫn can thiệp mạch vành ái nước Runthrough</t>
  </si>
  <si>
    <t>Chiếc ( cái)</t>
  </si>
  <si>
    <t>Ống dẫn đường Guide dùng trong niệu quản phủ PTFE đầu thẳng size 0.035" dài 150cm.</t>
  </si>
  <si>
    <t>Ống dẫn đường Guidewire mềm trong mổ tiết niệu</t>
  </si>
  <si>
    <t>Dụng cụ đóng lòng mạch (angioseal;commit; perclose…) các loại, các cỡ</t>
  </si>
  <si>
    <t>Dụng cụ đóng động mạch các cỡ Perclose (Abbott), Angioseal 6F, 7F, 8F</t>
  </si>
  <si>
    <t>Dụng cụ đóng mạch sau can thiệp Loại: Proglide</t>
  </si>
  <si>
    <t>1 chiếc / Hộp</t>
  </si>
  <si>
    <t>Bộ máy tạo nhịp 1 buồng nhịp cố định Sensia, quản lý tạo nhịp VCM (SES01)</t>
  </si>
  <si>
    <t>Mỹ, Thụy Sĩ, Singapore</t>
  </si>
  <si>
    <t>Bộ máy tạo nhịp 1 buồng nhịp thích ứng ENSURA (EN1SR01), MRI SureScan; kèm phụ kiện chuẩn</t>
  </si>
  <si>
    <t>Bộ máy tạo nhịp SENSIA SR (SESR01), nhịp thích ứng, quản lý tạo nhịp ACM và VCM; kèm phụ kiện chuẩn.</t>
  </si>
  <si>
    <t>Vi dây dẫn đường (micro guide wire) các loại, các cỡ</t>
  </si>
  <si>
    <t>Vi dây dẫn cỡ 0.014 cho mạch ngoại biên đầu bằng kim loạiLoại: Spartacore 14; Hi-Torque Winn</t>
  </si>
  <si>
    <t>Vi Ống dẫn đường Guide Nitinol dùng trong niệu quản sọc trắng đen đầu thẳng cứng size 0.035" dài 150cm.</t>
  </si>
  <si>
    <t>Vi Ống dẫn đường Guide wire dùng trong niệu quản phủ Hydrophilic đầu thẳng size 0.035" dài 150cm.</t>
  </si>
  <si>
    <t>Bộ quả trao đổi huyết tương Prismaflex TPE 2000/ Bộ quả trao đổi huyết tương Prismaflex TPE 1000</t>
  </si>
  <si>
    <t>4 bộ/ hộp</t>
  </si>
  <si>
    <t>Gambro/ Baxter</t>
  </si>
  <si>
    <t xml:space="preserve">Pháp </t>
  </si>
  <si>
    <t>Bộ quả lọc máu liên tục Oxiris</t>
  </si>
  <si>
    <t>Bộ quả lọc máu liên tục Prismaflex M100/ Bộ quả lọc máu liên tục Prismaflex M60</t>
  </si>
  <si>
    <t>N07.02.060.1</t>
  </si>
  <si>
    <t>Quả lọc</t>
  </si>
  <si>
    <t>Quả lọc Adsorba 300 kit Prismaflex/ Quả lọc Adsorba 150 kit Prismaflex</t>
  </si>
  <si>
    <t>Bộ 03 quả lọc bao gồm dây</t>
  </si>
  <si>
    <t>Màng lọc</t>
  </si>
  <si>
    <t>Màng lọc dịch bù HDF ONLINE DIACAP ULTRA DF-ONLINE FILTER ; mã hàng: 7107366, gói 01 cái</t>
  </si>
  <si>
    <t xml:space="preserve">Hộp 1 quả </t>
  </si>
  <si>
    <t>Màng lọc thận nhân tạo high flux DIACAP HIPS 15, mã số:7203649; gói 01 cái, thùng 20 cái;</t>
  </si>
  <si>
    <t>Diện tích 1,5 m2. Thùng 20 cái</t>
  </si>
  <si>
    <t>Màng lọc thận nhân tạo low flux cở 1,2m2 DIACAP LOPS 12 PS-DIALYSATOR, GAMMA, mã hàng: 7203533, thùng 20 cái</t>
  </si>
  <si>
    <t>Diện tích 1,2 m2. Thùng 20 cái</t>
  </si>
  <si>
    <t>Màng lọc thận nhân tạo low flux cở 1,5m2 DIACAP LOPS 15 mã số:7203541;gói 01 cái, thùng 20 cái;</t>
  </si>
  <si>
    <t>Màng lọc máu Polysulfone Diacap Pro 13L, diện tích 1,3m2. Tiệt trùng bằng tia gamma.mã hàng: 720DL13 thùng 20 cái</t>
  </si>
  <si>
    <t>Thùng 20 quả</t>
  </si>
  <si>
    <t>Màng lọc máu Polysulfone Diacap Pro 16H, diện tích 1,6m2. Tiệt trùng bằng tia gamma. mã hàng: 720DH16 thùng 20 cái</t>
  </si>
  <si>
    <t>Quả lọc thận Cellulose Triacetate Sureflux 130E</t>
  </si>
  <si>
    <t>24 
quả/thùng</t>
  </si>
  <si>
    <t>Quả lọc thận nhân tạo F6HPS</t>
  </si>
  <si>
    <t>1 quả/ gói Thùng/12 quả</t>
  </si>
  <si>
    <t>FRESENIUS MEDICAL CARE</t>
  </si>
  <si>
    <t>quả</t>
  </si>
  <si>
    <t>Quả lọc thận nhân tạo F7HPS</t>
  </si>
  <si>
    <t>N07.03.060</t>
  </si>
  <si>
    <t>Đầu cắt, bộ cắt (dịch kính, bao sau, màng đồng tử, thủy tinh thể) dùng một lần, nhiều lần các loại, các cỡ</t>
  </si>
  <si>
    <t>Dau cat dich kinh may Laureate</t>
  </si>
  <si>
    <t>Dụng cụ phẫu thuật Longo</t>
  </si>
  <si>
    <t>gói/ 1 cái VT</t>
  </si>
  <si>
    <t>stapline</t>
  </si>
  <si>
    <t>Dụng cụ phẫu thuật trĩ bằng phương pháp Longo</t>
  </si>
  <si>
    <t>hộp/ 1 cái</t>
  </si>
  <si>
    <t>Evomed</t>
  </si>
  <si>
    <t>Dụng cụ, máy cắt, khâu nối tự động các loại, các cỡ (bao gồm cả kim khâu máy)</t>
  </si>
  <si>
    <t>Dụng cụ, máy cắt khâu nối tự động các loại, các cỡ( bao gồm cả ghim khâu máy)</t>
  </si>
  <si>
    <t>Johnson&amp;
Johnson</t>
  </si>
  <si>
    <t>Bộ đặt dẫn lưu thận qua da các loại, các cỡ (bao gồm: Kim chọc, ống thông để nong, ống thông (sonde) J-J, ống thông để đặt dẫn lưu ra ngoài)</t>
  </si>
  <si>
    <t>Bộ dẫn lưu ra da</t>
  </si>
  <si>
    <t>gói 1 bộ</t>
  </si>
  <si>
    <t>Bộ mở bàng quang ra da</t>
  </si>
  <si>
    <t>Bộ ống thông Cystos mở bàng quang qua da 100% Silicioncác size 8,10,12,14,16 Fr, dài 35-40cm, đầu Nelaton</t>
  </si>
  <si>
    <t>Bộ dụng cụ đổ xi măng các loại, các cỡ (bao gồm: Kim chọc, xi măng, bơm áp lực đẩy xi măng)</t>
  </si>
  <si>
    <t>Bóng nong thân đốt sống, size 10/3</t>
  </si>
  <si>
    <t>Bóng nong thân đốt sống, size 15/3</t>
  </si>
  <si>
    <t>Bóng nong thân đốt sống, size 20/3</t>
  </si>
  <si>
    <t>Dụng cụ đưa xi măng vào đốt sống, Size 3</t>
  </si>
  <si>
    <t>N07.06.030.1</t>
  </si>
  <si>
    <t>Kim chọc</t>
  </si>
  <si>
    <t>Kypho- Kim chọc khoan đốt sống OIS, Size 3</t>
  </si>
  <si>
    <t>Kypho- Kim chọc dò cuống sống, 11 Gauge</t>
  </si>
  <si>
    <t>Kypho-Kim chọc đưa xi măng vào đốt sống, Size 3</t>
  </si>
  <si>
    <t>N07.06.030.3</t>
  </si>
  <si>
    <t>Bơm áp lực đẩy xi măng</t>
  </si>
  <si>
    <t>Kypho-Hệ thống bơm- Xilanh bơm phồng bóng nong</t>
  </si>
  <si>
    <t>Kypho- Hệ thống bơm-Bóng nong thân đốt sống, size 15/3</t>
  </si>
  <si>
    <t>Tek- Hệ thống bơm xi măng MedV+</t>
  </si>
  <si>
    <t>Bộ nẹp vít đa trục CD Legacy dùng trong phẫu thuật cột sống lưng 1 tầng</t>
  </si>
  <si>
    <t>1 bộ</t>
  </si>
  <si>
    <t>Bộ đinh nội tủy có chốt rỗng nòng</t>
  </si>
  <si>
    <t>Libeier/Kanghui - Medtronic</t>
  </si>
  <si>
    <t>Công ty TNHH TM Dược phẩm Duy Anh</t>
  </si>
  <si>
    <t>Bộ Đinh nội tuỷ xương chày/xương đùi + Vít chốt khóa đk 3.9/4.9 dài các cỡ chất liệu thép không rỉ 316L</t>
  </si>
  <si>
    <t>1cái/ gói</t>
  </si>
  <si>
    <t>Bộ đinh SIGN</t>
  </si>
  <si>
    <t>Sign</t>
  </si>
  <si>
    <t>Bộ nẹp bản hẹp 6 lỗ, chất liệu titanium</t>
  </si>
  <si>
    <t>Bộ nẹp bản hẹp 6-12 lỗ, chất liệu titanium</t>
  </si>
  <si>
    <t>Bộ nẹp bản hẹp 8 lỗ, chất liệu titanium</t>
  </si>
  <si>
    <t>Bộ nẹp bản nhỏ nén ép 7 lỗ, chất liệu titanium</t>
  </si>
  <si>
    <t>Bộ nẹp bản rộng nén ép, 10 lỗ, chất liệu titanium</t>
  </si>
  <si>
    <t>Bộ nẹp bản rộng nén ép, 6 lỗ, chất liệu titanium</t>
  </si>
  <si>
    <t>Bộ Nẹp đầu dưới xương cánh tay trái, phải từ 3 lỗ đến 13 lỗ, titanium bao gồm: (Có dụng cụ hỗ trợ phẫu thuật)</t>
  </si>
  <si>
    <t>Normed</t>
  </si>
  <si>
    <t>Thỗ Nhĩ Kỳ</t>
  </si>
  <si>
    <t>Bộ Nẹp đầu dưới xương đùi (Ti) 5 lỗ đến 13 lỗ trái phải, titanium bao gồm: (Có dụng cụ hỗ trợ phẫu thuật)</t>
  </si>
  <si>
    <t>Bộ nẹp đầu dưới xương quay ốp mặt lòng 3 lỗ đầu 3 lỗ thân, chất liệu titanium</t>
  </si>
  <si>
    <t>Bộ nẹp đầu dưới xương quay ốp mặt lòng 3 lỗ đầu 3-5 lỗ, chất liệu titanium</t>
  </si>
  <si>
    <t>Bộ nẹp đầu trên xương chày 3-13 lỗ, chất liệu titanium</t>
  </si>
  <si>
    <t>Bộ Nẹp DCS, dài các cỡ + Vít DHS/DCS dài các cỡ + Vít nén DHS/DCS,chất liệu thép không rỉ 316L</t>
  </si>
  <si>
    <t>Bộ Nẹp DHS, dài các cỡ + Vít DHS/DCS dài các cỡ + Vít nén DHS/DCS, chất liệu thép không rỉ 316L</t>
  </si>
  <si>
    <t>Bộ nẹp đòn S, trái/ phải, 6 lỗ, chất liệu titanium</t>
  </si>
  <si>
    <t>Bộ nẹp đòn S, trái/ phải, 6-10 lỗ, chất liệu titanium</t>
  </si>
  <si>
    <t>Bộ nẹp khóa bản hẹp 10 lỗ, titanium</t>
  </si>
  <si>
    <t>Bộ nẹp khóa bản hẹp 6 - 12 lỗ titanium</t>
  </si>
  <si>
    <t>Bộ nẹp khóa bản hẹp 6 -10 lỗ,chất liệu thép không rỉ 316L</t>
  </si>
  <si>
    <t>Bộ nẹp khóa bản hẹp 8 lỗ titanium</t>
  </si>
  <si>
    <t>Bộ nẹp khóa bản hẹp, 10 lỗ, chất liệu titanium, tiêu chuẩn FDA Mỹ</t>
  </si>
  <si>
    <t>Bộ nẹp khóa bản hẹp, 7 lỗ, chất liệu titanium, tiêu chuẩn FDA Mỹ</t>
  </si>
  <si>
    <t>Bộ Nẹp khóa bản nhỏ (Ti) 4 lỗ đến 14 lỗ, titanium bao gồm: (Có dụng cụ hỗ trợ phẫu thuật)</t>
  </si>
  <si>
    <t>Bộ nẹp khóa bản nhỏ 10 lỗ, chất liệu titanium, tiêu chuẩn FDA Mỹ</t>
  </si>
  <si>
    <t>Bộ nẹp khóa bản nhỏ 6 - 8 lỗ titanium</t>
  </si>
  <si>
    <t>Bộ nẹp khóa bản nhỏ 6 - 8 lỗ chất liệu thép không rỉ 316L</t>
  </si>
  <si>
    <t>Bộ nẹp khóa bản nhỏ 6 lỗ, chất liệu titanium, tiêu chuẩn FDA Mỹ</t>
  </si>
  <si>
    <t>Bộ nẹp khóa bản nhỏ 8 lỗ, chất liệu titanium, tiêu chuẩn FDA Mỹ</t>
  </si>
  <si>
    <t>Bộ nẹp khóa bản rộng 10 lỗ, chất liệu titanium, tiêu chuẩn FDA Mỹ</t>
  </si>
  <si>
    <t>Bộ nẹp khóa bản rộng 12 lỗ, chất liệu titanium, tiêu chuẩn FDA Mỹ</t>
  </si>
  <si>
    <t>Bộ nẹp khóa bản rộng 6 - 10 lỗ chất liệu thép không rỉ 316L</t>
  </si>
  <si>
    <t>Bộ nẹp khóa bản rộng 6 - 10 lỗ titanium</t>
  </si>
  <si>
    <t>Bộ nẹp khóa bản rộng 8 lỗ titanium</t>
  </si>
  <si>
    <t>Bộ nẹp khóa bản rộng 8 lỗ, chất liệu titanium, tiêu chuẩn FDA Mỹ</t>
  </si>
  <si>
    <t>Bộ Nep khóa cho xương dài loại lớn (Ti) 8 lỗ đến 18 lỗ, titanium bao gồm: (Có dụng cụ hỗ trợ phẫu thuật)</t>
  </si>
  <si>
    <t>Bộ Nẹp khóa chữ T (Ti) 4 lỗ đến 10 lỗ bao gồm: (Có dụng cụ hỗ trợ phẫu thuật)</t>
  </si>
  <si>
    <t>Bộ nẹp khóa chữ T 3 lỗ đầu/ 3 lỗ thân chất liệu thép không rỉ 316L</t>
  </si>
  <si>
    <t>Bộ nẹp khóa chữ T nhỏ, 3 lổ đầu/3 lổ thân các cỡ titanium</t>
  </si>
  <si>
    <t>Bộ Nẹp khóa đầu dưới mặt bên xương chày (Ti) 4 lỗ đến 13 lỗ trái, titanium bao gồm: (Có dụng cụ hỗ trợ phẫu thuật)</t>
  </si>
  <si>
    <t>Bộ nẹp khóa đầu dưới xương cẳng chân 10 lỗ, chất liệu titanium, tiêu chuẩn FDA Mỹ</t>
  </si>
  <si>
    <t>Bộ nẹp khóa đầu dưới xương cẳng chân 4-12 lỗ, chất liệu titanium</t>
  </si>
  <si>
    <t>Bộ nẹp khóa đầu dưới xương cẳng chân 6 lỗ, chất liệu titanium, tiêu chuẩn FDA Mỹ</t>
  </si>
  <si>
    <t>Bộ nẹp khóa đầu dưới xương cánh tay 11 lỗ, các loại, chất liệu titanium, tiêu chuẩn FDA Mỹ</t>
  </si>
  <si>
    <t>Bộ nẹp khóa đầu dưới xương cánh tay 5 lỗ, các loại, chất liệu titanium, tiêu chuẩn FDA Mỹ</t>
  </si>
  <si>
    <t>Bộ nẹp khóa đầu dưới xương cánh tay chữ Y trái, phải các cỡ chất liệu thép không rỉ 316L</t>
  </si>
  <si>
    <t>Bộ Nẹp khóa đầu dưới xương chày(Ti) 6 lỗ đến 16 lỗ trái, phải, titanium bao gồm: (Có dụng cụ hỗ trợ phẫu thuật)</t>
  </si>
  <si>
    <t>Bộ nẹp khóa đầu dưới xương đùi nén ép 10 lỗ, chất liệu titanium, tiêu chuẩn FDA Mỹ</t>
  </si>
  <si>
    <t>Bộ nẹp khóa đầu dưới xương đùi nén ép 6 lỗ, chất liệu titanium, tiêu chuẩn FDA Mỹ</t>
  </si>
  <si>
    <t>Bộ nẹp khóa đầu dưới xương quay 3 lỗ đầu, 3-5 lỗ thân, chất liệu titanium, tiêu chuẩn FDA.</t>
  </si>
  <si>
    <t>Bộ nẹp khóa đầu dưới xương quay 3 lỗ đầu, 4 lỗ thân, chất liệu titanium, tiêu chuẩn FDA Mỹ</t>
  </si>
  <si>
    <t>Bộ Nẹp khóa đầu dưới xương quay bàn tay (Ti) trái, phải từ 3 lỗ đến 10 lỗ, titanium bao gồm: (Có dụng cụ hỗ trợ phẫu thuật)</t>
  </si>
  <si>
    <t>Bộ Nẹp khóa đầu trên xương cánh tay,chất liệu thép không rỉ 316L</t>
  </si>
  <si>
    <t>Bộ nẹp khóa đầu trên xương cánh tay (PHILOS) 5 - 9 lỗ thân chất liệu titanium</t>
  </si>
  <si>
    <t>Bộ nẹp khóa đầu trên xương cánh tay (PHILOS) 5 - 9 lỗ thân chất liệu thép không rỉ 316L</t>
  </si>
  <si>
    <t>Bộ Nẹp khóa đầu trên xương cánh tay 3 lỗ đến 8 lỗ, titanium bao gồm: (Có dụng cụ hỗ trợ phẫu thuật)</t>
  </si>
  <si>
    <t>Bộ nẹp khóa đầu trên xương cánh tay 5, chất liệu titanium, tiêu chuẩn FDA Mỹ</t>
  </si>
  <si>
    <t>Bộ nẹp khóa đầu trên xương cánh tay 9, chất liệu titanium, tiêu chuẩn FDA Mỹ</t>
  </si>
  <si>
    <t>Bộ Nẹp khóa đầu trên xương chày (Ti) 4 lỗ đến 13 lỗ trái , phải, titanium bao gồm: (Có dụng cụ hỗ trợ phẫu thuật)</t>
  </si>
  <si>
    <t>Bộ nẹp khóa đầu trên xương chày 5 lỗ mặt ngoài chất liệu titanium, tiêu chuẩn FDA Mỹ</t>
  </si>
  <si>
    <t>Bộ nẹp khóa đầu trên xương chày 7 lỗ mặt ngoài chất liệu titanium, tiêu chuẩn FDA Mỹ</t>
  </si>
  <si>
    <t>Bộ nẹp khóa đầu trên xương chày 9 lỗ mặt ngoài chất liệu titanium, tiêu chuẩn FDA Mỹ</t>
  </si>
  <si>
    <t>Bộ nẹp khóa đầu trên xương chày bên trái, phải chất liệu thép không rỉ 316L</t>
  </si>
  <si>
    <t>Bộ nẹp khóa đầu trên xương chày mặt trong nén ép, trái/ phải, 5 lỗ, chất liệu titanium, tiêu chuẩn FDA Mỹ</t>
  </si>
  <si>
    <t>Bộ nẹp khóa đầu trên xương chày mặt trong nén ép, trái/ phải, 9 lỗ, chất liệu titanium, tiêu chuẩn FDA Mỹ</t>
  </si>
  <si>
    <t>Bộ nẹp khóa đầu trên xương đùi chất liệu thép không rỉ 316L</t>
  </si>
  <si>
    <t>Bộ Nẹp khóa đầu trên xương đùi (Ti) 4 lỗ đến 15 lỗ trái phải, titanium bao gồm: (Có dụng cụ hỗ trợ phẫu thuật)</t>
  </si>
  <si>
    <t>Bộ nẹp khóa đầu trên xương đùi 6 lỗ thân chất liệu titanium</t>
  </si>
  <si>
    <t>Bộ Nẹp khóa đầu trên xương quay trái 3 lỗ đến 6 lỗ trái phải, titanium bao gồm: (Có dụng cụ hỗ trợ phẫu thuật)</t>
  </si>
  <si>
    <t>Bộ Nẹp khóa đầu xa xương đòn trái, phải từ 3 lỗ đến 10 lỗ, titanium, bao gồm:(Có dụng cụ hỗ trợ phẫu thuật)</t>
  </si>
  <si>
    <t>Bộ nẹp khóa DHS 4 lỗ, chất liệu titanium, tiêu chuẩn FDA Mỹ</t>
  </si>
  <si>
    <t>Bộ nẹp khóa DHS 6 lỗ, chất liệu titanium, tiêu chuẩn FDA Mỹ</t>
  </si>
  <si>
    <t>Bộ Nẹp khóa đỡ chữ L (Ti) 4 lỗ đến 10 lỗ trái, phải, titanium bao gồm:(Có dụng cụ hỗ trợ phẫu thuật)</t>
  </si>
  <si>
    <t>Bộ nẹp khóa gãy liên mấu chuyển nén ép, trái/ phải, 4 lỗ, chất liệu titanium, tiêu chuẩn FDA Mỹ</t>
  </si>
  <si>
    <t>Bộ nẹp khóa gãy liên mấu chuyển nén ép, trái/ phải, 6 lỗ, chất liệu titanium, tiêu chuẩn FDA Mỹ</t>
  </si>
  <si>
    <t>Bộ nẹp khóa gãy liên mấu chuyển nén ép, trái/ phải, 8 lỗ, chất liệu titanium, tiêu chuẩn FDA Mỹ</t>
  </si>
  <si>
    <t>Bộ Nẹp khóa gót chân (Titanium) bao gồm: (Có dụng cụ hỗ trợ phẫu thuật)</t>
  </si>
  <si>
    <t>Bộ nẹp khóa mắt xích 10 lỗ, chất liệu titanium, tiêu chuẩn FDA Mỹ</t>
  </si>
  <si>
    <t>Bộ nẹp khóa mắt xích 6 - 10 lỗ chất liệu titanium</t>
  </si>
  <si>
    <t>Bộ nẹp khóa mắt xích 6 lỗ, chất liệu titanium, tiêu chuẩn FDA Mỹ</t>
  </si>
  <si>
    <t>Bộ Nẹp khóa móc xương đòn (Ti) 5 lỗ đến 7 lỗ trái, phải,titanium bao gồm: (Có dụng cụ hỗ trợ phẫu thuật)</t>
  </si>
  <si>
    <t>Bộ Nẹp khóa nén ép bản hẹp (Ti) 4 lỗ đến 20 lỗ, titanium bao gồm: (Có dụng cụ hỗ trợ phẫu thuật)</t>
  </si>
  <si>
    <t>Bộ Nẹp khóa nén ép bản rộng (Ti) 4 lỗ đến 20 lỗ, titanium bao gồm: (Có dụng cụ hỗ trợ phẫu thuật)</t>
  </si>
  <si>
    <t>Bộ Nẹp khóa nén ép bản rộng cong (Ti) 4 lỗ đến 20 lỗ, titanium bao gồm: (Có dụng cụ hỗ trợ phẫu thuật)</t>
  </si>
  <si>
    <t>Bộ nẹp khóa nén ép chữ L, chất liệu thép không rỉ 316L</t>
  </si>
  <si>
    <t>Bộ nẹp khóa nén ép đầu dưới xương chày mặt trong chất liệu titanium</t>
  </si>
  <si>
    <t>Bộ nẹp khóa nén ép đầu dưới xương chày mặt trong chất liệu thép không rỉ 316L</t>
  </si>
  <si>
    <t>Bộ nẹp khóa nén ép đầu dưới xương chày mặt trước chất liệu thép không rỉ 316L</t>
  </si>
  <si>
    <t>Bộ nẹp khóa nén ép đầu dưới xương đùi, trái/phải 5-9 lỗ thân chất liệu thép không rỉ 316L</t>
  </si>
  <si>
    <t>Bộ nẹp khóa nén ép đầu dưới xương đùi, trái/phải 5-9 lỗ thân chất liệu titanium</t>
  </si>
  <si>
    <t>Bộ nẹp khóa ốp chữ T chất liệu thép không rỉ 316L</t>
  </si>
  <si>
    <t>1bộ/ gói</t>
  </si>
  <si>
    <t>Bộ Nẹp khóa tái tạo (mắt xích) (Ti) 4 lỗ đến 20 lỗ, titanium bao gồm: (Có dụng cụ hỗ trợ phẫu thuật)</t>
  </si>
  <si>
    <t>Bộ nẹp khóa vít động đầu trên xương đùi chất liệu thép không rỉ 316L</t>
  </si>
  <si>
    <t>Bộ Nẹp khóa xương cánh tay từ 4 lỗ đến 14 lỗ, titanium bao gồm: (Có dụng cụ hỗ trợ phẫu thuật)</t>
  </si>
  <si>
    <t>Bộ Nẹp khóa xương đòn chữ S trái, dài từ 6 đến 10 lỗ, titanium (Có dụng cụ hỗ trợ phẫu thuật)</t>
  </si>
  <si>
    <t>Bộ nẹp khóa xương đòn, trái/phải, 6 lỗ, chất liệu titanium, tiêu chuẩn FDA Mỹ</t>
  </si>
  <si>
    <t>Bộ nẹp khóa xương đòn, trái/phải, 6-10 lỗ, chất liệu titanium, tiêu chuẩn FDA.</t>
  </si>
  <si>
    <t>Bộ nẹp khóa xương đòn, trái/phải, 8 lỗ, chất liệu titanium, tiêu chuẩn FDA Mỹ</t>
  </si>
  <si>
    <t>Bộ nẹp khóa xương mác 4 lỗ, chất liệu titanium, tiêu chuẩn FDA Mỹ</t>
  </si>
  <si>
    <t>Bộ nẹp khóa xương mác 6 lỗ, chất liệu titanium, tiêu chuẩn FDA Mỹ</t>
  </si>
  <si>
    <t>Bộ nẹp mắt xích 10 lỗ, dùng vít xương cứng 3.5mm, chất liệu titanium</t>
  </si>
  <si>
    <t>Bộ nẹp mắt xích 6 lỗ, dùng vít xương cứng 3.5mm, chất liệu titanium</t>
  </si>
  <si>
    <t>Bộ nẹp mắt xích 8 lỗ, dùng vít xương cứng 3.5mm, chất liệu titanium</t>
  </si>
  <si>
    <t>Bộ nẹp vít cho cột sống cổ lối trước 1 tầng gồm: - Nẹp cổ trước Atlantis: 1 cái - Vít cổ lối trước: 4 cái</t>
  </si>
  <si>
    <t>Bộ nẹp vít cột sống cổ liền đĩa đệm 1 tầng gồm: - Nẹp cổ trước liền đĩa đệm: 1 cái - Vít tự khoan: 2 cái</t>
  </si>
  <si>
    <t>Bộ nẹp vít đa trục công nghệ G4 dùng trong mổ cột sống (gãy, chấn thương) 1 tầng (1level) gồm 5 món (Vít đa trục, Vít khóa trong, nẹp dọc tròn, ống dẫn lưu áp lực âm và miếng áp dùng trong phẫu thuật)</t>
  </si>
  <si>
    <t>Medtronic
Zimmer
Smith&amp;Nephew</t>
  </si>
  <si>
    <t xml:space="preserve">
Mỹ
Mỹ
Trung Quốc</t>
  </si>
  <si>
    <t>Bộ nẹp vít đa trục công nghệ G4 dùng trong mổ cột sống (gãy, chấn thương) 2 tầng (2levels) gồm 5 món (Vít đa trục, Vít khóa trong, nẹp dọc tròn, ống dẫn lưu áp lực âm và miếng áp dùng trong phẫu thuật)</t>
  </si>
  <si>
    <t>Bộ nẹp vít đa trục dùng trong mổ cột sống (gãy, chấn thương) 1 tầng</t>
  </si>
  <si>
    <t>Bộ nẹp vít đa trục mổ cột sống (gãy, chấn thương) 2 tầng</t>
  </si>
  <si>
    <t>Bộ Nẹp vít DCS/DHS Aysam (hỗ trợ dụng cụ) gồm:</t>
  </si>
  <si>
    <t>gói 1 cái</t>
  </si>
  <si>
    <t>Bộ nẹp vít động đầu trên xương đùi, 4 lỗ, chất liệu titaniumium</t>
  </si>
  <si>
    <t>Bộ nẹp vít dùng trong phẫu thuật cột sống lưng 2 tầng</t>
  </si>
  <si>
    <t>Bộ nẹp vít SEXTANT II dùng trong phẫu thuật chấn thương cột sống lưng 1 tầng</t>
  </si>
  <si>
    <t>Bộ nẹp vít SEXTANT II dùng trong phẫu thuật chấn thương cột sống lưng 1 tầng (1level) gồm 6 món ( Vít đa trục, Vít khóa, Nẹp dọc uốn sẵn, kim chọc dò, ống dẫn lưu áp lực âm và miếng áp dùng trong phẫu thuật)</t>
  </si>
  <si>
    <t>Bộ vít đa trục CD Horizon dùng trong phẫu thuật bệnh lý cột sống lưng 1 tầng gồm: - Vít đa trục CD Horizon: 4 cái - Vít khóa trong CD Horizon: 4 cái - Nẹp dọc tròn : 1 cái - Đĩa đệm: 1 cái</t>
  </si>
  <si>
    <t>Bộ vít đa trục CD Horizon dùng trong phẫu thuật bệnh lý cột sống lưng 2 tầng gồm: - Vít đa trục CD Horizon: 6 cái - Vít khóa trong CD Horizon: 6 cái - Nẹp dọc tròn : 1 cái - Đĩa đệm: 2 cái</t>
  </si>
  <si>
    <t>Bộ Vít đa trục mổ thắt lưng (gãy, chấn thương) 1 tầng, gồm 3 mục</t>
  </si>
  <si>
    <t>9 cái/bộ</t>
  </si>
  <si>
    <t>Bộ Vít đa trục mổ thắt lưng (gãy, chấn thương) 2 tầng, gồm 3 mục</t>
  </si>
  <si>
    <t>13 cái/bộ</t>
  </si>
  <si>
    <t>Bộ Vít đa trục mổ thắt lưng (gãy, chấn thương) 3 tầng, gồm 3 mục</t>
  </si>
  <si>
    <t>17 cái/bộ</t>
  </si>
  <si>
    <t>Đinh dùng trong phẫu thuật</t>
  </si>
  <si>
    <t>Đinh Kít-ne đk 1.2, 1.4, 1.5, 1.6, 1.8, 2.0, 2.2, 2.4, 2.8, 3.0mm , dài 310mm</t>
  </si>
  <si>
    <t>10cái/vỹ</t>
  </si>
  <si>
    <t>Đinh nội tủy có chốt đk 8.4/9/10 cho xương chày dài 260-360mm, chất liệu titanium</t>
  </si>
  <si>
    <t>Đinh nội tủy có chốt rỗng nòng đk 9.4/10/11 cho xương đùi, đinh PFNA dài 170-420mm, chất liệu titanium</t>
  </si>
  <si>
    <t>Nẹp dùng trong phẫu thuật</t>
  </si>
  <si>
    <t>Nẹp khóa đầu dưới xương cánh tay chữ Y trái, phải các cỡ chất liệu thép không rỉ 316L</t>
  </si>
  <si>
    <t>Nẹp bản hẹp (xương cánh tay, cẳng chân) 5-&gt;8 lỗ chất liệu thép không rỉ 316L</t>
  </si>
  <si>
    <t>Nẹp bản hẹp (xương cánh tay, cẳng chân) 9-&gt;14 lỗ</t>
  </si>
  <si>
    <t>Nẹp bản hẹp 10 lỗ, chất liệu titanium</t>
  </si>
  <si>
    <t>Nẹp bản hẹp 12 lỗ, chất liệu titanium</t>
  </si>
  <si>
    <t>Nẹp bản hẹp 6 lỗ, chất liệu titanium</t>
  </si>
  <si>
    <t>Nẹp bản hẹp 6-12 lỗ chất liệu thép không rỉ 316L</t>
  </si>
  <si>
    <t>Nẹp bản hẹp 6-12 lỗ, chất liệu titanium</t>
  </si>
  <si>
    <t>Nẹp bản hẹp 7 lỗ, chất liệu titanium</t>
  </si>
  <si>
    <t>Nẹp bản hẹp 8 lỗ, chất liệu titanium</t>
  </si>
  <si>
    <t>Nep bàn ngón (thẳng,chữ T, đầu xương), dùng vít đường kính 1.5mm; 2.0mm, các loại, chất liệu titanium</t>
  </si>
  <si>
    <t>Nẹp bàn ngón thẳng các cỡ dùng vít đường kính 1.5mm; 2.0mm, chất liệu titanium</t>
  </si>
  <si>
    <t>Nẹp bản nhỏ (xương cẳng tay) 5-&gt;8 lỗ, dùng vít 3.5mm</t>
  </si>
  <si>
    <t>Nẹp bản nhỏ (xương cẳng tay) 5-&gt;8 lỗ, dùng vít 3.5mm chất liệu thép không rỉ 316L</t>
  </si>
  <si>
    <t>Nẹp bản nhỏ 6-8 lỗ chất liệu thép không rỉ 316L</t>
  </si>
  <si>
    <t>Nẹp bản nhỏ nén ép 6 lỗ, chất liệu titanium</t>
  </si>
  <si>
    <t>Nẹp bản rộng ( xương đùi) 12-&gt;16 lỗ</t>
  </si>
  <si>
    <t>Nẹp bản rộng 6-14 lỗ chất liệu thép không rỉ 316L</t>
  </si>
  <si>
    <t>Nẹp bản rộng nén ép, 10 lỗ, chất liệu titanium</t>
  </si>
  <si>
    <t>Nẹp bản rộng nén ép, 12 lỗ, chất liệu titanium</t>
  </si>
  <si>
    <t>Nẹp bản rộng nén ép, 6 lỗ, chất liệu titanium</t>
  </si>
  <si>
    <t>Nẹp bản rộng nén ép, 6-12 lỗ, chất liệu titanium</t>
  </si>
  <si>
    <t>Nẹp bản rộng nén ép, 8 lỗ, chất liệu titanium</t>
  </si>
  <si>
    <t>Nẹp bản rộng nén ép, 9 lỗ, chất liệu titanium</t>
  </si>
  <si>
    <t>Nẹp bên xương chày, các cỡ chất liệu thép không rỉ 316L</t>
  </si>
  <si>
    <t>Nẹp cẳng chân 6-8 lỗ chất liệu thép không rỉ 316L</t>
  </si>
  <si>
    <t>4,5mm</t>
  </si>
  <si>
    <t>Nẹp cẳng tay 6 lỗ chất liệu thép không rỉ 316L</t>
  </si>
  <si>
    <t>3,5mm</t>
  </si>
  <si>
    <t>Nẹp cẳng tay 8 lỗ chất liệu thép không rỉ 316L</t>
  </si>
  <si>
    <t>Nẹp cẳng tay DCP 3.5mm, 4 lỗ chất liệu thép không rỉ 316L</t>
  </si>
  <si>
    <t>Nẹp cánh tay 6-8 lỗ chất liệu thép không rỉ 316L</t>
  </si>
  <si>
    <t>Nẹp Chẩm - Cổ Vertex uốn sẵn 3.2 X 100mm</t>
  </si>
  <si>
    <t>Nẹp chẩm OASYS</t>
  </si>
  <si>
    <t>Nẹp chữ L phải /trái, 4-8 lỗ,vít 4.5mm chất liệu thép không rỉ 316L</t>
  </si>
  <si>
    <t>Nẹp chữ L trái, phải các cỡ; (4 lỗ; 5 lỗ; 6 lỗ; 7 lỗ; 8 lỗ), dùng vít 4.5 mm</t>
  </si>
  <si>
    <t>Nẹp chữ T 4--&gt;10 lỗ, dùng vít 4.5mm chất liệu thép không rỉ 316L</t>
  </si>
  <si>
    <t>Nẹp chữ T 4-&gt;8 lỗ, dùng vít 4.5mm</t>
  </si>
  <si>
    <t>Nẹp chữ T nhỏ 3 lỗ đầu/3 lỗ , 4lỗ, 5 lỗ thân,dùng vít 3.5mm chất liệu thép không rỉ 316L</t>
  </si>
  <si>
    <t>Nẹp chữ T nhỏ 3 lỗ đầu/3lỗ thân; 4 lỗ thân; 5 lỗ thân, vít 3.5mm</t>
  </si>
  <si>
    <t>Nẹp chữ T nhỏ 3 lỗ đầu/3lỗ thân; 4 lỗ thân; 5 lỗ thân, vít 3.5mm chất liệu thép không rỉ 316L</t>
  </si>
  <si>
    <t>Nẹp cổ lối trước kèm khóa mũ vít Atlantis, 19 đến 35mm</t>
  </si>
  <si>
    <t>Nẹp cổ lối trước kèm khóa mũ vít Atlantis, 37.5 đến 60mm</t>
  </si>
  <si>
    <t>Nẹp cổ trước liền đĩa đệm Prevail vật liệu PEEK các cỡ</t>
  </si>
  <si>
    <t>Nẹp cột sống cổ REFLEX-HYBRID</t>
  </si>
  <si>
    <t>Nẹp cột sống lưng 5.5x508mm</t>
  </si>
  <si>
    <t>Nẹp đầu dưới xương quay ốp mặt lòng 3 lỗ đầu 3 lỗ thân, chất liệu titanium</t>
  </si>
  <si>
    <t>Nẹp đầu dưới xương quay ốp mặt lòng 3 lỗ đầu 4 lỗ thân, chất liệu titanium</t>
  </si>
  <si>
    <t>Nẹp đầu dưới xương quay ốp mặt lòng 3 lỗ đầu 5 lỗ thân, chất liệu titanium</t>
  </si>
  <si>
    <t>Nẹp đầu trên xương cánh tay 5-9 lỗ, chất liệu titanium</t>
  </si>
  <si>
    <t>Nẹp đầu trên xương chày 3-13 lỗ, chất liệu titanium</t>
  </si>
  <si>
    <t>Nẹp DHS/ DCS các cỡ ( có dụng cụ hỗ trợ)</t>
  </si>
  <si>
    <t xml:space="preserve">1 cái/túi
</t>
  </si>
  <si>
    <t>orbe</t>
  </si>
  <si>
    <t>Nẹp dọc cứng 5.5x500mm</t>
  </si>
  <si>
    <t>Nẹp dọc đường kính 3.2mm</t>
  </si>
  <si>
    <t>Nẹp dọc Oasys / Thanh dọc Oasys</t>
  </si>
  <si>
    <t>Nẹp dọc tròn 5.5 PRE-BENT từ 30 đến 65mm</t>
  </si>
  <si>
    <t>Nẹp dọc uốn sẵn Solera</t>
  </si>
  <si>
    <t>Nẹp dọc uCentum Ø 6.0mm, thẳng, dài 500mm phẫu thuật thường</t>
  </si>
  <si>
    <t>1 cái / gói</t>
  </si>
  <si>
    <t>Ulrich</t>
  </si>
  <si>
    <t> Công ty TNHH TBYT Hoàng Lộc M.E</t>
  </si>
  <si>
    <t>Nẹp đòn S, trái/ phải, 10 lỗ, chất liệu titanium</t>
  </si>
  <si>
    <t>Nẹp đòn S, trái/ phải, 6 lỗ, chất liệu titanium</t>
  </si>
  <si>
    <t>Nẹp đòn S, trái/ phải, 8 lỗ, chất liệu titanium</t>
  </si>
  <si>
    <t>Nẹp hình mắt xích(tái tạo) 6-12 lỗ, dùng vít 3.5mm chất liệu thép không rỉ 316L</t>
  </si>
  <si>
    <t>Nẹp khóa bản hẹp, 10 lỗ, chất liệu titanium, tiêu chuẩn FDA Mỹ</t>
  </si>
  <si>
    <t>Nẹp khóa bản hẹp, 12 lỗ, chất liệu titanium, tiêu chuẩn FDA Mỹ</t>
  </si>
  <si>
    <t>Nẹp khóa bản hẹp, 6 lỗ, chất liệu titanium, tiêu chuẩn FDA Mỹ</t>
  </si>
  <si>
    <t>Nẹp khóa bản hẹp, 7 lỗ, chất liệu titanium, tiêu chuẩn FDA Mỹ</t>
  </si>
  <si>
    <t>Nẹp khóa bản hẹp, 8 lỗ, chất liệu titanium, tiêu chuẩn FDA Mỹ</t>
  </si>
  <si>
    <t>Nẹp khóa bản nhỏ 10 lỗ, chất liệu titanium, tiêu chuẩn FDA Mỹ</t>
  </si>
  <si>
    <t>Nẹp khóa bản nhỏ 12 lỗ, chất liệu titanium, tiêu chuẩn FDA Mỹ</t>
  </si>
  <si>
    <t>Nẹp khóa bản nhỏ 6 lỗ, chất liệu titanium, tiêu chuẩn FDA Mỹ</t>
  </si>
  <si>
    <t>Nẹp khóa bản nhỏ 7 lỗ, chất liệu titanium, tiêu chuẩn FDA Mỹ</t>
  </si>
  <si>
    <t>Nẹp khóa bản nhỏ 8 lỗ, chất liệu titanium, tiêu chuẩn FDA Mỹ</t>
  </si>
  <si>
    <t>Nẹp khóa bản nhỏ 9 lỗ, chất liệu titanium, tiêu chuẩn FDA Mỹ</t>
  </si>
  <si>
    <t>Nẹp khóa bản rộng 10 lỗ, chất liệu titanium, tiêu chuẩn FDA Mỹ</t>
  </si>
  <si>
    <t>Nẹp khóa đầu dưới xương cánh tay 11 lỗ, các loại, chất liệu titanium, tiêu chuẩn FDA Mỹ</t>
  </si>
  <si>
    <t>Nẹp khóa đầu dưới xương cánh tay 3 lỗ, các loại, chất liệu titanium, tiêu chuẩn FDA Mỹ</t>
  </si>
  <si>
    <t>Nẹp khóa đầu dưới xương cánh tay 5 lỗ, các loại, chất liệu titanium, tiêu chuẩn FDA Mỹ</t>
  </si>
  <si>
    <t>Nẹp khóa đầu dưới xương cánh tay 7 lỗ, các loại, chất liệu titanium, tiêu chuẩn FDA Mỹ</t>
  </si>
  <si>
    <t>Nẹp khóa đầu dưới xương cánh tay 9 lỗ, các loại, chất liệu titanium, tiêu chuẩn FDA Mỹ</t>
  </si>
  <si>
    <t>Nẹp khóa đầu dưới xương chày mặt ngoài 4-12 lỗ, chất liệu titanium,</t>
  </si>
  <si>
    <t>Nẹp khóa đầu dưới xương chày mặt trong 10 lỗ, chất liệu titanium, tiêu chuẩn FDA Mỹ</t>
  </si>
  <si>
    <t>Nẹp khóa đầu dưới xương chày mặt trong 8 lỗ, chất liệu titanium, tiêu chuẩn FDA Mỹ</t>
  </si>
  <si>
    <t>Nẹp khóa đầu dưới xương đùi nén ép 10 lỗ, chất liệu titanium, tiêu chuẩn FDA Mỹ</t>
  </si>
  <si>
    <t>Nẹp khóa đầu dưới xương quay 3 lỗ đầu, 3 lỗ thân, chất liệu titanium, tiêu chuẩn FDA Mỹ</t>
  </si>
  <si>
    <t>Nẹp khóa đầu dưới xương quay 3 lỗ đầu, 4 lỗ thân, chất liệu titanium, tiêu chuẩn FDA Mỹ</t>
  </si>
  <si>
    <t>Nẹp khóa đầu trên xương cánh tay 11,chất liệu titanium, tiêu chuẩn FDA Mỹ</t>
  </si>
  <si>
    <t>Nẹp khóa đầu trên xương cánh tay 3,chất liệu titanium, tiêu chuẩn FDA Mỹ</t>
  </si>
  <si>
    <t>Nẹp khóa đầu trên xương cánh tay 5,chất liệu titanium, tiêu chuẩn FDA Mỹ</t>
  </si>
  <si>
    <t>Nẹp khóa đầu trên xương cánh tay 7,chất liệu titanium, tiêu chuẩn FDA Mỹ</t>
  </si>
  <si>
    <t>Nẹp khóa đầu trên xương cánh tay 9,chất liệu titanium, tiêu chuẩn FDA Mỹ</t>
  </si>
  <si>
    <t>Nẹp khóa đầu trên xương chày 3-11 lỗ ,dùng vít 5.0mm, titanium</t>
  </si>
  <si>
    <t>Nẹp khóa đầu trên xương chày 7 lỗ mặt ngoài chất liệu titanium, tiêu chuẩn FDA Mỹ</t>
  </si>
  <si>
    <t>Nẹp khóa đầu trên xương chày mặt trong nén ép, trái/phải, 11 lỗ, chất liệu titanium, tiêu chuẩn FDA Mỹ</t>
  </si>
  <si>
    <t>Nẹp khóa đầu trên xương chày mặt trong nén ép, trái/phải, 3 lỗ, chất liệu titanium, tiêu chuẩn FDA Mỹ</t>
  </si>
  <si>
    <t>Nẹp khóa đầu trên xương chày mặt trong nén ép, trái/phải, 5 lỗ, chất liệu titanium, tiêu chuẩn FDA Mỹ</t>
  </si>
  <si>
    <t>Nẹp khóa đầu trên xương chày mặt trong nén ép, trái/phải, 7 lỗ, chất liệu titanium, tiêu chuẩn FDA Mỹ</t>
  </si>
  <si>
    <t>Nẹp khóa đầu trên xương chày mặt trong nén ép, trái/phải, 9 lỗ, chất liệu titanium, tiêu chuẩn FDA Mỹ</t>
  </si>
  <si>
    <t>Nẹp khóa DHS 6 lỗ, chất liệu titanium, tiêu chuẩn FDA Mỹ</t>
  </si>
  <si>
    <t>Nẹp khóa gãy liên mấu chuyển nén ép, trái/ phải, 8 lỗ, chất liệu titanium, tiêu chuẩn FDA Mỹ</t>
  </si>
  <si>
    <t>Nẹp khóa khớp cùng đòn, dài 3-6 lỗ, chất liệu titanium, tiêu chuẩn FDA</t>
  </si>
  <si>
    <t>Nẹp khóa nén ép mõm khuỷu dài các cỡ chất liệu thép không rỉ 316L</t>
  </si>
  <si>
    <t>Nẹp khóa ốp mắt cá chân 4-12 lỗ, chất liệu titanium,</t>
  </si>
  <si>
    <t>Nẹp khóa xương đòn, trái/phải, 10 lỗ, chất liệu titanium, tiêu chuẩn FDA Mỹ</t>
  </si>
  <si>
    <t>Nẹp khóa xương đòn, trái/phải, 6 lỗ, chất liệu titanium, tiêu chuẩn FDA Mỹ</t>
  </si>
  <si>
    <t>Nẹp khóa xương đòn, trái/phải, 8 lỗ, chất liệu titanium, tiêu chuẩn FDA Mỹ</t>
  </si>
  <si>
    <t>Nẹp khóa xương mác 10 lỗ, chất liệu titanium, tiêu chuẩn FDA Mỹ</t>
  </si>
  <si>
    <t>Nẹp khóa xương mác 8 lỗ, chất liệu titanium, tiêu chuẩn FDA Mỹ</t>
  </si>
  <si>
    <t>Nẹp lòng máng 1/3, 6---&gt;8 lỗ, dùng vít 3,5mm chất liệu thép không rỉ 316L</t>
  </si>
  <si>
    <t>Nẹp lòng máng 6 lỗ,chất liệu titanium</t>
  </si>
  <si>
    <t>Nẹp lòng máng 8 lỗ,chất liệu titanium</t>
  </si>
  <si>
    <t>Nẹp mặt chữ L 4 lỗ bắc cầu ngắn-dài, trái-phải dùng vít 2.0mm</t>
  </si>
  <si>
    <t>Nẹp mặt cong ổ mắt chữ C 6-&gt;8 lỗ</t>
  </si>
  <si>
    <t xml:space="preserve">2 cái/túi
</t>
  </si>
  <si>
    <t>Nẹp mặt thẳng 10 lỗ cho vít 2.0mm</t>
  </si>
  <si>
    <t xml:space="preserve">3 cái/túi
</t>
  </si>
  <si>
    <t>Nẹp mặt thẳng 16 lỗ cho vít 2.0mm</t>
  </si>
  <si>
    <t xml:space="preserve">4 cái/túi
</t>
  </si>
  <si>
    <t>Nẹp mặt thẳng 2-4 lỗ bắc cầu ngắn-dài dùng cho vít 2.0mm</t>
  </si>
  <si>
    <t xml:space="preserve">5 cái/túi
</t>
  </si>
  <si>
    <t>Nẹp mặt thẳng 4 lỗ cho vít 2.0mm</t>
  </si>
  <si>
    <t xml:space="preserve">6 cái/túi
</t>
  </si>
  <si>
    <t>Nẹp mặt thẳng 6 lỗ cho vít 2.0mm</t>
  </si>
  <si>
    <t xml:space="preserve">7 cái/túi
</t>
  </si>
  <si>
    <t>Nẹp mắt xích (nẹp tái tạo) các cỡ; (5, 6 lỗ; 8 lỗ; 10 lỗ; 12 lỗ; 14 lỗ), dùng vít 3.5 mm</t>
  </si>
  <si>
    <t>Nẹp mắt xích 10 lỗ, dùng vít xương cứng 3.5mm, chất liệu titanium</t>
  </si>
  <si>
    <t>Nẹp mắt xích 12 lỗ, dùng vít xương cứng 3.5mm, chất liệu titanium</t>
  </si>
  <si>
    <t>Nẹp mắt xích 14 lỗ, dùng vít xương cứng 3.5mm, chất liệu titanium</t>
  </si>
  <si>
    <t>Nẹp mắt xích 16 lỗ, dùng vít xương cứng 3.5mm, chất liệu titanium</t>
  </si>
  <si>
    <t>Nẹp mắt xích 6 lỗ, dùng vít xương cứng 3.5mm, chất liệu titanium</t>
  </si>
  <si>
    <t>Nẹp mắt xích 7 lỗ, dùng vít xương cứng 3.5mm, chất liệu titanium</t>
  </si>
  <si>
    <t>Nẹp mắt xích 8 lỗ, dùng vít xương cứng 3.5mm, chất liệu titanium</t>
  </si>
  <si>
    <t>Nẹp mắt xích 9 lỗ, dùng vít xương cứng 3.5mm, chất liệu titanium</t>
  </si>
  <si>
    <t>Nẹp nối ngang đa chiều X10</t>
  </si>
  <si>
    <t>Thanh nối ngang đa chiều dùng trong phẫu thuật cột sống lưng, dài 28-81mm Cross Link-B CTS-5.5/6.0.</t>
  </si>
  <si>
    <t>Gói /1 cái</t>
  </si>
  <si>
    <t>Mediox</t>
  </si>
  <si>
    <t>Công ty sản xuất TM  dược phẩm Nam Hoàng Gia</t>
  </si>
  <si>
    <t>Nẹp nối ngang Oasys</t>
  </si>
  <si>
    <t>Nẹp nâng đỡ lồi cầu xương đùi vít Ø4.5mm, trái/ phải, 7-11 lỗ</t>
  </si>
  <si>
    <t>Medgal</t>
  </si>
  <si>
    <t>Nẹp sọ não chữ C, 8lỗ</t>
  </si>
  <si>
    <t>Nẹp sọ não thẳng, 16 lỗ</t>
  </si>
  <si>
    <t>Nẹp sọ não thẳng, 4 lỗ</t>
  </si>
  <si>
    <t>Nẹp sọ não thẳng, 6 lỗ</t>
  </si>
  <si>
    <t>Nẹp sọ não thẳng, 8lỗ</t>
  </si>
  <si>
    <t>Nẹp tạo hình bản sống cổ Centerpiece các cỡ</t>
  </si>
  <si>
    <t>Nẹp vít cố định cột sống cổ lối sau 1 tầng Vertex</t>
  </si>
  <si>
    <t>Nẹp vít động đầu trên xương đùi, 10 lỗ, chất liệu titaniumium</t>
  </si>
  <si>
    <t>Nẹp vít động đầu trên xương đùi, 3 lỗ, chất liệu titaniumium</t>
  </si>
  <si>
    <t>Nẹp vít động đầu trên xương đùi, 4 lỗ, chất liệu titaniumium</t>
  </si>
  <si>
    <t>Nẹp vít động đầu trên xương đùi, 5 lỗ, chất liệu titaniumium</t>
  </si>
  <si>
    <t>Nẹp vít động đầu trên xương đùi, 6 lỗ, chất liệu titaniumium</t>
  </si>
  <si>
    <t>Nẹp vít động đầu trên xương đùi, 8 lỗ, chất liệu titaniumium</t>
  </si>
  <si>
    <t>N07.06.040.6</t>
  </si>
  <si>
    <t>ốc dùng trong phẫu thuật</t>
  </si>
  <si>
    <t>Ốc khóa trong XIA (Vít khóa trong XIA)</t>
  </si>
  <si>
    <t>N07.06.040.7</t>
  </si>
  <si>
    <t>Vít dùng trong phẫu thuật</t>
  </si>
  <si>
    <t>Vis khóa trong CD Horizon</t>
  </si>
  <si>
    <t>Vít đơn trục XIA</t>
  </si>
  <si>
    <t>Vít chỉ neo Y-Knot khâu sụn viền, đk 1.3mm</t>
  </si>
  <si>
    <t>Vít chỉ neo Y-Knot RC khâu chóp xoay.</t>
  </si>
  <si>
    <t>Vít chỉ tự tiêu PressFT các loại</t>
  </si>
  <si>
    <t>Vít chốt cổ xương đùi đk 7.0 mm, chất liệu titanium</t>
  </si>
  <si>
    <t>Vít chốt ngang đk 4.0 và 5.0mm, chất liệu titanium</t>
  </si>
  <si>
    <t>Vít chốt ngang đk 4.5 và 5.0mm, chất liệu titanium</t>
  </si>
  <si>
    <t>Vít chốt ngang đk 5.0mm, chất liệu titanium</t>
  </si>
  <si>
    <t>Vít chốt SIGN đk 4.5 dài các cỡ</t>
  </si>
  <si>
    <t>5cái/vỹ</t>
  </si>
  <si>
    <t>Vít cột sống cổ REFLEX-HYBRID</t>
  </si>
  <si>
    <t>Vít cứng 4,5 các cỡ</t>
  </si>
  <si>
    <t>PTDHS/DCS 4</t>
  </si>
  <si>
    <t>Vít đa trục CD Horizon dùng trong phẫu thuật cột sống các cỡ</t>
  </si>
  <si>
    <t>Vit đa trục OASYS</t>
  </si>
  <si>
    <t>Vít đa trục SEXTANT II</t>
  </si>
  <si>
    <t>Vít đa trục Solera dài các cỡ</t>
  </si>
  <si>
    <t>Vít đa trục XIA</t>
  </si>
  <si>
    <t>Vít DHS/DCS các cỡ (có dụng cụ hỗ trợ)</t>
  </si>
  <si>
    <t>Vít DHS/DCS khóa</t>
  </si>
  <si>
    <t>Vít đơn trục dùng trong phẫu thuật cột sống các cỡ</t>
  </si>
  <si>
    <t>Vít đơn trục Solera dài các cỡ</t>
  </si>
  <si>
    <t>Vít động đầu trên xương đùi, chất liệu titanium</t>
  </si>
  <si>
    <t>Vít khóa đường kính 2.4/ 2.7mm, dài 6-30 mm, tự taro, chất liệu titanium, tiêu chuẩn FDA Mỹ</t>
  </si>
  <si>
    <t>Vít khóa đường kính 3.5 mm, 12-60 mm, tự taro, chất liệu titanium, tiêu chuẩn FDA Mỹ</t>
  </si>
  <si>
    <t>Vít khóa đường kính 3.5mm, dài 10-60mm, tự taro, chất liệu titanium, tiêu chuẩn FDA Mỹ</t>
  </si>
  <si>
    <t>Vít khóa đường kính 5.0mm, 14-90mm, tự taro, chất liệu titanium, tiêu chuẩn FDA Mỹ</t>
  </si>
  <si>
    <t>Vít khóa rỗng nòng đường kính 6.5mm, 55-105mm, tự taro, chất liệu titanium, tiêu chuẩn FDA Mỹ</t>
  </si>
  <si>
    <t>Vít khóa trong cổ sau Vertex</t>
  </si>
  <si>
    <t>Vít khóa trong SEXTANT II</t>
  </si>
  <si>
    <t>Vít khóa trong Solera</t>
  </si>
  <si>
    <t>Vít khóa trong CD Horizon tự gãy</t>
  </si>
  <si>
    <t>Vít mặt 2.0x4-&gt;7mm, tự khoan</t>
  </si>
  <si>
    <t>Vít mặt 2.0x4-&gt;9mm tự Taro</t>
  </si>
  <si>
    <t>Vít nén DHS/DCS (có dụng cụ hỗ trợ)</t>
  </si>
  <si>
    <t>Vít nén ép rỗng nòng (Ti) Ø 7.3 mm, ren dài 32mm, dài 40mm đến 120mm, titanium</t>
  </si>
  <si>
    <t>Vít neo cố định sụn chêm Sequent</t>
  </si>
  <si>
    <t>Vít neo GraftMax button tự điều chỉnh độ dài: GraftMax™ Button ALB, GraftMax™ Button BTB, GraftMax™ Cradle</t>
  </si>
  <si>
    <t>Vít ốc khoá trong OASYS</t>
  </si>
  <si>
    <t>Vít sọ não 1.5 x 4-11mm tự taro</t>
  </si>
  <si>
    <t>Vít tạo hình bản sống cổ Centerpiece các cỡ</t>
  </si>
  <si>
    <t>Vít tự khoan các cỡ</t>
  </si>
  <si>
    <t>Vít xốp 4.0mm ren bán phần dài các cỡ (từ 30mm-&gt;60mm)</t>
  </si>
  <si>
    <t>Vít xốp 6.5 ren 32mm dài các cỡ chất liệu thép không rỉ 316L</t>
  </si>
  <si>
    <t>5cái/ gói</t>
  </si>
  <si>
    <t>Vít xốp đa trục Vertex đk 4.0mm các cỡ</t>
  </si>
  <si>
    <t>Vít xốp đk 4.0mm, ren bán phần, các cỡ chất liệu thép không rỉ 316L</t>
  </si>
  <si>
    <t>Vít xốp đơn hướng tự ta-rô Atlantis các cỡ</t>
  </si>
  <si>
    <t>Vít xốp đường kính 4.0mm, dài 25-55mm, chất liệu titanium</t>
  </si>
  <si>
    <t>Vít xốp đường kính 6.5mm, dài 30-105mm, chất liệu titanium</t>
  </si>
  <si>
    <t>Vít xốp rỗng đường kính 3.5mm; 4.5mm;7.3mm, chất liệu titanium</t>
  </si>
  <si>
    <t>Vít xương cứng đk 3.5mm dài các cỡ (từ 12mm-&gt;40mm)</t>
  </si>
  <si>
    <t>Vít xương cứng đk 3.5mm, dài 10-60mm, tự taro, chất liệu titanium</t>
  </si>
  <si>
    <t>Vít xương cứng đk 3.5mm, tự ta rô, dài các cỡ chất liệu thép không rỉ 316L</t>
  </si>
  <si>
    <t>Vít xương cứng đk 4.5mm, 20-70mm, tự taro, chất liệu titanium</t>
  </si>
  <si>
    <t>Vít xương cứng đk 4.5mm, tự ta rô, dài các cỡ chất liệu thép không rỉ 316L</t>
  </si>
  <si>
    <t>Vít xương cứng đường kính 4.5 mm, dài 20-60mm, chất liệu titanium</t>
  </si>
  <si>
    <t>Vít xương cứng đường kính 4.5 mm, dài 20-60mm, titanium</t>
  </si>
  <si>
    <t>Vít xương cứng, đường kính 1.5mm; 2.0mm x 6-24mm.</t>
  </si>
  <si>
    <t>Vít xương cứng, đường kính 3.5 mm, dài 10-40mm, chất liệu titanium</t>
  </si>
  <si>
    <t>Vít xương cứng, đường kính 3.5 mm, dài 10-50mm, chất liệu titanium</t>
  </si>
  <si>
    <t>Vít xương cứng, đường kính 3.5 mm, dài 10-50mm, titanium</t>
  </si>
  <si>
    <t>Vít xương cứng, đường kính 4.5 mm, dài 20-60mm, chất liệu titanium</t>
  </si>
  <si>
    <t>Băng thun cổ tay ORBE</t>
  </si>
  <si>
    <t>Đai dùng trong chấn thương - chỉnh hình và phục hồi chức năng</t>
  </si>
  <si>
    <t>Đai cố định khớp vai H1 trái hoặc phải các cỡ (S, M, L, XL, XXL)</t>
  </si>
  <si>
    <t>1 cái/hộp
MS110,120XXS,S,M,L,XL,XXL</t>
  </si>
  <si>
    <t>Đai Desautl các size</t>
  </si>
  <si>
    <t>Đai cố định khớp vai tư thế dạng H1 các cỡ (S, M, L, XL, XXL)</t>
  </si>
  <si>
    <t>1 cái/ túi
MS 130S,M,L</t>
  </si>
  <si>
    <t>Đai xương đòn các số</t>
  </si>
  <si>
    <t>Đai hỗ trợ cơ bụng H1 (S, M, L, XL)</t>
  </si>
  <si>
    <t>1 cái/ túi
310S,M,L,XL</t>
  </si>
  <si>
    <t>Đai số 8 H1 (XXS, XS, S, M, L, XL, XXL)</t>
  </si>
  <si>
    <t>1 cái/hộp
MS 100XXS-XXL</t>
  </si>
  <si>
    <t>Đai thắt lưng cao cấp-Olumba các cỡ</t>
  </si>
  <si>
    <t>1 cái/ hộp
MS 250S(M,L,XL,XXL)</t>
  </si>
  <si>
    <t>Đai cột sống các size</t>
  </si>
  <si>
    <t>Đai thắt lưng H1 (các cỡ)</t>
  </si>
  <si>
    <t>1 cái/túi
MS 290S,M,L,XL</t>
  </si>
  <si>
    <t>Đai thắt lưng hợp kim nhôm</t>
  </si>
  <si>
    <t>Đai xương sườn H1 các cỡ (S, M, L, XL)</t>
  </si>
  <si>
    <t>1 cái/ túi
MS 300S,M,L,XL</t>
  </si>
  <si>
    <t>Túi treo tay H1 (S, M, L, XL)</t>
  </si>
  <si>
    <t>Nẹp dùng trong chấn thương - chỉnh hình và phục hồi chức năng</t>
  </si>
  <si>
    <t>Cố định ngoài cẳng chân</t>
  </si>
  <si>
    <t>Bộ/ Gói</t>
  </si>
  <si>
    <t>Cty Cao Khả</t>
  </si>
  <si>
    <t>Cố định ngoài cẳng tay</t>
  </si>
  <si>
    <t>Cố định ngoài chữ T (kèm theo 5đinh)</t>
  </si>
  <si>
    <t>Túi/bộ</t>
  </si>
  <si>
    <t>Tuệ Anh</t>
  </si>
  <si>
    <t>Cố định ngoài gần khớp + Đinh</t>
  </si>
  <si>
    <t>Cố định ngoài Ilizarov</t>
  </si>
  <si>
    <t>Cố định ngoài khung chậu</t>
  </si>
  <si>
    <t>Cố định ngoài liên mấu chuyển + Đinh</t>
  </si>
  <si>
    <t>Cố định ngoài mâm chày</t>
  </si>
  <si>
    <t>Cố định ngoài qua khớp gối (kèm theo 4đinh)</t>
  </si>
  <si>
    <t>Nẹp áo cột sống H1 (XS,S,M,L,,XL,XXL)</t>
  </si>
  <si>
    <t xml:space="preserve">1 cái/ túi </t>
  </si>
  <si>
    <t>Nẹp áo vùng lưng H1 các cỡ (XS,S,M,L,XL)</t>
  </si>
  <si>
    <t xml:space="preserve">1 cái/túi </t>
  </si>
  <si>
    <t>Nẹp áo vùng lưng H3 các cỡ (S,M,L,XL)</t>
  </si>
  <si>
    <t>Nẹp Băng thun gối H3</t>
  </si>
  <si>
    <t>1 cái/ hộp 
MS 711U</t>
  </si>
  <si>
    <t>Nẹp băng thun gối H5</t>
  </si>
  <si>
    <t>1 cái/ hộp 
MS 742</t>
  </si>
  <si>
    <t>Nẹp bóng chày</t>
  </si>
  <si>
    <t>2 cái/túi</t>
  </si>
  <si>
    <t>Nẹp cẳng tay H4 (S,M,L,XL, XXL)</t>
  </si>
  <si>
    <t>Nẹp cẳng tay H5 (S,M,L,XL)</t>
  </si>
  <si>
    <t>Nẹp cánh tay H3 (S, M, L, XL, XXL)</t>
  </si>
  <si>
    <t>Nẹp chân H1 các cỡ</t>
  </si>
  <si>
    <t>Nẹp chống xoay dài các số</t>
  </si>
  <si>
    <t>Nẹp chống xoay dài H2 (NL-TE)</t>
  </si>
  <si>
    <t>Nẹp chống xoay ngắn các số</t>
  </si>
  <si>
    <t>Nẹp chống xoay ngắn H1 các cỡ</t>
  </si>
  <si>
    <t>Nẹp cổ bàn tay chun H2 (XXS, XS, S,M,L,XL )</t>
  </si>
  <si>
    <t>Nẹp cổ bàn tay H1 (S,M,L,XL )</t>
  </si>
  <si>
    <t>Nẹp cổ cứng</t>
  </si>
  <si>
    <t>Nẹp cổ cứng H1 (S,M,L,XS,XL)</t>
  </si>
  <si>
    <t>Nẹp cổ cứng ORBE (S,M,L,XS,XL)</t>
  </si>
  <si>
    <t>Nẹp cổ mềm H1 (XXS,XS,S,M,L,XS,XL,XXL)</t>
  </si>
  <si>
    <t>Nẹp cổ tay chun H1 (S,M,L,XL,XXL )</t>
  </si>
  <si>
    <t>Nẹp cổ tay H1 (S,M,L,XL,XXL)</t>
  </si>
  <si>
    <t>Nẹp gối chức năng</t>
  </si>
  <si>
    <t>Nẹp gối H2 dài 50cm</t>
  </si>
  <si>
    <t>Nẹp gối H3 -Olego các cỡ 40cm,50cm,60cm 70cm</t>
  </si>
  <si>
    <t>Nẹp gối H5</t>
  </si>
  <si>
    <t>Nẹp Inselin</t>
  </si>
  <si>
    <t>Nẹp ngón tay cái H1 (S, M, L, XL, XXL)</t>
  </si>
  <si>
    <t xml:space="preserve">1 cái/ túi 
</t>
  </si>
  <si>
    <t>Nẹp nhôm chân dài (M, L)</t>
  </si>
  <si>
    <t>Nẹp nhôm chân ngắn (M, L)</t>
  </si>
  <si>
    <t>Nẹp đùi dài (Zimmer) các cỡ</t>
  </si>
  <si>
    <t>Xi-măng (cement) hóa học (dùng trong tạo hình thân đốt sống, tạo hình vòm sọ, khớp) các loại, các cỡ</t>
  </si>
  <si>
    <t>Kypho-Xi măng sinh học HV-R, kèm dung dịch pha</t>
  </si>
  <si>
    <t>Tecres- Spa/Medtronic</t>
  </si>
  <si>
    <t>Xi măng hóa học HV-R, kèm dung dịch pha</t>
  </si>
  <si>
    <t>N07.07.010.2</t>
  </si>
  <si>
    <t>Bộ kít tách tiểu cầu</t>
  </si>
  <si>
    <t>Kít thu nhận tiểu cầu túi đôi Trima Accel-Trima Accel LRS, Platelet, Plasma</t>
  </si>
  <si>
    <t>Kít thu nhận tiểu cầu túi đôi Trima Accel LRS, Platelet, Plasma (Kèm 1 túi chống đông ACDA)</t>
  </si>
  <si>
    <t>Băng đạn, ghim khâu dùng trong phẫu thuật các loại, các cỡ</t>
  </si>
  <si>
    <t>Băng ghim mổ hở</t>
  </si>
  <si>
    <t>Buồng tiêm truyền hóa chất các loại, các cỡ</t>
  </si>
  <si>
    <t>Buồng tiêm đặt dưới da cho lớn nhỏ con (hoặc phụ nữ).</t>
  </si>
  <si>
    <t>plant</t>
  </si>
  <si>
    <t>Buồng tiêm đặt dưới da cho người lớn.</t>
  </si>
  <si>
    <t>Bộ đo huyết áp xâm lấn</t>
  </si>
  <si>
    <t>Dán điện cực tim-sử dụng cho người lớn và trẻ em. Đặc tính keo: Hydrogel và băng dính acrylic dẫn điện. Tiêu chuẩn kỹ thuật: Hình dạng giọt nước. Tổng diện tích bề mặt 1017mm2, Diện tích keo 401mm2, Diện tích dính 616mm2.Thông số chính xác , rõ ràng .-188</t>
  </si>
  <si>
    <t>Gói/ 100 miếng</t>
  </si>
  <si>
    <t>Miếng Dán điện cực tim</t>
  </si>
  <si>
    <t>Clip polymer kẹp mạch máu cỡ ML, L, XL</t>
  </si>
  <si>
    <t>Công ty TNHH Anmedco Việt Nam</t>
  </si>
  <si>
    <t>Clip Titan kẹp mạch máu cỡ S, M, ML, L</t>
  </si>
  <si>
    <t>6cái/vỹ</t>
  </si>
  <si>
    <t>Clip cầm máu, loại đóng mở nhiều lần, xoay được</t>
  </si>
  <si>
    <t>Zeon</t>
  </si>
  <si>
    <t>Clip Hemolok--5</t>
  </si>
  <si>
    <t>Weck</t>
  </si>
  <si>
    <t>Kẹp titan túi phình mạch máu não loại cong các cỡ Anton Hipp</t>
  </si>
  <si>
    <t>Anton Hipp</t>
  </si>
  <si>
    <t>Kẹp titan túi phình mạch máu não loại lưỡi lê các cỡ Anton Hipp</t>
  </si>
  <si>
    <t>Mũi khoan dùng trong thủ thuật, phẫu thuật các loại, các cỡ (bao gồm cả tay cắt)</t>
  </si>
  <si>
    <t>Mũi khoan kim cương</t>
  </si>
  <si>
    <t>Vỉ 5 cái</t>
  </si>
  <si>
    <t>Mũi khoan kim cương vàng</t>
  </si>
  <si>
    <t>Mũi khoan nón cụt, trụ, tròn…</t>
  </si>
  <si>
    <t>Mũi khoan răng -hàm -mặt các cỡ</t>
  </si>
  <si>
    <t>Mũi khoan trụ đầu bằng</t>
  </si>
  <si>
    <t>Mũi khoan trụ đầu bằng 745 ngắn</t>
  </si>
  <si>
    <t>Mũi khoan trụ thuôn đầu nhọn</t>
  </si>
  <si>
    <t>Mũi khoan trụ thuôn đầu nhọn 753 mịn</t>
  </si>
  <si>
    <t>Mũi khoan trụ thuôn đầu tròn</t>
  </si>
  <si>
    <t>Mũi khoan trụ thuôn đầu tròn 501 mịn</t>
  </si>
  <si>
    <t>Mũi khoan xương đk 2.5 đến 4.5mm</t>
  </si>
  <si>
    <t>Mũi khoan xương các cỡ</t>
  </si>
  <si>
    <t>Mũi ngọn lửa</t>
  </si>
  <si>
    <t>Mũi tròn</t>
  </si>
  <si>
    <t>Phin lọc khí các loại, các cỡ</t>
  </si>
  <si>
    <t>Bộ lọc máy thở 2 cơ chế tĩnh điện,cơ học vận tốc 150-1200ml</t>
  </si>
  <si>
    <t>25 cái / hộp</t>
  </si>
  <si>
    <t>Draeger Đức</t>
  </si>
  <si>
    <t xml:space="preserve">Trung quốc </t>
  </si>
  <si>
    <t>Lọc đo chức năng hô hấp màu màu trắng, đầu ngậm elip, OD33, ID30 Plasti-med</t>
  </si>
  <si>
    <t>Phin lọc khí</t>
  </si>
  <si>
    <t>100
chiếc/hộp</t>
  </si>
  <si>
    <t>Lọc khuẩn người lớn có cổng đo CO2 Bact Trap Port</t>
  </si>
  <si>
    <t>Pharma Systems</t>
  </si>
  <si>
    <t>Health-Med</t>
  </si>
  <si>
    <t>Bộ gây tê ngoài màng cứng các loại, các cỡ</t>
  </si>
  <si>
    <t>Bộ gây tê ngoài màng cứng Perifix - PERIFIX COMPLETE SET</t>
  </si>
  <si>
    <t>Bộ gây tê ngoài màng cứng - ESPOCAN W. SPINOCAN27x5"</t>
  </si>
  <si>
    <t>Hộp/ 10 bộ</t>
  </si>
  <si>
    <t>N08.00.400</t>
  </si>
  <si>
    <t>Dây dẫn tín hiệu dùng trong đốt sóng cao tần các loại, các cỡ</t>
  </si>
  <si>
    <t>Ống thông tĩnh mạch sử dụng sóng cao tần Closurefast 3cm</t>
  </si>
  <si>
    <t>Medtronic/
Covidien</t>
  </si>
  <si>
    <t>Costarica</t>
  </si>
  <si>
    <t>Ống thông tĩnh mạch sử dụng sóng cao tần Closurefast 7cm</t>
  </si>
  <si>
    <t>Dịch lọc PRISMASOL B0</t>
  </si>
  <si>
    <t>2 túi/ hộp</t>
  </si>
  <si>
    <t>1/ Dây dẫn nước trong nội soi chạy bằng máy [Nội soi khớp vai chóp xoay (đồng bộ)]</t>
  </si>
  <si>
    <t>Lưỡi bào, lưỡi cắt, dao cắt sụn, lưỡi đốt dùng trong phẫu thuật các loại, các cỡ (bao gồm cả tay dao)</t>
  </si>
  <si>
    <t>2/ Lưỡi bào dùng trong nọi soi khớp các cỡ [Nội soi khớp vai chóp xoay (đồng bộ)]</t>
  </si>
  <si>
    <t>3/ Lưỡi cắt, đốt bằng sóng Radio các cỡ [Nội soi khớp vai chóp xoay (đồng bộ)]</t>
  </si>
  <si>
    <t>4/ Vít chỉ Paladin [Nội soi khớp vai chóp xoay (đồng bộ)]</t>
  </si>
  <si>
    <t>Troca nhựa dùng trong phẫu thuật nội soi các loại, các cỡ</t>
  </si>
  <si>
    <t>5/ Trocal bằng nhựa sử dụng trong nội soi khớp, đk 6.5mm [Nội soi khớp vai chóp xoay (đồng bộ)]</t>
  </si>
  <si>
    <t>6/ Trocal bằng nhựa sử dụng trong nội soi khớp, đk 8 [Nội soi khớp vai chóp xoay (đồng bộ)]</t>
  </si>
  <si>
    <t>1/ Vít cố định mâm chày tự tiêu các cỡ, dài các cỡ [Bộ nội soi dây chằng chéo trước hoặc sau khớp gối (đồng bộ)]</t>
  </si>
  <si>
    <t>2/ Vít neo giữ mảnh ghép gân dài các cỡ [Bộ nội soi dây chằng chéo trước hoặc sau khớp gối (đồng bộ)]</t>
  </si>
  <si>
    <t>3/ Dây dẫn nước trong nội soi chạy bằng máy [Bộ nội soi dây chằng chéo trước hoặc sau khớp gối (đồng bộ)]</t>
  </si>
  <si>
    <t>4/ Lưỡi bào dùng trong nọi soi khớp các cỡ [Bộ nội soi dây chằng chéo trước hoặc sau khớp gối (đồng bộ)]</t>
  </si>
  <si>
    <t>5/ Lưỡi cắt, đốt bằng sóng Radio [Bộ nội soi dây chằng chéo trước hoặc sau khớp gối (đồng bộ)]</t>
  </si>
  <si>
    <t>Arthocare</t>
  </si>
  <si>
    <t>CostaRica</t>
  </si>
  <si>
    <t>1/ Vít cố định mâm chày tự tiêu các cỡ, dài các cỡ [Bộ nội soi dây chằng chéo trước và chéo sau khớp gối (đồng bộ)]</t>
  </si>
  <si>
    <t>2/ Vít neo giữ mảnh ghép gân dài các cỡ [Bộ nội soi dây chằng chéo trước và chéo sau khớp gối (đồng bộ)]</t>
  </si>
  <si>
    <t>3/ Dây dẫn nước trong nội soi chạy bằng máy [Bộ nội soi dây chằng chéo trước và chéo sau khớp gối (đồng bộ)]</t>
  </si>
  <si>
    <t>4/ Lưỡi bào dùng trong nọi soi khớp các cỡ [Bộ nội soi dây chằng chéo trước và chéo sau khớp gối (đồng bộ)]</t>
  </si>
  <si>
    <t>5/ Lưỡi cắt, đốt bằng sóng Radio [Bộ nội soi dây chằng chéo trước và chéo sau khớp gối (đồng bộ)]</t>
  </si>
  <si>
    <t>6/ ống hút dịch áp lực âm [Bộ nội soi dây chằng chéo trước và chéo sau khớp gối (đồng bộ)]</t>
  </si>
  <si>
    <t>1/ Vít cố định mâm chày tự tiêu các cỡ, dài các cỡ [Bộ nội soi dây chằng chéo sau khớp gối (đồng bộ)]</t>
  </si>
  <si>
    <t>2/ Vít neo giữ mảnh ghép gân dài các cỡ [Bộ nội soi dây chằng chéo sau khớp gối (đồng bộ)]</t>
  </si>
  <si>
    <t>3/ Dây dẫn nước trong nội soi chạy bằng máy [Bộ nội soi dây chằng chéo sau khớp gối (đồng bộ)]</t>
  </si>
  <si>
    <t>4/ Lưỡi bào dùng trong nọi soi khớp các cỡ [Bộ nội soi dây chằng chéo sau khớp gối (đồng bộ)]</t>
  </si>
  <si>
    <t>5/ Lưỡi cắt, đốt bằng sóng Radio [Bộ nội soi dây chằng chéo sau khớp gối (đồng bộ)]</t>
  </si>
  <si>
    <t>6/ ống hút dịch áp lực âm [Bộ nội soi dây chằng chéo sau khớp gối (đồng bộ)]</t>
  </si>
  <si>
    <t>1/ Vít cố định mâm chày tự tiêu các cỡ, dài các cỡ [Bộ nội soi dây chằng chéo trước khớp gối (đồng bộ)]</t>
  </si>
  <si>
    <t>2/ Vít neo giữ mảnh ghép gân dài các cỡ [Bộ nội soi dây chằng chéo trước khớp gối (đồng bộ)]</t>
  </si>
  <si>
    <t>3/ Dây dẫn nước trong nội soi chạy bằng máy [Bộ nội soi dây chằng chéo trước khớp gối (đồng bộ)]</t>
  </si>
  <si>
    <t>4/ Lưỡi bào dùng trong nọi soi khớp các cỡ [Bộ nội soi dây chằng chéo trước khớp gối (đồng bộ)]</t>
  </si>
  <si>
    <t>5/ Lưỡi cắt, đốt bằng sóng Radio [Bộ nội soi dây chằng chéo trước khớp gối (đồng bộ)]</t>
  </si>
  <si>
    <t>6/ Ống hút dịch áp lực âm [Bộ nội soi dây chằng chéo trước khớp gối (đồng bộ)]</t>
  </si>
  <si>
    <t>1/ Dây dẫn nước trong nội soi chạy bằng máy [Nội soi khớp vai khâu sụn viền (đồng bộ)]</t>
  </si>
  <si>
    <t>2/ Lưỡi bào dùng trong nọi soi khớp các cỡ [Nội soi khớp vai khâu sụn viền (đồng bộ)]</t>
  </si>
  <si>
    <t>3/ Lưỡi cắt, đốt bằng sóng Radio các cỡ [Nội soi khớp vai khâu sụn viền (đồng bộ)]</t>
  </si>
  <si>
    <t>4/ Vít chỉ tự tiêu Bio Mini Revo [Nội soi khớp vai khâu sụn viền (đồng bộ)]</t>
  </si>
  <si>
    <t>5/ Trocal bằng nhựa sử dụng trong nội soi khớp, đk 6.5mm [Nội soi khớp vai khâu sụn viền (đồng bộ)]</t>
  </si>
  <si>
    <t>6/ Trocal bằng nhựa sử dụng trong nội [Nội soi khớp vai khâu sụn viền (đồng bộ)]</t>
  </si>
  <si>
    <t>Bộ nội soi cắt sụn chêm (đồng bộ)</t>
  </si>
  <si>
    <t xml:space="preserve">Arthrex </t>
  </si>
  <si>
    <t>Bộ nội soi dây chằng chéo sau khớp gối (đồng bộ)</t>
  </si>
  <si>
    <t>Bộ nội soi dây chằng chéo trước và chéo sau khớp gối (đồng bộ)</t>
  </si>
  <si>
    <t>7 cái/bộ</t>
  </si>
  <si>
    <t>28/09/2018</t>
  </si>
  <si>
    <t>Sở Y tế Quảng Nam</t>
  </si>
  <si>
    <t>1073/QĐ-SYT</t>
  </si>
  <si>
    <t>Bệnh viện đa khoa tỉnh Lâm Đồng</t>
  </si>
  <si>
    <t>953/QĐ-BVĐK</t>
  </si>
  <si>
    <t>20/7/2018</t>
  </si>
  <si>
    <t>20/7/2019</t>
  </si>
  <si>
    <t>1214/QĐ-BVĐKLĐ</t>
  </si>
  <si>
    <t>23/8/2018</t>
  </si>
  <si>
    <t>23/8/2019</t>
  </si>
  <si>
    <t>990/QĐ-BVĐK</t>
  </si>
  <si>
    <t>23/7/2019</t>
  </si>
  <si>
    <t>978/QĐ-BVĐK</t>
  </si>
  <si>
    <t>1035/QĐ-BVĐK</t>
  </si>
  <si>
    <t>26/7/2018</t>
  </si>
  <si>
    <t>26/7/2019</t>
  </si>
  <si>
    <t>1079/QĐ-BVĐK</t>
  </si>
  <si>
    <t>27/7/2019</t>
  </si>
  <si>
    <t>934/QĐ-BVĐK</t>
  </si>
  <si>
    <t>17/7/2019</t>
  </si>
  <si>
    <t>969/QĐ-BVĐK</t>
  </si>
  <si>
    <t>1092/QĐ-BVĐK</t>
  </si>
  <si>
    <t>30/7/2018</t>
  </si>
  <si>
    <t>30/7/2019</t>
  </si>
  <si>
    <t>1232/QĐ-BVĐK</t>
  </si>
  <si>
    <t>28/8/2018</t>
  </si>
  <si>
    <t>28/8/2019</t>
  </si>
  <si>
    <t>972/QĐ-BVĐK</t>
  </si>
  <si>
    <t>1058/QĐ-BVĐK</t>
  </si>
  <si>
    <t>1192/QĐ-BVĐK</t>
  </si>
  <si>
    <t>20/8/2018</t>
  </si>
  <si>
    <t>20/8/2019</t>
  </si>
  <si>
    <t>1100/QĐ-BVĐK</t>
  </si>
  <si>
    <t>01/8/2018</t>
  </si>
  <si>
    <t>959/QĐ-BVĐK</t>
  </si>
  <si>
    <t>1130/QĐ-BVĐK</t>
  </si>
  <si>
    <t>06/8/2018</t>
  </si>
  <si>
    <t>1019/QĐ-BVĐK</t>
  </si>
  <si>
    <t>25/7/2018</t>
  </si>
  <si>
    <t>25/7/2019</t>
  </si>
  <si>
    <t>1134/QĐ-BVĐK</t>
  </si>
  <si>
    <t>08/8/2018</t>
  </si>
  <si>
    <t>975/QĐ-BVĐK</t>
  </si>
  <si>
    <t>638/QĐ-BVĐK</t>
  </si>
  <si>
    <t>28/5/2018</t>
  </si>
  <si>
    <t>28/5/2019</t>
  </si>
  <si>
    <t>566/QĐ-BVĐK</t>
  </si>
  <si>
    <t>21/5/2018</t>
  </si>
  <si>
    <t>21/5/2019</t>
  </si>
  <si>
    <t>641/QĐ-BVĐK</t>
  </si>
  <si>
    <t>920/QĐ-BVĐK</t>
  </si>
  <si>
    <t>147/QĐ-BVĐK</t>
  </si>
  <si>
    <t>29/01/2018</t>
  </si>
  <si>
    <t>29/01/2019</t>
  </si>
  <si>
    <t>Lâm Đồng</t>
  </si>
  <si>
    <t>Bơm tiêm cản quang</t>
  </si>
  <si>
    <t>Bơm tiêm cản quang 200ml CTP-200-FLS</t>
  </si>
  <si>
    <t>Bộ/ 1 Cái</t>
  </si>
  <si>
    <t>Bayer Medical Care Inc</t>
  </si>
  <si>
    <t>Cửa hàng dụng cụ y khoa số 9</t>
  </si>
  <si>
    <t>Bệnh Viện Đa khoa Lâm Đồng</t>
  </si>
  <si>
    <t>Phim CT.Scanner</t>
  </si>
  <si>
    <t>Hộp/100 Tấm</t>
  </si>
  <si>
    <t>Phim khô laser 26x36 cm</t>
  </si>
  <si>
    <t>Hộp/150 Tấm</t>
  </si>
  <si>
    <t>Phim khô laser 35x43 cm</t>
  </si>
  <si>
    <t>Ống thông (Catheter) tiêu huyết khối</t>
  </si>
  <si>
    <t>Ống thông tiêu huyết khối  Fountain® Infusion Catheter</t>
  </si>
  <si>
    <t>Công ty TNHH dược phẩm và Trang thiết bị Y tế Đại Trường Sơn</t>
  </si>
  <si>
    <t>N07.01.430</t>
  </si>
  <si>
    <t>Hạt nút mạch PVA kích thước từ 45 µm - 1180 µm</t>
  </si>
  <si>
    <t>Hạt nút mạch Bearing™nsPVA Embolization Particles</t>
  </si>
  <si>
    <t>Biosphere Medical. SA</t>
  </si>
  <si>
    <t>Hạt nút mạch chất liệu Acrylic polymer + gelatin kích cỡ hạt từ 40 - 1200  µm (1ml)</t>
  </si>
  <si>
    <t>Hạt nút mạch (Embospheres Micropheres in syringe)-1ml</t>
  </si>
  <si>
    <t>Hộp 1 lọ/ hộp 5 lọ</t>
  </si>
  <si>
    <t>Hạt nút mạch chất liệu Acrylic polymer + gelatin, kích cỡ hạt  từ 40 - 1200  µm (2ml)</t>
  </si>
  <si>
    <t>Hạt nút mạch (Embospheres Micropheres in syringe)-2ml</t>
  </si>
  <si>
    <t>Hạt nút mạch tải thuốc điều trị ung thư gan.</t>
  </si>
  <si>
    <t>Hạt nút mạch điều trị ung thu gan Hepasphere™ Microspheres</t>
  </si>
  <si>
    <t>Hộp /1 lọ</t>
  </si>
  <si>
    <t>Ống thông dẫn đường can thiệp mạch não các loại.</t>
  </si>
  <si>
    <t>Guider Softip XF Guide Catheters</t>
  </si>
  <si>
    <t>Stryker/ Boston Scientific</t>
  </si>
  <si>
    <t>Vi ống thông can thiệp mạch não các loại</t>
  </si>
  <si>
    <t>Excelsior SL 10, 1018, XT 27 Catheters</t>
  </si>
  <si>
    <t>Vi ống thông hỗ trợ điều trị lấy huyết khối đột quỵ não</t>
  </si>
  <si>
    <t>Trevo Pro 18 Microcatheter</t>
  </si>
  <si>
    <t>Stryker/ Concentric</t>
  </si>
  <si>
    <t>Bộ dụng cụ lấy huyết khối trong lòng mạch các loại, các cỡ</t>
  </si>
  <si>
    <t>Trevo XP Provue</t>
  </si>
  <si>
    <t>Vi dây dẫn can thiệp điều trị bệnh lý mạch máu não  các loại</t>
  </si>
  <si>
    <t>Transend Guidewire</t>
  </si>
  <si>
    <t>Costa rica</t>
  </si>
  <si>
    <t>Bóng nong hỗ trợ can thiệp đặt Stent điều trị hẹp mạch não, đột quỵ não.</t>
  </si>
  <si>
    <t>Gateway balloon</t>
  </si>
  <si>
    <t>N07.01.310</t>
  </si>
  <si>
    <t>Dụng cụ cắt coils</t>
  </si>
  <si>
    <t>Inzone Detachment System</t>
  </si>
  <si>
    <t>Stryker/ Benchmark</t>
  </si>
  <si>
    <t>Dụng cụ cắt coils (Dây cáp)</t>
  </si>
  <si>
    <t>IZDS Connecting Cable</t>
  </si>
  <si>
    <t>N07.01.470</t>
  </si>
  <si>
    <t>Vòng xoắn kim loại nút túi phình mạch não dang GDC</t>
  </si>
  <si>
    <t>GDC-18 Coils,GDC 3D, GDC 360 Shape Coils</t>
  </si>
  <si>
    <t>Chạc nối chữ Y có khóa dành cho can thiệp</t>
  </si>
  <si>
    <t>Y Adaptor</t>
  </si>
  <si>
    <t>Navilyst</t>
  </si>
  <si>
    <t>Giá đỡ động mạch cảnh</t>
  </si>
  <si>
    <t>Carotid Wallstent</t>
  </si>
  <si>
    <t>N07.01.290</t>
  </si>
  <si>
    <t>Lưới lọc dạng dù chống tắc mạch hạ lưu động mạch các loại.</t>
  </si>
  <si>
    <t>Filterwire EZ</t>
  </si>
  <si>
    <t>Bóng nong động mạch cảnh, mạch thận, mạch máu ngoại biên các cỡ.</t>
  </si>
  <si>
    <t>Sten động mạch chi có phủ thuốc Paclitaxel</t>
  </si>
  <si>
    <t>Eluvia Stent</t>
  </si>
  <si>
    <t>Stent động mạch chi không phủ thuốc có cấu trúc tandem : micro, medium, macro.</t>
  </si>
  <si>
    <t>Epic Stent</t>
  </si>
  <si>
    <t>Stent động mạch chi không phủ thuốc</t>
  </si>
  <si>
    <t>Innova Stent</t>
  </si>
  <si>
    <t>Sten động mạch/ tĩnh mạch  chi không phủ thuốc bằng chất liệu cobalt-chromium-iron-nickel-molybdenum</t>
  </si>
  <si>
    <t>Wallstent-Uni</t>
  </si>
  <si>
    <t>Bóng nong can thiệp mạch máu ngoại biên dùng nong mạch máu lớn.</t>
  </si>
  <si>
    <t>XXL Balloon</t>
  </si>
  <si>
    <t>Ống thông dẫn đường can thiệp mạch  chi các loại.</t>
  </si>
  <si>
    <t>Mach1 Peripheral Guide Catheter</t>
  </si>
  <si>
    <t>Ống thông chụp mạch   chi  có lớp ái nước</t>
  </si>
  <si>
    <t>Imager II Catheter</t>
  </si>
  <si>
    <t>Hộp/5 cái</t>
  </si>
  <si>
    <t>Vi ống thông hỗ trợ can thiệp mạch chi  mạn tính  có lớp ái nước</t>
  </si>
  <si>
    <t>Rubicon Catheter</t>
  </si>
  <si>
    <t>Vi dây dẫn can thiệp CTO</t>
  </si>
  <si>
    <t>Victory Guidewire</t>
  </si>
  <si>
    <t>Hạt nhựa PVA các cỡ</t>
  </si>
  <si>
    <t>Contour PVA</t>
  </si>
  <si>
    <t>Hộp/5 Lọ</t>
  </si>
  <si>
    <t>Guide wire can thiệp mạch máu ngoại biên loại cứng</t>
  </si>
  <si>
    <t>Guide wỉe can thiệp mạch máu ngoại biên loại cứng Raptor Hydrophilic</t>
  </si>
  <si>
    <t>Insitu</t>
  </si>
  <si>
    <t>Liên danh Công ty TNHH Thiết bị y tế Hưng Thái - Công tyTNHH Thiết bị y tế TVT</t>
  </si>
  <si>
    <t>Tấm trải chuyên dụng hai tấm nylon</t>
  </si>
  <si>
    <t>Hộp/10 Bộ</t>
  </si>
  <si>
    <t>Công ty Cổ phần Thương mại - Dịch vụ - Xuất nhập khẩu Viên Phát</t>
  </si>
  <si>
    <t>Vít vỏ tự taro các loại</t>
  </si>
  <si>
    <t>Công ty CP  Dược phẩm Trung Ương 2 (CODUPHA)</t>
  </si>
  <si>
    <t>Vít xốp 4,0</t>
  </si>
  <si>
    <t>Vít xốp 6,5</t>
  </si>
  <si>
    <t>Vít xốp 6,5 các loại</t>
  </si>
  <si>
    <t>Vít khóa các loại</t>
  </si>
  <si>
    <t>NanXiang (Changzhou)</t>
  </si>
  <si>
    <t>Vít khóa đa hướng các loại</t>
  </si>
  <si>
    <t>Vít rỗng</t>
  </si>
  <si>
    <t>Vít rỗng các loài</t>
  </si>
  <si>
    <t>Nẹp khung chậu thẳng</t>
  </si>
  <si>
    <t>Nẹp khung chậu thẳng MPS</t>
  </si>
  <si>
    <t>Nẹp khung chậu cong</t>
  </si>
  <si>
    <t>Nẹp khung chậu cong MPS</t>
  </si>
  <si>
    <t>Nẹp khóa đa hướng xương gót</t>
  </si>
  <si>
    <t>Nẹp khóa đa hướng xương gót Calcaneus VariAx</t>
  </si>
  <si>
    <t>Nẹp khóa đa hướng đầu dưới xương quay</t>
  </si>
  <si>
    <t>Nẹp khóa đa hướng đầu dưới xương quay VariAx</t>
  </si>
  <si>
    <t>Kim kirschner đường kính các cỡ</t>
  </si>
  <si>
    <t>Chỉ thép các cỡ dài 10m</t>
  </si>
  <si>
    <t>Cuộn Chỉ thép  đk các cỡ dài 10m</t>
  </si>
  <si>
    <t>Khung cố định ngoài Cẳng chân thẳng</t>
  </si>
  <si>
    <t>KhungCố định ngoài Cẳng chân Thẳng</t>
  </si>
  <si>
    <t>Khung cố định ngoài chữ T</t>
  </si>
  <si>
    <t>Khung Cố định ngoài Chữ T</t>
  </si>
  <si>
    <t>Khung cố định ngoài gần khớp</t>
  </si>
  <si>
    <t>Khung Cố định ngoài Gần khớp</t>
  </si>
  <si>
    <t>Khung cố định ngoài qua gối</t>
  </si>
  <si>
    <t>Khung Cố định ngoài Qua gối</t>
  </si>
  <si>
    <t>Khung cố định ngoài khung chậu</t>
  </si>
  <si>
    <t>Khung Cố định ngoài Khung chậu</t>
  </si>
  <si>
    <t>Khung cố định ngoài cẳng chân</t>
  </si>
  <si>
    <t>Khung Cố định ngoài Cẳng chân Ilizarov</t>
  </si>
  <si>
    <t>Đinh Steinmann 3.5/4.0/5.0mm</t>
  </si>
  <si>
    <t>Loong đền thép y tế</t>
  </si>
  <si>
    <t>TianJin</t>
  </si>
  <si>
    <t>Vít xương cứng 4,5mm</t>
  </si>
  <si>
    <t>Vít xương cứng Titan 4.5mm dùng cho nẹp khóa</t>
  </si>
  <si>
    <t>IRENE (TianJin)</t>
  </si>
  <si>
    <t>Vit xương cứng 3,5mm</t>
  </si>
  <si>
    <t>Vit xương cứng Titan 3.5mm dùng cho nẹp khóa</t>
  </si>
  <si>
    <t>Vít xương cứng 2,4/2,7mm</t>
  </si>
  <si>
    <t>Vít xương cứng Titan 2.4/2.7mm dùng cho nẹp khóa</t>
  </si>
  <si>
    <t>Vit xương xốp Titan 4.0mm các loại dùng cho nẹp khóa</t>
  </si>
  <si>
    <t>Vít xương xốp 6.5mm các loại</t>
  </si>
  <si>
    <t>Vít xương xốp Titan 6.5mm các loại dùng cho nẹp khóa</t>
  </si>
  <si>
    <t>Vít khóa 3,5mm, tự taro</t>
  </si>
  <si>
    <t>Vít khóa Titan 3.5mm, tự taro</t>
  </si>
  <si>
    <t>Vít khóa 2,4/2,7mm tự taro</t>
  </si>
  <si>
    <t>Vis khóa Titan 2.4/2.7mm, tự taro</t>
  </si>
  <si>
    <t>Vít khóa 5,0mm tự taro</t>
  </si>
  <si>
    <t>Vít khóa Titan 5.0mm, tự taro</t>
  </si>
  <si>
    <t>Nẹp lòng máng 1/3</t>
  </si>
  <si>
    <t>Nẹp  Lòng máng 5-10 lỗ  vít 3.5mm</t>
  </si>
  <si>
    <t>Nẹp đầu dưới xương quay</t>
  </si>
  <si>
    <t>Nẹp đầu dưới xương quay vit 3.5</t>
  </si>
  <si>
    <t>Nẹp đầu dưới xương mác</t>
  </si>
  <si>
    <t>Nẹp đầu dưới xương mác vít 3.5</t>
  </si>
  <si>
    <t>Nep T/L nâng mâm chày</t>
  </si>
  <si>
    <t>Nẹp nâng đỡ Mâm Chày L/T</t>
  </si>
  <si>
    <t>Vít khóa rỗng 7.0 tự taro</t>
  </si>
  <si>
    <t>Vít khóa rỗng Titan 7.0mm, tự taro</t>
  </si>
  <si>
    <t>Vít  xốp rỗng các loại,các cỡ</t>
  </si>
  <si>
    <t>Nẹp nén ép bản rộng</t>
  </si>
  <si>
    <t>Nẹp nén ép Bản rộng 6-9 lỗ vít 4.5mm</t>
  </si>
  <si>
    <t>Nẹp mắt xích các loại</t>
  </si>
  <si>
    <t>Nẹp mắt xích tái cấu trúc 4-12 lỗ vít 3.5mm</t>
  </si>
  <si>
    <t>Nẹp Xương Đòn</t>
  </si>
  <si>
    <t>Nẹp Xương đòn vít 3.5mm</t>
  </si>
  <si>
    <t>Nẹp đầu dưới xương đùi</t>
  </si>
  <si>
    <t>Nẹp đầu dưới xương đùi vit 4.5mm</t>
  </si>
  <si>
    <t>Nẹp đầu dưới xương chày</t>
  </si>
  <si>
    <t>Nẹp đầu dưới xương chày vít 4.5</t>
  </si>
  <si>
    <t>Nẹp đầu trên xương chày</t>
  </si>
  <si>
    <t>Nẹp đầu trên xương chày vít 4.5</t>
  </si>
  <si>
    <t>Nẹp lồi cầu cánh tay chữ Y</t>
  </si>
  <si>
    <t>Nẹp lồi cầu cánh tay chữ Y trái/phải vít 3.5/4.0mm</t>
  </si>
  <si>
    <t>Nẹp khóa đầu dưới xương quay</t>
  </si>
  <si>
    <t>Nẹp mắt cá chân</t>
  </si>
  <si>
    <t>Nẹp gót chân</t>
  </si>
  <si>
    <t>Nẹp khóa Cánh Tay/ cẳng chân</t>
  </si>
  <si>
    <t>Nẹp khóa LCP Cánh Tay/ Cẳng Chân 5.0mm.</t>
  </si>
  <si>
    <t>Nẹp khóa mắc xích</t>
  </si>
  <si>
    <t>Nẹp khóa LCP mắt xích 3.5mm.</t>
  </si>
  <si>
    <t>Nẹp khóa đầu xa xương mác</t>
  </si>
  <si>
    <t>Nẹp khóa LCP đầu xa xương mác 3.5mm</t>
  </si>
  <si>
    <t>Nẹp DHS /DCS góc 135/95 độ</t>
  </si>
  <si>
    <t>Bộ nẹp DHS /DCS góc 135/95 độ</t>
  </si>
  <si>
    <t>Nẹp khóa xương đùi</t>
  </si>
  <si>
    <t>Nẹp khóa LCP xương đùi 5.0mm 6-10 lỗ</t>
  </si>
  <si>
    <t>Nẹp khóa thân xương đòn/ xương đòn chữ S</t>
  </si>
  <si>
    <t>Nẹp khóa LCP thân xương đòn 3.5mm.</t>
  </si>
  <si>
    <t>Nẹp khóa lồi cầu cánh tay</t>
  </si>
  <si>
    <t>Nẹp khóa LCP lồi cầu cánh tay 2.7/3.5mm.</t>
  </si>
  <si>
    <t>Nẹp khóa mõm khuỷu</t>
  </si>
  <si>
    <t>Nẹp khóa LCP mỏm khuỷu 3.5mm.</t>
  </si>
  <si>
    <t>Nẹp khóa chữ T/L</t>
  </si>
  <si>
    <t>Nẹp khóa LCP mâm chày T/L 5.0mm</t>
  </si>
  <si>
    <t>Nẹp khóa mâm chày</t>
  </si>
  <si>
    <t>Nẹp khóa LCP mâm chày 3.5mm</t>
  </si>
  <si>
    <t>Đinh chốt nội tủy xương chày</t>
  </si>
  <si>
    <t>Đinh chốt rỗng nội tủy  xương chày Titan</t>
  </si>
  <si>
    <t>Nẹp khóa đầu xa xương chày</t>
  </si>
  <si>
    <t>Nẹp khóa LCP đầu xa xương chày 3.5mm</t>
  </si>
  <si>
    <t>Nẹp khóa đầu trên xương đùi mặt ngoài</t>
  </si>
  <si>
    <t>Nẹp khóa LCP đầu trên xương đùi mặt ngoài 5.0mm.</t>
  </si>
  <si>
    <t>Đinh chốt nội tủy xương đùi</t>
  </si>
  <si>
    <t>Đinh chốt rỗng nội tủy xương đùi Titan</t>
  </si>
  <si>
    <t>Nẹp khóa đầu trên cánh tay</t>
  </si>
  <si>
    <t>Nẹp khóa LCP đầu trên cánh tay 3.5mm.</t>
  </si>
  <si>
    <t>Nẹp khóa lồi cầu đùi</t>
  </si>
  <si>
    <t>Nẹp khóa LCP lồi cầu đùi 5.0mm</t>
  </si>
  <si>
    <t>Nẹp khóa đầu trên xương chày</t>
  </si>
  <si>
    <t>Nẹp khóa LCP đầu trên xương chày mặt ngoài 5.0mm</t>
  </si>
  <si>
    <t>Nẹp khóa đầu ngoài xương đòn.</t>
  </si>
  <si>
    <t>Nẹp khóa LCP đầu ngoài xương đòn.</t>
  </si>
  <si>
    <t>Nẹp khóa  chỉnh trục T/L  đầu trên xương chày</t>
  </si>
  <si>
    <t>Nẹp khóa LCP chỉnh trục T/L  đầu trên xương chày 5.0mm</t>
  </si>
  <si>
    <t>Nẹp khóa xương gót chân</t>
  </si>
  <si>
    <t>Nẹp khóa LCP xương gót chân 3.5mm</t>
  </si>
  <si>
    <t>Nẹp khóa xương chậu</t>
  </si>
  <si>
    <t>Nẹp khóa LCP xương chậu 3.5mm.</t>
  </si>
  <si>
    <t>Nẹp khóa cẳng tay</t>
  </si>
  <si>
    <t>Nẹp khóa LCP cẳng tay 3.5mm.</t>
  </si>
  <si>
    <t>Nẹp khóa Chỏm quay</t>
  </si>
  <si>
    <t>Nẹp khóa LCP Chỏm quay 2.7mm.</t>
  </si>
  <si>
    <t>Đinh chốt đầu trên xương đùi</t>
  </si>
  <si>
    <t>Đinh chốt rỗng đầu trên xương đùi Titan</t>
  </si>
  <si>
    <t>Nẹp khóa góc vít động đầu dưới xương quay mặt lòng</t>
  </si>
  <si>
    <t>Nẹp khóa góc vít động đầu dưới xương quay mặt lòng 2.4/2.7mm</t>
  </si>
  <si>
    <t>Nẹp khóa góc vít động đầu dưới xương quay mặt lưng</t>
  </si>
  <si>
    <t>Nẹp khóa góc vít động đầu dưới xương quay mặt lưng 2.4/2.7mm</t>
  </si>
  <si>
    <t>Loong đền Titan</t>
  </si>
  <si>
    <t>Nẹp mini 2.0mm</t>
  </si>
  <si>
    <r>
      <t>Nẹp nén ép</t>
    </r>
    <r>
      <rPr>
        <b/>
        <sz val="11"/>
        <color theme="1"/>
        <rFont val="Times New Roman"/>
        <family val="1"/>
      </rPr>
      <t xml:space="preserve"> </t>
    </r>
    <r>
      <rPr>
        <sz val="11"/>
        <color theme="1"/>
        <rFont val="Times New Roman"/>
        <family val="1"/>
      </rPr>
      <t>bản nhỏ</t>
    </r>
  </si>
  <si>
    <t>Nẹp nén ép Bản nhỏ 4-10 lỗ vít 3.5mm</t>
  </si>
  <si>
    <t>Nẹp nén ép bản hẹp 5-9 lỗ</t>
  </si>
  <si>
    <t>Nẹp nén ép Bản hẹp 5-9 lỗ vít 4.5mm</t>
  </si>
  <si>
    <t>Nẹp nén ép bản hẹp 10-14 lỗ</t>
  </si>
  <si>
    <t>Nẹp nén ép Bản hẹp 10-14 lỗ vít 4.5mm</t>
  </si>
  <si>
    <t>Nẹp mõm khủy</t>
  </si>
  <si>
    <t>Nẹp mõm khủy, Sst</t>
  </si>
  <si>
    <t>Vit mini 2.0mm</t>
  </si>
  <si>
    <t>Vít vỏ xương 3.5mm thép y tế</t>
  </si>
  <si>
    <t>Vít vỏ xương 4.5mm thép y tế</t>
  </si>
  <si>
    <t>Vít xương xốp 4.0mm thép y tế</t>
  </si>
  <si>
    <t>Vít xương xốp (thép y tế ) 6.5mm</t>
  </si>
  <si>
    <t>Vít xương xốp 6.5mm ren bán phần  thép y tế</t>
  </si>
  <si>
    <t>Nẹp nén ép Bản rộng 10-15 lỗvít 4.5mm</t>
  </si>
  <si>
    <t>Vít khóa bàn tay/ngón chân 1.5/2.0mm</t>
  </si>
  <si>
    <t>Vít khóa bàn tay/ngón chân 1.5/2.0mm.</t>
  </si>
  <si>
    <t>Nẹp khóa cẳng tay bản</t>
  </si>
  <si>
    <t>Nẹp khóa LCP cẳng tay bản hẹp 3.5mm.</t>
  </si>
  <si>
    <t>Vít xương cứng bàn ngón 1,5-2,0mm</t>
  </si>
  <si>
    <t>Vít xương cứng Titan 1.5/2.0mm dùng cho nẹp khóa bàn ngón</t>
  </si>
  <si>
    <t>vít rổng kết hợp xương thuyền</t>
  </si>
  <si>
    <t>Vít rỗng nén ép kết hợp xương thuyền</t>
  </si>
  <si>
    <t>Nẹp khóa đa hướng đầu dưới xương</t>
  </si>
  <si>
    <t>Nẹp khóa đa hướng đầu dưới xương quay 2.4mm.</t>
  </si>
  <si>
    <t>Nẹp khóa bàn ngón Tay/ Chân</t>
  </si>
  <si>
    <t>Nẹp khóa bàn ngón Tay/ Chân 1.5/2.0mm</t>
  </si>
  <si>
    <t>N06.04.010</t>
  </si>
  <si>
    <t>Chỏm quay nhân tạo</t>
  </si>
  <si>
    <t>Chỏm quay nhân tạo rHead</t>
  </si>
  <si>
    <t>N06.04.050</t>
  </si>
  <si>
    <t>Khớp bàn</t>
  </si>
  <si>
    <t>Khớp bàn SR MCP</t>
  </si>
  <si>
    <t>Nẹp khóa mắc xích AxSOS, vít 4.0mm</t>
  </si>
  <si>
    <t>Đinh Gamma 3 ngắn</t>
  </si>
  <si>
    <t xml:space="preserve"> Casset máy Laureate </t>
  </si>
  <si>
    <t xml:space="preserve"> Cái </t>
  </si>
  <si>
    <t>Công ty cổ phần Dược Lâm Đồng LADOPHAR</t>
  </si>
  <si>
    <t xml:space="preserve"> Dao 15 dùng cho phẫu thuật nhãn khoa </t>
  </si>
  <si>
    <t>Dao 15 độ trong phẫu thuật nhãn khoa</t>
  </si>
  <si>
    <t xml:space="preserve"> H/6 cái </t>
  </si>
  <si>
    <t xml:space="preserve"> Dịch truyền mổ Phaco </t>
  </si>
  <si>
    <t>Dung dịch hỗ trợ phẫu thuật nhãn khoa BSS</t>
  </si>
  <si>
    <t xml:space="preserve"> Bịch </t>
  </si>
  <si>
    <t xml:space="preserve"> Dịch nhầy phẫu thuật trong mổ Phaco </t>
  </si>
  <si>
    <t>Chất nhầy phẫu thuật phaco DUOVISC</t>
  </si>
  <si>
    <t xml:space="preserve"> Hộp/ Cái </t>
  </si>
  <si>
    <t xml:space="preserve"> Thủy tinh thể nhân tạo đơn tiêu mềm điều chỉnh loạn thị  </t>
  </si>
  <si>
    <t>Thủy tinh thể nhân tạo AcrySof IQ Toric SN6AT3,4,5,6,7,8,9</t>
  </si>
  <si>
    <t>Ireland/ Mỹ</t>
  </si>
  <si>
    <t xml:space="preserve">Dao tạo đường hầm vết mổ chính </t>
  </si>
  <si>
    <t xml:space="preserve">Dao 3.0 trong phẫu thuật nhãn khoa </t>
  </si>
  <si>
    <t xml:space="preserve"> Thủy tinh thể nhân tạo mềm 3 mảnh </t>
  </si>
  <si>
    <t>Thủy tinh thể nhân tạo mềm AcrySof MA60AC/ MA60MA</t>
  </si>
  <si>
    <t>Nẹp cổ lối trước kèm khóa mũ vít Atlantis, 62.5 đến 110mm</t>
  </si>
  <si>
    <t>Cornerstone - Miếng ghép cột sống cổ, vật liệu PEEK các cỡ</t>
  </si>
  <si>
    <t>Crescent - Đĩa đệm cột sống lưng vật liệu PEEK các cỡ</t>
  </si>
  <si>
    <t xml:space="preserve">LGC-Nẹp dọc tròn 5.5 x 500 mm                                                        </t>
  </si>
  <si>
    <t>LGC- vít đa trục các cỡ.</t>
  </si>
  <si>
    <t xml:space="preserve">LGC - Vít đơn trục các cỡ   </t>
  </si>
  <si>
    <t>LGC- Vít khóa trong</t>
  </si>
  <si>
    <t>Kim chọc dò đưa xi măng vào đốt sống, Size 3</t>
  </si>
  <si>
    <t>Tecres Spa</t>
  </si>
  <si>
    <t>Kim chọc khoan đốt sống OIS, Size 3</t>
  </si>
  <si>
    <t>Hệ thống bơm xi măng Kypho - Bóng nong thân đốt sống, size 20/3 15/3 10/3</t>
  </si>
  <si>
    <t>Cái /hộp</t>
  </si>
  <si>
    <t>Hệ thống bơm xi măng Kypho- Xi lanh bơm phồng bóng nong</t>
  </si>
  <si>
    <t>Vít xốp đa trục Vertex 3.5mm</t>
  </si>
  <si>
    <t>Vít khóa trong Vertex</t>
  </si>
  <si>
    <t>Nẹp cổ trước liền đĩa đệm Prevail</t>
  </si>
  <si>
    <t>Xi măng vá sọ</t>
  </si>
  <si>
    <t>aap Biomaterials GmbH</t>
  </si>
  <si>
    <t>Vít cột sống qua da SEXTANT II</t>
  </si>
  <si>
    <t>Vít khóa tự gãy SEXTANT II</t>
  </si>
  <si>
    <t>Nẹp dọc uốn sẳn SEXTANT</t>
  </si>
  <si>
    <t>Sản phẩm sinh học thay thế xương, Grafton 1cc</t>
  </si>
  <si>
    <t>Đốt sống nhân tạo Pyramesh 13x30 mm</t>
  </si>
  <si>
    <t>Đốt sống nhân tạo Pyramesh 13x70 mm</t>
  </si>
  <si>
    <t>Nẹp tạo hình bản sống  cổ các cỡ</t>
  </si>
  <si>
    <t>Vít tạo hình bản sống cổ các cỡ</t>
  </si>
  <si>
    <t>Khớp háng bán phần có xi măng, Liner PE Bencox</t>
  </si>
  <si>
    <t>Corentec/Teknimed</t>
  </si>
  <si>
    <t>Hàn Quốc / Pháp</t>
  </si>
  <si>
    <t>Công ty TNHH KHKT Minh Khang</t>
  </si>
  <si>
    <t>Khớp háng bán phần không xi măng.</t>
  </si>
  <si>
    <t>Khớp háng bán phần không xi măng Bencox ID</t>
  </si>
  <si>
    <t>Corentec</t>
  </si>
  <si>
    <t>Khớp háng toàn phần không xi măng, đầu xương đùi bằng hợp kim Cobalt Chrome</t>
  </si>
  <si>
    <t>Bộ khớp háng toàn phần, không xi măng MOP loại Bencox Mao</t>
  </si>
  <si>
    <t>Khớp háng toàn phần không xi măng, lớp đệm ổ cối và đầu xương đùi bằng Ceramic</t>
  </si>
  <si>
    <t>Khớp háng toàn phần, không xi măng Ceramic on Ceramic loại Bencox Mao</t>
  </si>
  <si>
    <t>Khớp gối toàn phần có xi măng Lospa IS</t>
  </si>
  <si>
    <t>Khớp háng toàn phần không xi măng.</t>
  </si>
  <si>
    <t>Khớp háng toàn phần không xi măng, Metal on Poly loại Cineos</t>
  </si>
  <si>
    <t>X.Nov</t>
  </si>
  <si>
    <t>Khớp háng toàn phần không xi măng tráng Ceramic</t>
  </si>
  <si>
    <t>Khớp háng toàn phần không xi măng Ceramic on Ceramic loại Cineos</t>
  </si>
  <si>
    <t>Khớp gối toàn phần có xi măng loại Mobile Bearing T-KAPS</t>
  </si>
  <si>
    <t>X.Nov/Teknimed</t>
  </si>
  <si>
    <t>Thụy Sỹ/Pháp</t>
  </si>
  <si>
    <t>Khớp háng toàn phần không xi măng, đầu xương đùi bằng Ceramic</t>
  </si>
  <si>
    <t>Khớp háng toàn phần, không xi măng Ceramic on Poly, loại Bencox  Mao</t>
  </si>
  <si>
    <t>Vít chốt cố định dây chằng chéo</t>
  </si>
  <si>
    <t>Vít chốt neo tự điều chỉnh, các loại, các cỡ</t>
  </si>
  <si>
    <t>Vít chốt neo tự điều chỉnh chiều dài</t>
  </si>
  <si>
    <t>Parcus</t>
  </si>
  <si>
    <t>Vít tự tiêu nội soi, các loại, các cỡ</t>
  </si>
  <si>
    <t>Vít tự tiêu dây chằng chéo</t>
  </si>
  <si>
    <t>Lưỡi bào khớp các cỡ</t>
  </si>
  <si>
    <t>Lưỡi cắt đốt bằng sóng radio các cỡ</t>
  </si>
  <si>
    <t>Lưỡi cắt đốt bằng sóng radio</t>
  </si>
  <si>
    <t>Velocity</t>
  </si>
  <si>
    <t>Dây dẫn nước nội soi loại thường</t>
  </si>
  <si>
    <t>Dây dẫn nước nội soi thường</t>
  </si>
  <si>
    <t>Chỉ siêu bền</t>
  </si>
  <si>
    <t>Dây dẫn nước nội soi chạy bằng máy</t>
  </si>
  <si>
    <t>Vít neo  tự điều chỉnh độ dài</t>
  </si>
  <si>
    <t>N04.03.010</t>
  </si>
  <si>
    <t>Bộ dây dẫn dịch vào khớp chạy bằng máy các loại, các cỡ</t>
  </si>
  <si>
    <t>Lưỡi bào dùng trong nội soi khớp các cỡ</t>
  </si>
  <si>
    <t>Lưỡi cắt, đốt bằng sóng Radio các cỡ</t>
  </si>
  <si>
    <t>Vít chỉ bện tự tiêu 5mm</t>
  </si>
  <si>
    <t>Vít chỉ Paladin 5.0mm</t>
  </si>
  <si>
    <t>Vít chỉ tự tiêu</t>
  </si>
  <si>
    <t>Vít chỉ tự tiêu Bio Mini Revo</t>
  </si>
  <si>
    <t>Trocar nhựa dùng trong nội soi khớp</t>
  </si>
  <si>
    <t>Troca nhựa dùng trong phẫu thuật nội soi khớp các cỡ</t>
  </si>
  <si>
    <t>Vít cố định dây chằng chéo tự tiêu GENESYS™ Matryx các cỡ</t>
  </si>
  <si>
    <t>Vít chỉ neo khâu sụn</t>
  </si>
  <si>
    <t>Vít chỉ neo uốn cong</t>
  </si>
  <si>
    <t>Vít chỉ neo uốn cong Y-Knot Flex khâu sụn viền, đk 1.3mm</t>
  </si>
  <si>
    <t>Vít chỉ neo khâu chóp</t>
  </si>
  <si>
    <t>Vít chỉ neo Y-Knot RC khâu chóp xoay, đk 2.8mm</t>
  </si>
  <si>
    <t>Vít chỉ neo may chóp xoay các loại</t>
  </si>
  <si>
    <t>Vít chỉ neo CROSS FT may chóp xoay các loại ( đk 4.5, 5.5 mm)</t>
  </si>
  <si>
    <t>Vít neo bằng vật liệu PEEK cố định chóp xoay</t>
  </si>
  <si>
    <t>Vít neo cố định sụn chêm</t>
  </si>
  <si>
    <t>Khớp háng bán phần không xi măng chuôi 12/14</t>
  </si>
  <si>
    <t>Khớp háng bán phần không xi măng chuôi dài 190mm đến 305mm</t>
  </si>
  <si>
    <t>Khớp háng toàn phần không xi măng chuôi 12/14</t>
  </si>
  <si>
    <t>Khớp háng toàn phần không xi măng chuôi dài</t>
  </si>
  <si>
    <t>Khớp háng toàn phần không xi măng chuôi dài 190mm đến 305mm</t>
  </si>
  <si>
    <t>Khớp háng toàn phần không xi măng chuôi 12/14 Ceramic Crosslinked</t>
  </si>
  <si>
    <t>Khớp háng toàn phần không xi măng IT Ceramic</t>
  </si>
  <si>
    <t xml:space="preserve">Đầu vặn vít vùng hàm, mini, mid, micro (cán tuốc nơ vít) </t>
  </si>
  <si>
    <t>Tua vít</t>
  </si>
  <si>
    <t>Osteonic</t>
  </si>
  <si>
    <t>Công ty TNHH phân phối nha khoa Rạng Đông</t>
  </si>
  <si>
    <t>Mũi khoan vùng hàm ngắn, dài</t>
  </si>
  <si>
    <t>Mũi khoan vùng hàm</t>
  </si>
  <si>
    <t>Mũi khoan mini ngắn, dài</t>
  </si>
  <si>
    <t>Mũi khoan chỉnh hình</t>
  </si>
  <si>
    <t>Nẹp thẳng 20 lỗ</t>
  </si>
  <si>
    <t>Nẹp cố định OST310M20</t>
  </si>
  <si>
    <t>Nẹp vùng hàm 6 lỗ</t>
  </si>
  <si>
    <t>Nẹp cố định MST315M06</t>
  </si>
  <si>
    <t xml:space="preserve">Nẹp vùng hàm thẳng EDC 4 lỗ </t>
  </si>
  <si>
    <t>Nẹp cố định MSC315M04</t>
  </si>
  <si>
    <t>Nẹp vùng hàm thẳng 4 lỗ tròn</t>
  </si>
  <si>
    <t>Nẹp cố định MST315L04</t>
  </si>
  <si>
    <t xml:space="preserve">Vít xương vùng hàm </t>
  </si>
  <si>
    <t>Vít cố định M24008-10</t>
  </si>
  <si>
    <t>Vít xương vùng hàm</t>
  </si>
  <si>
    <t>Vít cố định M24012-14</t>
  </si>
  <si>
    <t>Vít cố định M24020</t>
  </si>
  <si>
    <t>Vít xương</t>
  </si>
  <si>
    <t>Vít cố định O19006-012</t>
  </si>
  <si>
    <t>Đầu nối bảo vệ máy thận</t>
  </si>
  <si>
    <t>Đầu nối Transducer protector</t>
  </si>
  <si>
    <t>Công ty TNHH một thành viên Thiết Bị Y Tế và Dược phẩm Danh Việt</t>
  </si>
  <si>
    <t>1092/QĐ-BVĐk</t>
  </si>
  <si>
    <t xml:space="preserve">Bộ dây dẫn máu dùng cho máy lọc máu liên tục </t>
  </si>
  <si>
    <t>Bộ dây dẫn máu dùng cho máy lọc máu liên tục Diapact Kit (HD/HF, Kit PEX, Kit SCUF) (18)</t>
  </si>
  <si>
    <t>Bộ dây thẩm tách máu (có transducer protector, túi xả 2 Lít, dây truyền dịch)</t>
  </si>
  <si>
    <t>Bộ dây thẩm tách máu (DialiSet 5.1)</t>
  </si>
  <si>
    <t>Catheter lọc máu</t>
  </si>
  <si>
    <t>Catheter lọc máu Haemocat Signo V1220/V1215</t>
  </si>
  <si>
    <t>Đầu nối ngăn dịch máy rửa quả lọc</t>
  </si>
  <si>
    <t>Đầu nối ngăn dịch quả lọc</t>
  </si>
  <si>
    <t>Medivator</t>
  </si>
  <si>
    <t>Đầu nối ngăn máu máy rửa quả lọc</t>
  </si>
  <si>
    <t>Đầu nối ngăn máu quả lọc</t>
  </si>
  <si>
    <t>Dây bù dịch HDF</t>
  </si>
  <si>
    <t>Dây bù dịch HDF Online Substitution</t>
  </si>
  <si>
    <t>Dung dịch thẩm phân máu đậm đặc acid (có glucose)</t>
  </si>
  <si>
    <t>HD Plus 144A</t>
  </si>
  <si>
    <t>Thùng/2 Can 10 Lít</t>
  </si>
  <si>
    <t>Dung dịch thẩm phân máu đậm đặc acid</t>
  </si>
  <si>
    <t>Dung dịch thẩm phân máu đậm đặc HD-1A (Acid)</t>
  </si>
  <si>
    <t>Dung dịch thẩm phân máu đậm đặc bicarbonate</t>
  </si>
  <si>
    <t>Dung dịch thẩm phân máu đậm đặc HD-1B (Bicarbonat)</t>
  </si>
  <si>
    <t>Thùng/ 2 Can 10 Lít</t>
  </si>
  <si>
    <t>Hóa chất rửa - bảo quản màng lọc thận</t>
  </si>
  <si>
    <t>Renalin 100 Cold Sterilant</t>
  </si>
  <si>
    <t>Kim AVF chạy thận</t>
  </si>
  <si>
    <t>Kim chạy thận Arterial-Venous Fistula Set G16/G17</t>
  </si>
  <si>
    <t>Nút đậy quả lọc thận</t>
  </si>
  <si>
    <t>Bịch/ 500 cái</t>
  </si>
  <si>
    <t>Minh Phú</t>
  </si>
  <si>
    <t>Quả lọc nội độc tố</t>
  </si>
  <si>
    <t>Quả lọc Diacap Ultra DF-Online filter</t>
  </si>
  <si>
    <t>Hộp/ Cái</t>
  </si>
  <si>
    <t>Quả lọc tách huyết tương dùng cho lọc máu liên tục</t>
  </si>
  <si>
    <t>Quả lọc Plasmafilter Haemoselect M 0.5</t>
  </si>
  <si>
    <t>Quả lọc thận High Flux (chất liệu Polysulfone)</t>
  </si>
  <si>
    <t>Quả lọc Renak PS 1.6W</t>
  </si>
  <si>
    <t>Kawasumi</t>
  </si>
  <si>
    <t>Quả lọc thận High Flux  (chất liệu Polysulfone Pro)</t>
  </si>
  <si>
    <t>Quả lọc Diacap Pro 16H/19H</t>
  </si>
  <si>
    <t>N07.02.050</t>
  </si>
  <si>
    <t>Quả lọc Than hoạt tính</t>
  </si>
  <si>
    <t>Quả lọc Adsorba 300C</t>
  </si>
  <si>
    <t>Quả lọc thận Low Flux (chất liệu Polysulfone Pro)</t>
  </si>
  <si>
    <t>Quả lọc Diacap Pro 16L/19L</t>
  </si>
  <si>
    <t>Quả lọc thận Low Flux (chất liệu CTA Middle Flux ướt)</t>
  </si>
  <si>
    <t>Quả lọc Renak CTA 1500</t>
  </si>
  <si>
    <t>Test thử nồng độ hóa chất Peracetic acid trong dung dịch bảo quản quả lọc</t>
  </si>
  <si>
    <t>Serim Peracetic acid test strip</t>
  </si>
  <si>
    <t>Lọ/ 100 test</t>
  </si>
  <si>
    <t>Test thử tồn dư hóa chất Peroxide trong dịch xả rửa quả lọc</t>
  </si>
  <si>
    <t>Serim Residual Peroxide test strip</t>
  </si>
  <si>
    <t>Hộp bột thẩm phân máu đậm đặc</t>
  </si>
  <si>
    <t>Sol-cart B 650g</t>
  </si>
  <si>
    <t>Thùng/ 10 cái</t>
  </si>
  <si>
    <t>MINICAP EXTENDED LIFE PD TRANSFER SET WITH TWIST CLAMP</t>
  </si>
  <si>
    <t>1232/QĐ-BVĐKLĐ</t>
  </si>
  <si>
    <t>Catheter (Ống thông) lọc màng bụng đầu cong dài 63cm</t>
  </si>
  <si>
    <t xml:space="preserve">15F X 63CM COILED PERITONEAL DIALYSIS CATHETER  </t>
  </si>
  <si>
    <t>Martech Medical Products</t>
  </si>
  <si>
    <t>Đầu nối cho ống thông lọc màng bụng</t>
  </si>
  <si>
    <t>LOCKING TITANIUM ADAPTOR FOR PERITONEAL DIALYSIS CATHETER</t>
  </si>
  <si>
    <t>Kẹp Catheter</t>
  </si>
  <si>
    <t>PD CATHETER CLAMP</t>
  </si>
  <si>
    <t xml:space="preserve">Hộp/12 cái </t>
  </si>
  <si>
    <t>Kẹp xanh</t>
  </si>
  <si>
    <t>SHORT NOSE CLAMP FOR OUTLET PORT OF PLASTIC CONTAINER</t>
  </si>
  <si>
    <t>Hộp/ 12 cái</t>
  </si>
  <si>
    <t>Nắp đóng bộ chuyển tiếp</t>
  </si>
  <si>
    <t>MINICAP WITH POVIDONE-IODINE</t>
  </si>
  <si>
    <t>Hộp/ 60cái</t>
  </si>
  <si>
    <t>Quả lọc hấp phụ sử dụng 1 lần (điều trị ngộ độc)</t>
  </si>
  <si>
    <t>Quả lọc hấp phụ Disposable Hemoperfusion Cartridge – HA230</t>
  </si>
  <si>
    <t>JAFRON Biomedical</t>
  </si>
  <si>
    <t>Công ty TNHH Thanh Phương</t>
  </si>
  <si>
    <t>Quả lọc hấp phụ sử dụng 1 lần (điều trị suy thận)</t>
  </si>
  <si>
    <t>Quả lọc hấp phụ Disposable Hemoperfusion Cartridge –HA130</t>
  </si>
  <si>
    <t>Băng cuộn lưới 10 x 5</t>
  </si>
  <si>
    <t>Băng cuộn lưới 10cm x 5m, KVT (50 cuộn/gói) (Danameco, VN)</t>
  </si>
  <si>
    <t>Công ty cổ phần y tế DANAMECO</t>
  </si>
  <si>
    <t>Bộ quần áo phẫu thuật vô trùng(áo, quần, nón, giầy, khẩu trang)</t>
  </si>
  <si>
    <t>Trang phục Phẫu thuật 5 khoản, M1, VT (1 bộ/gói) (Danameco, VN)</t>
  </si>
  <si>
    <t>Bông mỡ không vô trùng 1 kg</t>
  </si>
  <si>
    <t>Gói/1 kg</t>
  </si>
  <si>
    <t>Bông ép phẫu thuật sọ não cản quang vô trùng 2*8*4 lớp</t>
  </si>
  <si>
    <t>Bông ép sọ não 2 x 8cm x 4 lớp, CQVT (5c/g) (Danameco, VN)</t>
  </si>
  <si>
    <t>Gói / 5 miếng</t>
  </si>
  <si>
    <t>Bông gạc đắp vết thương 6*10 vô trùng</t>
  </si>
  <si>
    <t>Bông gạc đắp vết thương 6 x 10cm, VT (1 cái/gói) (Danameco, VN)</t>
  </si>
  <si>
    <t>Gói / 1 miếng</t>
  </si>
  <si>
    <t>Bông gạc đắp vết thương 6*15 vô trùng</t>
  </si>
  <si>
    <t>Bông gạc đắp vết thương 6 x 15cm, VT (1 cái/gói) (Danameco, VN)</t>
  </si>
  <si>
    <t>Bông gạc đắp vết thương 6*22 vô trùng</t>
  </si>
  <si>
    <t>Bông gạc đắp vết thương 6 x 22cm, VT (1 cái/gói) (Danameco, VN)</t>
  </si>
  <si>
    <t>Bông gạc đắp vết thương 8*10 vô trùng</t>
  </si>
  <si>
    <t>Bông gạc đắp vết thương 8 x 10cm, VT (1 cái/gói) (Danameco, VN)</t>
  </si>
  <si>
    <t>Bông viên Fi 20 vô trùng</t>
  </si>
  <si>
    <t>Bông viên Fi 20cm, VT (20 gam/gói) (Danameco, VN)</t>
  </si>
  <si>
    <t>Gói/ 20 gam</t>
  </si>
  <si>
    <t>Bông hút nước y tế</t>
  </si>
  <si>
    <t>Gói/ 1kg</t>
  </si>
  <si>
    <t>Gạc cản quang dùng trong phẫu thuật sọ não 2 x 8 x 4 lớp vô trùng</t>
  </si>
  <si>
    <t>Gói/5 miếng</t>
  </si>
  <si>
    <t>Gạc cầu đa khoa Fi 40*3 lớp vô trùng</t>
  </si>
  <si>
    <t>Gạc cầu fi 40x3 lớp VT 5c/g - Danameco, VN</t>
  </si>
  <si>
    <t>gói/ 5 cái</t>
  </si>
  <si>
    <t>Gạc cầu sản khoa Fi 45 cản quang vô trùng</t>
  </si>
  <si>
    <t>Gạc cầu sản khoa fi 45cm, CQ, VT (1 cái.gói), (Danameco,VN)</t>
  </si>
  <si>
    <t>Gạc cuộn 0,09 x 2,5m không vô trùng</t>
  </si>
  <si>
    <t>Băng cuộn 9cm x 2.5m, KVT (100 cuộn/gói) (Danameco, VN)</t>
  </si>
  <si>
    <t>gói/ 100 cuộn</t>
  </si>
  <si>
    <t>Gạc Meche nội soi cản quang 2*20*8 lớp,vô trùng</t>
  </si>
  <si>
    <t>Meche Phẫu thuật 2 x 20 x 8 lớp , CQVT (3 cái/gói) (Danameco, VN)</t>
  </si>
  <si>
    <t>gói/3 cái</t>
  </si>
  <si>
    <t>Gạc phẫu thuật cản quang 20*30*4 lớp tiệt trùng</t>
  </si>
  <si>
    <t>Gạc phẩu thuật ổ bụng 20 x 30 x 4 lớp CQVT (5c/g)</t>
  </si>
  <si>
    <t>Gạc phẫu thuật cản quang 30*40*6 lớp tiệt trùng</t>
  </si>
  <si>
    <t>Gạc Phẫu thuật Ổ Bụng 30 x 40cm x 6 lớp, CQ, VT (5 cái/gói) (Danameco, VN)</t>
  </si>
  <si>
    <t>Gạc phẫu thuật không cản quang 20*30*4 lớp tiệt trùng</t>
  </si>
  <si>
    <t>Gạc Phẫu thuật Ổ Bụng 20 x 30cm x 4 lớp, VT (5 cái/gói) (Danameco, VN)</t>
  </si>
  <si>
    <t>Gạc phẫu thuật không cản quang 30*30*6 lớp tiệt trùng</t>
  </si>
  <si>
    <t>Gạc Phẫu thuật Ổ Bụng 30 x 30cm x 6 lớp, VT (5 cái/gói) (Danameco, VN)</t>
  </si>
  <si>
    <t>Gạc phẫu thuật ổ bụng cản quang 30*30*4 lớp tiệt trùng</t>
  </si>
  <si>
    <t>Gạc Phẫu thuật Ổ Bụng 30 x 30cm x 4 lớp, CQ, VT (5 cái/gói) (Danameco, VN)</t>
  </si>
  <si>
    <t>Gạc phẫu thuật ổ bụng cản quang 30*40*8 lớp tiệt trùng</t>
  </si>
  <si>
    <t>Gạc Phẫu thuật Ổ Bụng 30 x 40cm x 8lớp, CQ, VT (5 cái/gói) (Danameco, VN)</t>
  </si>
  <si>
    <t>Gạc phẫu thuật ổ bụng cản quang 40*40*8 lớp tiệt trùng</t>
  </si>
  <si>
    <t>Gạc Phẫu thuật Ổ Bụng 40 x 40cm x 8 lớp, CQ, VT (5 cái/gói) (Danameco, VN)</t>
  </si>
  <si>
    <t>Gạc hút y tế 0,8m</t>
  </si>
  <si>
    <t>thùng/ 500m</t>
  </si>
  <si>
    <t>Khăn đắp phẫu thuật 0,8*1cm, vô trùng</t>
  </si>
  <si>
    <t>Khăn đắp phẫu thuật 80cmx100cm 40g/m2 VT 1c/g</t>
  </si>
  <si>
    <t>gói/ 1 cái</t>
  </si>
  <si>
    <t>Khăn đắp phẫu thuật 1,5*2,5cm, vô trùng</t>
  </si>
  <si>
    <t>Khăn đắp Phẫu thuật 150 x 250cm, 40g/m2, VT (1 cái/gói) (Danameco, VN)</t>
  </si>
  <si>
    <t>Khăn đắp phẫu thuật 50*60cm, vô trùng</t>
  </si>
  <si>
    <t>Khăn đặt Phẫu thuật 50 x 60cm, 40g/m2 (Blue), VT (1 cái/gói) (Danameco, VN)</t>
  </si>
  <si>
    <t>Khẩu trang tiệt trùng</t>
  </si>
  <si>
    <t>Khẩu trang M12, Blue, VT (1 cái/gói) (Danameco, VN)</t>
  </si>
  <si>
    <t>gói/1 cái, Hộp/50 cái</t>
  </si>
  <si>
    <t>Meche cầm máu mũi 0,75cm x 200cm x 4 lớptiệt trùng</t>
  </si>
  <si>
    <t>Mũ giấy tiệt trùng</t>
  </si>
  <si>
    <t>Mũ Phẫu thuật M4, dùng cho y tá, VT (1 cái/gói -100 cái/hộp) (Danameco, VN)</t>
  </si>
  <si>
    <t>gói/1 cái, bịch/100 gói</t>
  </si>
  <si>
    <t>Bông hút nước 4x4cm, vô trùng</t>
  </si>
  <si>
    <t>Bông hút nước 4x4cm, vô trùng 20g/g</t>
  </si>
  <si>
    <t>Gói 20g</t>
  </si>
  <si>
    <t>Bông cầu sản khoa 3,5cm x 4,5cm vô trùng</t>
  </si>
  <si>
    <t>Bông cầu sản khoa 3.5 x 4.5cm,, VT (5 cái/gói) (Danameco, VN)</t>
  </si>
  <si>
    <t>Gói/ 5 cái</t>
  </si>
  <si>
    <t>Gạc phẫu thuật 4x6x12 lớp tiệt trùng</t>
  </si>
  <si>
    <t>Gạc phẫu thuật 4cm x6cm x12 lớp VT 20 cái/gói</t>
  </si>
  <si>
    <t>gói/ 20 cái</t>
  </si>
  <si>
    <t>Bộ tiêm chích FAV 5 khoản vô trùng</t>
  </si>
  <si>
    <t>Bộ tiêm chích FAV (mẫu 20), VT (1 bộ/gói) (Danameco, VN)</t>
  </si>
  <si>
    <t>Chỉ không tan tổng hợp đơn sợi polyamid số 10/0</t>
  </si>
  <si>
    <t>Chỉ Daclon (10/0)</t>
  </si>
  <si>
    <t>Hộp/12 Tép</t>
  </si>
  <si>
    <t>Chỉ không tan tổng hợp đơn sợi polyamide 6, số 8/0, dài 15cm</t>
  </si>
  <si>
    <t>Chỉ Daclon (8/0)</t>
  </si>
  <si>
    <t>Chỉ không tan tổng hợp đơn sợi Polyamide 6, số 3/0 , dài 75cm, kim DS19,24</t>
  </si>
  <si>
    <t>Chỉ Daclon (3/0)</t>
  </si>
  <si>
    <t>Chỉ không tiêu đơn sợi Nylon màu xanh dương 4/0 kim tam giác 3/8 chiều dài chỉ 75cm , chiều dài kim 18</t>
  </si>
  <si>
    <t>H/30 tép</t>
  </si>
  <si>
    <t>Mebiphar</t>
  </si>
  <si>
    <t>Chỉ không tan tổng hợp đơn sợi Polyamide, số 1, kim tam giác</t>
  </si>
  <si>
    <t>Chỉ Daclon (1) kim tam giác</t>
  </si>
  <si>
    <t>Chỉ không tiêu đơn sợi Nylon màu xanh dương 2/0 kim tam giác 3/8 chiều dài chỉ 75cm , chiều dài kim 26</t>
  </si>
  <si>
    <t>Nylon (2/0)75cm 3/8 CT24</t>
  </si>
  <si>
    <t>Chỉ không tiêu đơn sợi Nylon màu xanh dương 3/0 kim tam giác 3/8 chiều dài chỉ 75cm , chiều dài kim 20</t>
  </si>
  <si>
    <t>Nylon (3/0)75cm 3/8 CT20</t>
  </si>
  <si>
    <t>Chỉ không tiêu đơn sợi Nylon màu xanh dương 3/0 kim tròn 1/2 chiều dài chỉ 75cm , chiều dài kim 26</t>
  </si>
  <si>
    <t>Nylon (3/0)75cm 1/2 CR26</t>
  </si>
  <si>
    <t>Chỉ phẫu thuật không tan tổng hợp đơn sợi polyamid số 5/0, dài  45 cm, 1 kim tam giác 11 cm, 3/8C</t>
  </si>
  <si>
    <t>Chỉ phẫu thuật Ethilon số 5/0, 45 cm, kim tam giác 11 cm, 3/8C</t>
  </si>
  <si>
    <t>Hộp/24 Tép</t>
  </si>
  <si>
    <t>Ethicon LLC</t>
  </si>
  <si>
    <t>Chỉ không tan tổng hợp đơn sợi Polypropylen số 2/0, 2 kim tròn 30mm</t>
  </si>
  <si>
    <t>Chỉ Polypropylen (2/0) 2 x HR 30mm</t>
  </si>
  <si>
    <t>Chỉ không tan tổng hợp đơn sợi Polypropylen số 3/0, 2 kim tròn 30mm</t>
  </si>
  <si>
    <t>Chỉ Polypropylen (3/0) 2 x HR 25mm</t>
  </si>
  <si>
    <t>Chỉ không tan tổng hợp đơn sợi Polypropylen số 5/0, 2 kim tròn 13mm</t>
  </si>
  <si>
    <t>Chỉ Polypropylen (5/0) 2 x HR 13mm</t>
  </si>
  <si>
    <t>Chỉ không tan tổng hợp đơn sợi Polypropylen số 5/0, 2 kim tròn 16mm</t>
  </si>
  <si>
    <t>Chỉ Polypropylen (5/0) 2 x HR 16mm</t>
  </si>
  <si>
    <t>Chỉ không tan tổng hợp đơn sợi Polypropylen số 7/0, 2 kim tròn 8mm</t>
  </si>
  <si>
    <t>Chi Polypropylen (7/0) 2 x HR 8mm</t>
  </si>
  <si>
    <t>Chỉ không tan tổng hợp đơn sợi Polypropylen số 8/0, 2 kim tròn 8mm</t>
  </si>
  <si>
    <t>Chi Polypropylen (8/0) 2 x HR 8mm</t>
  </si>
  <si>
    <t>Chỉ không tan tổng hợp Polypropylen số 7/0, 2 kim tròn , cong 1/2</t>
  </si>
  <si>
    <t>Chi Polypropylen (7/0) 2 x HR 10mm</t>
  </si>
  <si>
    <t>Chỉ không tiêu thiên đa sợi 1/0 không kim chiều dài chỉ 75cm ( 10 sợi)</t>
  </si>
  <si>
    <t>Hộp/30 Tép</t>
  </si>
  <si>
    <t>Chỉ không tan tự nhiên số 1/0, dài 75 cm, kim tam giác</t>
  </si>
  <si>
    <t>Chỉ silk (1/0) 75cm kim 3/8 kim tam giác 30mm</t>
  </si>
  <si>
    <t>Chỉ không tan tự nhiên số 1/0, dài 75 cm, kim tròn</t>
  </si>
  <si>
    <t>Chỉ silk (1/0) dài 75cm 1/2 kim tròn 26mm</t>
  </si>
  <si>
    <t>Chỉ không tan tự nhiên số 2/0, dài 75 cm, kim tam giác</t>
  </si>
  <si>
    <t>Chỉ silk số 2/0 75cm kim tam giác</t>
  </si>
  <si>
    <t>Chỉ không tan tự nhiên số 2/0, dài 75 cm, kim tròn</t>
  </si>
  <si>
    <t>Chỉ silk (2/0) 75cm kim 3/8  kim tam giác 24mm, 26mm</t>
  </si>
  <si>
    <t>Chỉ không tan tự nhiên số 3/0, dài 75 cm, kim tam giác</t>
  </si>
  <si>
    <t>Chỉ silk (3/0) 75cm kim 3/8  kim tam giác 24mm, 26mm</t>
  </si>
  <si>
    <t>Chỉ không tan tự nhiên số 3/0, dài 75 cm, kim tròn</t>
  </si>
  <si>
    <t>Chỉ silk (3/0) 75cm kim 1/2 kim tròn 26mm</t>
  </si>
  <si>
    <t>Chỉ không tan tự nhiên số 4/0, dài 75 cm, kim tam giác</t>
  </si>
  <si>
    <t>Chỉ silk (4/0) 75cm kim 3/8  kim tam giác 19mm</t>
  </si>
  <si>
    <t>Chỉ không tan tự nhiên số 4/0, dài 75 cm, kim tròn</t>
  </si>
  <si>
    <t>Chỉ silk (4/0) 75cm kim 1/2  kim tròn 26mm</t>
  </si>
  <si>
    <t>Chỉ không tan tự nhiên số 6/0, dài 75 cm, kim tam giác</t>
  </si>
  <si>
    <t>Chỉ silk (6/0) 45cm kim 3/8 kim tam giác 12mm</t>
  </si>
  <si>
    <t>Chỉ tan đa sợi polyglycolic acid phủ bằng epsilon-caprolactone số 0, dài 90cm, kim tròn 1/2C, 40mm.tiêu chuẩn CE</t>
  </si>
  <si>
    <t>Chỉ tan đa sợi Optime 0 dài 90cm, kim tròn 1/2C, 40mm</t>
  </si>
  <si>
    <t>Peters Surgical/ Pháp</t>
  </si>
  <si>
    <t>Chỉ tan nhanh đa sợi polyglycolic acid bao ngoài bằng epsilon-caprolactone số 2/0, dài 90cm, kim tròn đầu cắt 1/2, 36mm. Tiêu chuẩn CE</t>
  </si>
  <si>
    <t>Chỉ tan nhanh đa sợi Optime R 2/0, dài 90cm, kim tròn đầu cắt 1/2, 36mm</t>
  </si>
  <si>
    <t>Chỉ tan nhanh tổng hợp đa sợi Polyglactin 910 số 4/0 dài 90cm,  kim tròn đầu tam giác CFS-3 36mm, 3/8C</t>
  </si>
  <si>
    <t>Chỉ Vicryl rapid 4,0</t>
  </si>
  <si>
    <t>Ethicol</t>
  </si>
  <si>
    <t>BỈ</t>
  </si>
  <si>
    <t>Chỉ tan nhanh tự nhiên số 2/0, kim tròn 26mm, chiều dài chỉ 75cm,1/2C</t>
  </si>
  <si>
    <t>Chỉ catgut Plain (2/0) 75cm kim 1/2 kim tròn 26mm</t>
  </si>
  <si>
    <t>Chỉ tan nhanh tự nhiên số 3/0, kim tròn 26mm,chiều dài chỉ 75cm,1/2C</t>
  </si>
  <si>
    <t>Chỉ catgut Plain (3/0) 75cm kim 1/2 kim tròn 26mm</t>
  </si>
  <si>
    <t>Chỉ  kháng khuẩn tan đa sợi tổng hợp Polyglactin được bao bọc bởi 50% polyglactin 370 vad 50% calcium stearate,co kháng chất kháng khuẩn Iragacare MP  số 1/0, dài 90cm,  kim tròn CT 40mm</t>
  </si>
  <si>
    <t>Chỉ vicryl plus 1</t>
  </si>
  <si>
    <t>Ethicon Inc</t>
  </si>
  <si>
    <t>Chỉ  kháng khuẩn tan đa sợi tổng hợp Polyglactin được bao bọc bởi 50% polyglactin 370 vad 50% calcium stearate,co kháng chất kháng khuẩn Iragacare MP  số 2/0, kim tròn dài 26m,1/2C</t>
  </si>
  <si>
    <t>Chỉ vicryl  plus 2/0</t>
  </si>
  <si>
    <t>Hộp/ 36 tép</t>
  </si>
  <si>
    <t>Chỉ  kháng khuẩn tan đa sợi tổng hợp Polyglactin được bao bọc bởi 50% polyglactin 370 vad 50% calcium stearate,co kháng chất kháng khuẩn Iragacare MP  số 3/0,dài 70cm, kim tròn dài 26m,1/2C</t>
  </si>
  <si>
    <t>Chỉ vicryl plus 3/0</t>
  </si>
  <si>
    <t>Chỉ tan tổng hợp đa sợi Polyglactin số 6/0, dài 70cm, kim HR13</t>
  </si>
  <si>
    <t>Chỉ Surgicryl 910 (6/0) 75cm kim 1/2 kim tròn 13mm</t>
  </si>
  <si>
    <t>Chỉ tan đơn sợi tổng hợp poliglecaprone 25 số 3/0 dài 70cm, kim tròn 17mm, 1/2 vòng tròn.</t>
  </si>
  <si>
    <t>Chỉ Surgicryl Monofast số 3/0 dài 75cm kim tròn 17mm</t>
  </si>
  <si>
    <t>Chỉ tan đơn sợi tổng hợp poliglecaprone 25 số 4/0 dài 70cm, kim tròn 17mm, 1/2 vòng tròn.</t>
  </si>
  <si>
    <t>Chỉ Surgicryl Monofast số 4/0 dài 75cm kim tròn 17mm</t>
  </si>
  <si>
    <t>Chỉ tan đơn sợi tổng hợp poliglecaprone 25 số 5/0 dài 45cm, kim tam giác ngược 16mm, 3/8 vòng tròn.</t>
  </si>
  <si>
    <t>Chỉ Surgicryl Monofast số 5/0 dài 75cm kim tam giác  16mm</t>
  </si>
  <si>
    <t>Chỉ tan tổng hợp Polyglactin số 0, dài 90cm, kim tròn 40mm 1/2C.</t>
  </si>
  <si>
    <t>Chỉ Surgicryl 910 số (0) 90cm kim 1/2 kim tròn 40mm</t>
  </si>
  <si>
    <t>Chỉ tan tổng hợp Polyglactin số 1, phủ Polycaprolactone and Calcium Stearate, dài 90cm, kim tròn 36mm, 1/2 C.</t>
  </si>
  <si>
    <t>Chỉ tan tổng hợp Sutumed Polyglactin  số 1, dài 90cm, kim tròn 36mm 1/2C.</t>
  </si>
  <si>
    <t>Hộp/ 12Tép</t>
  </si>
  <si>
    <t>Unilene SAC</t>
  </si>
  <si>
    <t>Peru</t>
  </si>
  <si>
    <t>Chỉ tan đa sợi polyglycolic acid phủ bằng epsilon-caprolactone số 2/0, dài 75cm, kim tròn 1/2C, 26mm. Tiêu chuẩn CE</t>
  </si>
  <si>
    <t>Chỉ tan đa sợi Optime 2/0 dài 75cm, kim tròn 1/2C, 26mm</t>
  </si>
  <si>
    <t>Chỉ tan tổng hợp Polyglactin số 3/0, dài 75cm, kim tròn 26mm, 1/2C, được bao phủ Polycaprolactone and Calcium Stearate</t>
  </si>
  <si>
    <t>Chỉ tan tổng hợp Sutumed   Polyglactin  số 3/0, dài 75cm, kim tròn 26mm 1/2C.</t>
  </si>
  <si>
    <t>Chỉ  tan tổng hợp Polyglactin số 4/0, dài 75cm, kim tròn 26mm, 1/2C . được bao phủ Polycaprolactone and Calcium Stearate.</t>
  </si>
  <si>
    <t>Chỉ tan tổng hợp Sutumed  Polyglactin  số 4/0, dài 75cm, kim tròn 26mm 1/2C.</t>
  </si>
  <si>
    <t>Chỉ tan tổng hợp Polyglactin số 5/0, dài 75cm, kim tròn 17mm 1/2C.</t>
  </si>
  <si>
    <t>Chỉ Surgicryl 910 (5/0) 75cm kim 1/2 kim tròn 17mm</t>
  </si>
  <si>
    <t>Chỉ tan tổng hợp Polyglactin số 6/0, dài 75cm,2 kim hình thang dài 26mm,1/4C</t>
  </si>
  <si>
    <t>Chỉ vicryl 6,0</t>
  </si>
  <si>
    <t>Chỉ tan sinh học đơn sợi số 2, dài 75 cm, kim tròn 30cm, 1/2C</t>
  </si>
  <si>
    <t>Chỉ catgut chrom số 2/0 dài 75cm,kim tròn 30mm,1/2C</t>
  </si>
  <si>
    <t>Chỉ tan sinh học đơn sợi số 3, dài 75 cm, kim tròn 25cm, 1/2C</t>
  </si>
  <si>
    <t>Chỉ catgut chrom số 3/0 dài 75cm,kim tròn 26mm,1/2C</t>
  </si>
  <si>
    <t>Chỉ tan tự nhiên số 4/0, 2 kim tam giác</t>
  </si>
  <si>
    <t>Chỉ chromic catgut số 4/0 2 kim tam giác</t>
  </si>
  <si>
    <t>Chỉ tan tự nhiên số 4/0, kim tròn</t>
  </si>
  <si>
    <t>Chỉ Catgut chrom 4/0 75cm kim 1/2 kim tròn 26mm</t>
  </si>
  <si>
    <t>Chỉ tan đa sợi polyglycolic acid phủ bằng epsilon-caprolactone số 1 dài 90cm,kim tròn 1/2C, 40mm tiêu chuẩn CE</t>
  </si>
  <si>
    <t>Chi tan đa sơi Optime 1</t>
  </si>
  <si>
    <t>Hộp 36 tép</t>
  </si>
  <si>
    <t>Chỉ  tan  tổng hợp đa sợi Polyglactin 910 được bao bọc bởi 50% polyglactin 370 và 50%  là calcium stearate số 1, dài 100cm,  1 đầu tù khâu gan BP-5 dài 65mm 3/8 vòng tròn</t>
  </si>
  <si>
    <t>Chỉ tiêu thiên nhiên tan chậm 2/0, không kim, chiều dài chỉ 150cm</t>
  </si>
  <si>
    <t>Hộp 24 tép</t>
  </si>
  <si>
    <t>Chi khâu polypropylen 10.0, kim thẳng, 20cm</t>
  </si>
  <si>
    <t>Chỉ tan đa sợi polyglycolic acid phủ bằng epsilon-caprolactone số 3/0, dài 75cm, kim tròn 1/2C, 40mm</t>
  </si>
  <si>
    <t>Chỉ tan đa sợi Optime 3/0</t>
  </si>
  <si>
    <t>Chỉ tiêu tổng hợp đơn sợi polyglecaprone 25 số 0 dài 70cm, 1 kim tròn đầu tròn Taper Point Plus MH-1 dài 31mm 1/2 vòng tròn</t>
  </si>
  <si>
    <t>Chỉ Surgicryl Monofast số 0 dài 75cm kim tròm 30mm</t>
  </si>
  <si>
    <t>Chỉ không tan tổng hợp đơn sợi polypropylene số 10/0 dài 30cm, 2 kim tròn đầu hình thang TG140-6 dài 6,5mm 3/8 vòng tròn</t>
  </si>
  <si>
    <t>Ethicon.LLC</t>
  </si>
  <si>
    <t>Bộ 3 khóa 3 ngã dùng trong mổ tim, gan</t>
  </si>
  <si>
    <t>Bộ DISCOFIX MANNIFOLD 3</t>
  </si>
  <si>
    <t>50 cái/ 1 hộp</t>
  </si>
  <si>
    <t>Bộ gây tê ngoài màng cứng</t>
  </si>
  <si>
    <t>Perifix complete set</t>
  </si>
  <si>
    <t>Hộp/10 cái</t>
  </si>
  <si>
    <t>Bơm tiêm 10cc + kim</t>
  </si>
  <si>
    <t>Hộp/ 100 Cái</t>
  </si>
  <si>
    <t>Bơm tiêm 1cc + kim</t>
  </si>
  <si>
    <t>Bơm tiêm 20cc + kim</t>
  </si>
  <si>
    <t>H/ 50 cái</t>
  </si>
  <si>
    <t>Bơm tiêm 3cc + kim</t>
  </si>
  <si>
    <t>Bơm tiêm 50cc đầu lớn hoặc nhỏ</t>
  </si>
  <si>
    <t>Hộp/ 25 cái</t>
  </si>
  <si>
    <t>Bơm tiêm 50ml dùng cho bơm tiêm điện có khóa</t>
  </si>
  <si>
    <t>Omnifix 50ml luer lock</t>
  </si>
  <si>
    <t>Bơm tiêm 5cc + kim 25 &amp; kim 23</t>
  </si>
  <si>
    <t>Dây nối bơm tiêm điện EXTENSION LINE, TYPE: MINIMUM VOLUME,  140CM</t>
  </si>
  <si>
    <t>Dây nối dịch 30 cm</t>
  </si>
  <si>
    <t>Dây nối dịch Heildenberg extension tubing 30cm</t>
  </si>
  <si>
    <t>Dây nối dịch 75 cm</t>
  </si>
  <si>
    <t xml:space="preserve">Dây nối dịch Heildenberg extension tubing 75cm </t>
  </si>
  <si>
    <t>Bịch/ 25 bộ</t>
  </si>
  <si>
    <t>Dây truyền máu SANGOFIX ES 180CM LTX LL</t>
  </si>
  <si>
    <t>Bịch/ 10 bộ</t>
  </si>
  <si>
    <t>Kim gây tê ngoài màng cứng PERICAN EPIDURAL NEEDLE</t>
  </si>
  <si>
    <t>H/Cái</t>
  </si>
  <si>
    <t>Kim gây tê thần kinh A50 G22 *2</t>
  </si>
  <si>
    <t>Kim gây tê thần kinh Stinuplex needle A50 G 22X2</t>
  </si>
  <si>
    <t>Kim gây tê tủy sống G29 x 3 1/2"</t>
  </si>
  <si>
    <t>Kim gây tê tủy sống Spinocan G29 x 3 1/2"</t>
  </si>
  <si>
    <t>Kim luồn tĩnh mạch an tòan G14, G16, G18, G20,G22</t>
  </si>
  <si>
    <t>H/50 cây</t>
  </si>
  <si>
    <t>Kim luồn tĩnh mạch ngoại biên G18,G20,G22</t>
  </si>
  <si>
    <t>Kim luồn FAVOCATH G18,G20,G22</t>
  </si>
  <si>
    <t>Kim luồn tĩnh mạch an tòan có cửa chích thuốc G24</t>
  </si>
  <si>
    <t>Kim luồn INTROCAN SAFETY-W FEP 24G</t>
  </si>
  <si>
    <t>Kim test G26 *1/3</t>
  </si>
  <si>
    <t>Kim test G26</t>
  </si>
  <si>
    <t>Vinahancook</t>
  </si>
  <si>
    <t>Kim rút thuốc các số</t>
  </si>
  <si>
    <t>Kim tiêm MPV</t>
  </si>
  <si>
    <t>Nút đậy kim luồn</t>
  </si>
  <si>
    <t>Nút đậy USTOPPER MÀU VÀNG</t>
  </si>
  <si>
    <t xml:space="preserve">USM Healthcare </t>
  </si>
  <si>
    <t>Ống thông tĩnh mạch trung tâm ba đường dẫn 7Fr</t>
  </si>
  <si>
    <t>Catheter tĩnh mach trung tâm ba nòng</t>
  </si>
  <si>
    <t>Ống thông tĩnh mạch trung tâm hai đường dẫn 7Fr</t>
  </si>
  <si>
    <t>Kim chọc tủy sống G18,G20,G22,G23,G25,G26,G28</t>
  </si>
  <si>
    <t>Kim chọc tủy sống Spinocan G18-27</t>
  </si>
  <si>
    <t>Hộp/25 cây</t>
  </si>
  <si>
    <t>Bộ dẫn truyền cảm ứng 1 đường đo huyết áp xâm lấn với 1 set cảm ứng (nhánh kết nối bệnh nhân gồm 2 đoạn 150cm + 15cm)</t>
  </si>
  <si>
    <t>Bộ dẫn truyền cảm ứng 1 đường đo huyết áp xâm lấn với 1 set cảm ứng</t>
  </si>
  <si>
    <t xml:space="preserve">Israel </t>
  </si>
  <si>
    <t>Catheter động mạch quay hoặc đùi 18/20G</t>
  </si>
  <si>
    <t>Kim nha khoa 27G (0.40 x 30mm; 0.40 x 21mm)</t>
  </si>
  <si>
    <t>Hộp/100 Cái</t>
  </si>
  <si>
    <t>Kim chích insulin</t>
  </si>
  <si>
    <t>Novo Nordisk A/S</t>
  </si>
  <si>
    <t>Kim châm cứu HK các số</t>
  </si>
  <si>
    <t>H/ 100 cây</t>
  </si>
  <si>
    <t xml:space="preserve">Tuấn Đạt </t>
  </si>
  <si>
    <t>Găng tầm soát tử cung, tiệt trùng</t>
  </si>
  <si>
    <t>Gói/đôi</t>
  </si>
  <si>
    <t>Công ty Đức Ân</t>
  </si>
  <si>
    <t>Găng phẩu thuật tiệt trùng số 6.5; 7; 7.5; 8</t>
  </si>
  <si>
    <t>Găng tay khám các cỡ</t>
  </si>
  <si>
    <t>Air way số 1,2,3,4</t>
  </si>
  <si>
    <t>Bệnh viện Đa khoa Lâm Đồng</t>
  </si>
  <si>
    <t>Ampu bag người lớn, trẻ em</t>
  </si>
  <si>
    <t>Bàn chải  phẫu thuật</t>
  </si>
  <si>
    <t xml:space="preserve"> Trung quốc</t>
  </si>
  <si>
    <t>Băng cá nhân 20mmx60mm</t>
  </si>
  <si>
    <t>H/100 Miếng</t>
  </si>
  <si>
    <t>Việt Nam\</t>
  </si>
  <si>
    <t>Băng thun có keo cố định khớp 10cm x 4.5m</t>
  </si>
  <si>
    <t>Urgocrepe 10cm x 4.5m</t>
  </si>
  <si>
    <t>H/1 cuộn</t>
  </si>
  <si>
    <t>Băng dính giấy cuộn 2.5cm x 5m</t>
  </si>
  <si>
    <t>Urgopore 2.5cm x 5m</t>
  </si>
  <si>
    <t>H/1 Cuộn</t>
  </si>
  <si>
    <t xml:space="preserve">Thái Lan </t>
  </si>
  <si>
    <t>Băng keo cuộn co giãn 10cm x 10m</t>
  </si>
  <si>
    <t>Băng keo cuộn co giãn Curafix H 10cm x 10m</t>
  </si>
  <si>
    <t>Đức/Áo</t>
  </si>
  <si>
    <t>Băng keo chỉ thị nhiệt độ 1.25*55mm</t>
  </si>
  <si>
    <t>Băng keo chỉ thị nhiệt độ comply steam 1.25 cm x55 m</t>
  </si>
  <si>
    <t>Thùng/ 42 cuộn</t>
  </si>
  <si>
    <t xml:space="preserve">Canada </t>
  </si>
  <si>
    <t>Băng dính lụa cuộn 2.5cm x 5m</t>
  </si>
  <si>
    <t>H/12 Cuộn</t>
  </si>
  <si>
    <t xml:space="preserve">An Phú </t>
  </si>
  <si>
    <t>H/30 Cuộn</t>
  </si>
  <si>
    <t>Thái Lan -</t>
  </si>
  <si>
    <t>Băng trám kim loại</t>
  </si>
  <si>
    <t xml:space="preserve">Rici    </t>
  </si>
  <si>
    <t>Băng có gạc vô trùng, không thấm nước 200 x 90mm</t>
  </si>
  <si>
    <t>Optiskin 200 x 90mm</t>
  </si>
  <si>
    <t>H/20 Miếng</t>
  </si>
  <si>
    <t>Bánh xe vải đánh bóng loại lớn (Mỹ)</t>
  </si>
  <si>
    <t>Gói/1 Cái</t>
  </si>
  <si>
    <t>H/144 cái</t>
  </si>
  <si>
    <t xml:space="preserve">Vis pluss </t>
  </si>
  <si>
    <t>Bao đo máu sau khi sinh</t>
  </si>
  <si>
    <t xml:space="preserve">Tương Lai    </t>
  </si>
  <si>
    <t>Bình dẫn lưu màng phổi size 1200ml</t>
  </si>
  <si>
    <t xml:space="preserve">Greetmed    </t>
  </si>
  <si>
    <t>Bình tạo ẩm oxy 400cc</t>
  </si>
  <si>
    <t xml:space="preserve">Besmed   </t>
  </si>
  <si>
    <t>Bình tia</t>
  </si>
  <si>
    <t>Bộ chuông điện tim</t>
  </si>
  <si>
    <t>bộ / 6 quả</t>
  </si>
  <si>
    <t>Bộ dây thở 1 bẩy nước</t>
  </si>
  <si>
    <t>Bộ dây thở 2 bẫy nước dùng 1 bệnh nhân, người lớn</t>
  </si>
  <si>
    <t xml:space="preserve">Galemed   </t>
  </si>
  <si>
    <t>Bộ dây thở silicon 1 nhánh người lớn</t>
  </si>
  <si>
    <t>Bộ dây thở silicon 2 nhánh trẻ em, người lớn</t>
  </si>
  <si>
    <t>Bo huyết áp kế</t>
  </si>
  <si>
    <t>Bộ rửa dạ dày 22,28</t>
  </si>
  <si>
    <t>Sáp xương</t>
  </si>
  <si>
    <t>Bone wax</t>
  </si>
  <si>
    <t>2,5gr/ miếng, 12 miếng/ hộp</t>
  </si>
  <si>
    <t>Bông cầm máu tự tiêu 7*5*1 cm</t>
  </si>
  <si>
    <t>Miếng xốp cầm máu tự tiêu  Spongostan bằng gelatin, dạng bọt xốp màu trắng  tiệt trùng, kích thước 7x5x1cm</t>
  </si>
  <si>
    <t>Hộp/ 20 Miếng</t>
  </si>
  <si>
    <t>Ferrosan Medical Devices A/S</t>
  </si>
  <si>
    <t xml:space="preserve"> Đan Mạch</t>
  </si>
  <si>
    <t>N09.00.020</t>
  </si>
  <si>
    <t>Bóng đèn cực tím 120cm</t>
  </si>
  <si>
    <t>Bóng đèn cực tím 60cm</t>
  </si>
  <si>
    <t>Bóng đèn cực tím 90cm</t>
  </si>
  <si>
    <t xml:space="preserve">   </t>
  </si>
  <si>
    <t>Bóng đèn nội khí quản</t>
  </si>
  <si>
    <t xml:space="preserve">Everbest     </t>
  </si>
  <si>
    <t>Bóng đèn nội khí quản Riester các số</t>
  </si>
  <si>
    <t>Hộp/ 10 Cái</t>
  </si>
  <si>
    <t xml:space="preserve">Rudolf riester    </t>
  </si>
  <si>
    <t>Bóp bóng gây mê 5 lít</t>
  </si>
  <si>
    <t>Bóp bóng silicon Rescu-7 các số</t>
  </si>
  <si>
    <t>Bóp bóng Silicone các size</t>
  </si>
  <si>
    <t>H/ 1 bộ</t>
  </si>
  <si>
    <t>Bóp bóng silicon sơ sinh có peep</t>
  </si>
  <si>
    <t>Bóp bóng chuyên sơ sinh có van peep</t>
  </si>
  <si>
    <t>H/14 cuộn</t>
  </si>
  <si>
    <t xml:space="preserve">3S Invest </t>
  </si>
  <si>
    <t>Serbia (EU)</t>
  </si>
  <si>
    <t>Cán dao mổ các số 3, 4</t>
  </si>
  <si>
    <t>Canule mở khí quản các số</t>
  </si>
  <si>
    <t>H/ 10 cái</t>
  </si>
  <si>
    <t xml:space="preserve">Great Mountain    </t>
  </si>
  <si>
    <t>Catheter dùng lọc máu</t>
  </si>
  <si>
    <t>Catheter loc mau MAHURKAR KIT 11.5 FX19.5</t>
  </si>
  <si>
    <t xml:space="preserve">Medtronic-convident </t>
  </si>
  <si>
    <t>Catheter tạo đường hầm</t>
  </si>
  <si>
    <t>5 bộ/ H</t>
  </si>
  <si>
    <t xml:space="preserve">Covidien  </t>
  </si>
  <si>
    <t>Catheter tĩnh mạch ngoại biên 1Fr, 2Fr</t>
  </si>
  <si>
    <t>Catheter tĩnh mạch ngoại biên 1Fr</t>
  </si>
  <si>
    <t>Catheter tĩnh mạch rốn số 3.5Fr, số 4Fr, số 5Fr - Omnilical</t>
  </si>
  <si>
    <t>H/ 25 Chiếc</t>
  </si>
  <si>
    <t xml:space="preserve">Vygon    </t>
  </si>
  <si>
    <t>Cây kẹp giấy nhám</t>
  </si>
  <si>
    <t>Gói/ Cây</t>
  </si>
  <si>
    <t>Cây nhồi Amalgame</t>
  </si>
  <si>
    <t>Cây nhồi Eugenate</t>
  </si>
  <si>
    <t>Chêm gỗ</t>
  </si>
  <si>
    <t>Gói/ Cái</t>
  </si>
  <si>
    <t xml:space="preserve"> </t>
  </si>
  <si>
    <t>Chén đựng thuốc (cho máy xông khí dung Comfort 2000)</t>
  </si>
  <si>
    <t xml:space="preserve">Koushin    </t>
  </si>
  <si>
    <t xml:space="preserve">Polishing    </t>
  </si>
  <si>
    <t>Chổi quét keo</t>
  </si>
  <si>
    <t>Chổi rửa dụng cụ  (6,12/ 6,20)</t>
  </si>
  <si>
    <t xml:space="preserve">R. Wolf    </t>
  </si>
  <si>
    <t>Chổi rửa dụng cụ nội soi Troca cỡ 11 mm, 6mm 27650a, 27650b</t>
  </si>
  <si>
    <t>Gói/ 5 cây</t>
  </si>
  <si>
    <t xml:space="preserve">Karl storz    </t>
  </si>
  <si>
    <t>Composite đặc Z250 màu A2, A3, A35</t>
  </si>
  <si>
    <t>Gói/ cây</t>
  </si>
  <si>
    <t xml:space="preserve">Vivadent  </t>
  </si>
  <si>
    <t>Côn giấy ( từ số 15-45)</t>
  </si>
  <si>
    <t>Lốc 10 hộp</t>
  </si>
  <si>
    <t xml:space="preserve">Gapadent    </t>
  </si>
  <si>
    <t>Côn gutta percha các số</t>
  </si>
  <si>
    <t>Côn phụ A,B,C,D</t>
  </si>
  <si>
    <t>Hộp 6 ngăn</t>
  </si>
  <si>
    <t>Cung thép (cung cột hàm)</t>
  </si>
  <si>
    <t>Đai Celluloid</t>
  </si>
  <si>
    <t>Gói/ 12 cây</t>
  </si>
  <si>
    <t xml:space="preserve">Ormco  </t>
  </si>
  <si>
    <t>Đai Desault P, T các số</t>
  </si>
  <si>
    <t xml:space="preserve">Gia Hưng    </t>
  </si>
  <si>
    <t>Đai kim loại</t>
  </si>
  <si>
    <t>Gói/ 10 cái</t>
  </si>
  <si>
    <t>N08.00.080</t>
  </si>
  <si>
    <t>Dẫn lưu dịch não tủy ra ngoài EVD-BMI.</t>
  </si>
  <si>
    <t>H/1 bộ</t>
  </si>
  <si>
    <t xml:space="preserve">Wellong   </t>
  </si>
  <si>
    <t>Dao cắt đốt điện 01 lần</t>
  </si>
  <si>
    <t xml:space="preserve">Yuch sheng   </t>
  </si>
  <si>
    <t>Dao điêu khắc sáp các số</t>
  </si>
  <si>
    <t>Gói/ 10 Cái</t>
  </si>
  <si>
    <t>Dao mổ 11, nhật sx</t>
  </si>
  <si>
    <t>Hộp / 100 Cái</t>
  </si>
  <si>
    <t xml:space="preserve">Fearder    </t>
  </si>
  <si>
    <t>Dao mổ số 10 đến số 22</t>
  </si>
  <si>
    <t>DAO MỔ số 10 đến số 22</t>
  </si>
  <si>
    <t>Ribi doctor</t>
  </si>
  <si>
    <t>Đầu cạo vôi SA 25k densply</t>
  </si>
  <si>
    <t>Gói/ 5 Cái</t>
  </si>
  <si>
    <t xml:space="preserve">Densply  </t>
  </si>
  <si>
    <t>Đầu col Cacbon 1100</t>
  </si>
  <si>
    <t>Hộp/960 cái</t>
  </si>
  <si>
    <t xml:space="preserve">Diasorin    </t>
  </si>
  <si>
    <t>Đầu col Cacbon 300</t>
  </si>
  <si>
    <t>Hộp/ 960 cái</t>
  </si>
  <si>
    <t>Đầu col vàng có khía</t>
  </si>
  <si>
    <t>1000 Cái/ Bịch</t>
  </si>
  <si>
    <t xml:space="preserve">Ningbo    </t>
  </si>
  <si>
    <t>Đầu col xanh</t>
  </si>
  <si>
    <t>500 Cái/ Bịch</t>
  </si>
  <si>
    <t>Dây bẻ móc số các số</t>
  </si>
  <si>
    <t>Dây bẻ móc số 9 10m</t>
  </si>
  <si>
    <t>hôp/10m</t>
  </si>
  <si>
    <t>Dây cắt amidan</t>
  </si>
  <si>
    <t>Gói/10 sợi</t>
  </si>
  <si>
    <t>Dây cắt đốt nội soi Karl Storz đơn cực</t>
  </si>
  <si>
    <t>Gói/ 10 bộ</t>
  </si>
  <si>
    <t>Bịch/ 10 cái</t>
  </si>
  <si>
    <t>Dây cưa sọ não dài 400mm</t>
  </si>
  <si>
    <t>ống/ 5 sợi</t>
  </si>
  <si>
    <t xml:space="preserve">B.Braun/ Aesculap AG    </t>
  </si>
  <si>
    <t>Dây garo tay</t>
  </si>
  <si>
    <t xml:space="preserve">Quang mậu    </t>
  </si>
  <si>
    <t>Dây hút nhớt có kiểm soát 6-18</t>
  </si>
  <si>
    <t>Dây hút nhớt có kiểm soát 6-16</t>
  </si>
  <si>
    <t xml:space="preserve">Suzhou Yudu    </t>
  </si>
  <si>
    <t>Dây hút phẫu thuật dài 2m đã tiệt trùng</t>
  </si>
  <si>
    <t>thùng/100 cái</t>
  </si>
  <si>
    <t xml:space="preserve">An phú    </t>
  </si>
  <si>
    <t>Dây truyền phẩm</t>
  </si>
  <si>
    <t xml:space="preserve">Đại nam    </t>
  </si>
  <si>
    <t>Dây nối Điện cực</t>
  </si>
  <si>
    <t xml:space="preserve">Daiwha    </t>
  </si>
  <si>
    <t>Dây thở oxy 2 nhánh người lớn, trẻ em</t>
  </si>
  <si>
    <t>Dây thun cố định liều hàm</t>
  </si>
  <si>
    <t>H/ 100 cái</t>
  </si>
  <si>
    <t xml:space="preserve">Lạc Việt    </t>
  </si>
  <si>
    <t>Đèn Clar</t>
  </si>
  <si>
    <t>Đĩa đánh bóng Enhance</t>
  </si>
  <si>
    <t>Đĩa đánh bóng soft Dex 3M</t>
  </si>
  <si>
    <t>Đĩa Petri nhựa Ø 90</t>
  </si>
  <si>
    <t xml:space="preserve">HTM    </t>
  </si>
  <si>
    <t>Đĩa petri nhựa Ø60</t>
  </si>
  <si>
    <t>1620 Cái / Thùng</t>
  </si>
  <si>
    <t xml:space="preserve">HHH    </t>
  </si>
  <si>
    <t>Điện cực  tim người lớn</t>
  </si>
  <si>
    <t xml:space="preserve">Tyrolmed    </t>
  </si>
  <si>
    <t>N07.05.090</t>
  </si>
  <si>
    <t>Điện cực cắt đốt dạng vòng 24 Fr, 12 độ</t>
  </si>
  <si>
    <t xml:space="preserve">Olympus </t>
  </si>
  <si>
    <t xml:space="preserve">CH Séc </t>
  </si>
  <si>
    <t>Điên cực lăn cầm máu đầu hình thùng 27050R G</t>
  </si>
  <si>
    <t>H/cây</t>
  </si>
  <si>
    <t>Đoạn dây nối máy thở 2 nhánh</t>
  </si>
  <si>
    <t>Dụng cụ khâu vòng cắt trĩ bằng phương pháp LONGO</t>
  </si>
  <si>
    <t xml:space="preserve">Johnson </t>
  </si>
  <si>
    <t>N03.05.020</t>
  </si>
  <si>
    <t>Flowsensor tubing 3m (dây dẫn khí áp lực khí bằng silicon )</t>
  </si>
  <si>
    <t xml:space="preserve">Spacelabshealthcare    </t>
  </si>
  <si>
    <t>Gạc cầm máu tự tiêu sợi cellulose oxy hóa tái tổng hợp  5*7.5cm</t>
  </si>
  <si>
    <t>Gạc cầm máu tự tiêu sợi cellulose oxy hóa tái tổng hợp Curacel 5*7.5cm</t>
  </si>
  <si>
    <t xml:space="preserve">Cura Medical BV    </t>
  </si>
  <si>
    <t>Gạc cầm máu tự tiêu sợi cellulose oxy hóa tái tổng hợp  10*20cm</t>
  </si>
  <si>
    <t>Vật liệu cầm máu tự tiêu, có tính khuẩn   CuraCell 10 x20 cm</t>
  </si>
  <si>
    <t>Hộp /12 miếng</t>
  </si>
  <si>
    <t>Gạc hydrocolloid 10cm x 10cm</t>
  </si>
  <si>
    <t>H/10 Miếng</t>
  </si>
  <si>
    <t xml:space="preserve">Urgo    </t>
  </si>
  <si>
    <t>Gates-gildeden các số</t>
  </si>
  <si>
    <t>H/4 mũi</t>
  </si>
  <si>
    <t xml:space="preserve">Mani    </t>
  </si>
  <si>
    <t>Giấy điện tim 1 cần 50*30</t>
  </si>
  <si>
    <t>H/ 10 cuộn</t>
  </si>
  <si>
    <t xml:space="preserve">Telepaper    </t>
  </si>
  <si>
    <t>Giấy điện tim 3 cần 63*100*300</t>
  </si>
  <si>
    <t>Thùng/ 100 xấp</t>
  </si>
  <si>
    <t>Giấy điện tim 3 cần 63*30, 60*30, 20*81</t>
  </si>
  <si>
    <t>H/10 cuộn</t>
  </si>
  <si>
    <t>Giấy điện tim 6 cần 80*20</t>
  </si>
  <si>
    <t>Giấy đo PH</t>
  </si>
  <si>
    <t>Gói/ Cuộn</t>
  </si>
  <si>
    <t xml:space="preserve">Merck    </t>
  </si>
  <si>
    <t>Giấy in liên tục</t>
  </si>
  <si>
    <t xml:space="preserve">Tân Mai    </t>
  </si>
  <si>
    <t>Giấy in monitor Bistos 130*120*250</t>
  </si>
  <si>
    <t>Thùng/ 100 Xấp</t>
  </si>
  <si>
    <t xml:space="preserve">Tianjin    </t>
  </si>
  <si>
    <t>Giấy in nhiệt  57*20</t>
  </si>
  <si>
    <t>Giấy lau kính hiển vi</t>
  </si>
  <si>
    <t>Giấy lọc 60*60</t>
  </si>
  <si>
    <t>Xấp/ 100 Tờ</t>
  </si>
  <si>
    <t>Giấy nhám số 150, 400</t>
  </si>
  <si>
    <t>Thùng/ 100 Tờ</t>
  </si>
  <si>
    <t>Giấy siêu âm đen trắng Sony UPC (110x20m)</t>
  </si>
  <si>
    <t>Hộp/ 10 cuộn</t>
  </si>
  <si>
    <t xml:space="preserve"> Korea</t>
  </si>
  <si>
    <t>Giấy thấm máu</t>
  </si>
  <si>
    <t>H/100 tờ</t>
  </si>
  <si>
    <t>Giấy thấm y tế</t>
  </si>
  <si>
    <t>Xấp/1 kg</t>
  </si>
  <si>
    <t xml:space="preserve">Linh Xuân    </t>
  </si>
  <si>
    <t>Gói làm rốn sơ sinh vô trùng (Gói2 miếng gạc, 2 que tăm bông, 2 miếng gòn)</t>
  </si>
  <si>
    <t>thùng/ 500 gói</t>
  </si>
  <si>
    <t xml:space="preserve">Danameco    </t>
  </si>
  <si>
    <t>Miếng thử lò hấp Bowie Dick internal steam indicator sheet</t>
  </si>
  <si>
    <t>50 tờ/hộp, thùng/ 5 hộp</t>
  </si>
  <si>
    <t>Gọng mũi dành cho nhi sơ sinh (7 kích cỡ)</t>
  </si>
  <si>
    <t>G/ 1 cái</t>
  </si>
  <si>
    <t xml:space="preserve">Medin    </t>
  </si>
  <si>
    <t>Gương nha khoa (cán gương + mặt gương)</t>
  </si>
  <si>
    <t>Huyết áp cơ</t>
  </si>
  <si>
    <t>Huyết áp cơ người lớn</t>
  </si>
  <si>
    <t>Bộ/ 2 hộp (Đầu + tai nghe)</t>
  </si>
  <si>
    <t xml:space="preserve">Yamasu    </t>
  </si>
  <si>
    <t>Kẹp điện tim</t>
  </si>
  <si>
    <t>Bộ / 6 cái</t>
  </si>
  <si>
    <t>Kẹp mạch máu cỡ lớn bằng Titanium</t>
  </si>
  <si>
    <t>Kẹp mạch máu cỡ lớn bằng Titanium LT 400</t>
  </si>
  <si>
    <t>H/18 vỉ</t>
  </si>
  <si>
    <t xml:space="preserve">Johnson  </t>
  </si>
  <si>
    <t>Kẹp mạch máu cỡ trung bình - lớn  bằng Titanium</t>
  </si>
  <si>
    <t>Kẹp mạch máu cỡ trung bình - lớn  bằng Titanium LT 300</t>
  </si>
  <si>
    <t xml:space="preserve">Mebiphar    </t>
  </si>
  <si>
    <t>Khay lấy dấu hàm trên + dưới ( inox có lỗ 1,2,3)</t>
  </si>
  <si>
    <t>Khuôn trám</t>
  </si>
  <si>
    <t>Kính bảo hộ</t>
  </si>
  <si>
    <t>Lam nhám 7105</t>
  </si>
  <si>
    <t>Hộp/ 72Cái</t>
  </si>
  <si>
    <t>Lam kính xét nghiệm  7102</t>
  </si>
  <si>
    <t>Lammen dày 22*40</t>
  </si>
  <si>
    <t xml:space="preserve">Witeg    </t>
  </si>
  <si>
    <t>Lammen xét nghiệm 22*22</t>
  </si>
  <si>
    <t>Lancet active</t>
  </si>
  <si>
    <t>Lancet Active</t>
  </si>
  <si>
    <t>vĩ/5 cây</t>
  </si>
  <si>
    <t>vĩ</t>
  </si>
  <si>
    <t>Lọ đựng đàm vô trùng các số</t>
  </si>
  <si>
    <t>Thùng/ 100Lọ</t>
  </si>
  <si>
    <t xml:space="preserve">Unomedica    </t>
  </si>
  <si>
    <t>Lọ nắp đỏ lấy mẫu xét nghiệm có nhãn</t>
  </si>
  <si>
    <t>Lọc khuẩn 2 chức năng</t>
  </si>
  <si>
    <t>Lưỡi dao bào da Feather</t>
  </si>
  <si>
    <t>H/10 cái</t>
  </si>
  <si>
    <t>Lưỡi dao vi phẫu thuật Microtomeblane</t>
  </si>
  <si>
    <t>Hộp / 50 Cái</t>
  </si>
  <si>
    <t>Máng luồn dây cưa sọ não</t>
  </si>
  <si>
    <t xml:space="preserve">Gimmi    </t>
  </si>
  <si>
    <t>Màng mổ trước phẫu thuật Raucodrape 45x50</t>
  </si>
  <si>
    <t>G/1</t>
  </si>
  <si>
    <t xml:space="preserve">Lohmann &amp; Rauscher    </t>
  </si>
  <si>
    <t>Mask gây mê các số</t>
  </si>
  <si>
    <t>Mask gây mê 2, 3, 4, 5</t>
  </si>
  <si>
    <t xml:space="preserve">Suhou Yudu    </t>
  </si>
  <si>
    <t>Mask oxy người lớn, trẻ em</t>
  </si>
  <si>
    <t>Mask xông khí dung  người lớn, trẻ em</t>
  </si>
  <si>
    <t>Mặt gương</t>
  </si>
  <si>
    <t>Mũi khoan chóp</t>
  </si>
  <si>
    <t>Vĩ 5 cái</t>
  </si>
  <si>
    <t xml:space="preserve">Dentex  </t>
  </si>
  <si>
    <t>Mũi khoan kim cương (high speed) các kiểu</t>
  </si>
  <si>
    <t>Nắp đậy (Trocar) 30100XA</t>
  </si>
  <si>
    <t>Gói/5 cái</t>
  </si>
  <si>
    <t>Nắp đậy (Trocar) 30100XB</t>
  </si>
  <si>
    <t>Nắp đậy Trocar A5857, A5858</t>
  </si>
  <si>
    <t xml:space="preserve">Olympus    </t>
  </si>
  <si>
    <t>Nạy số 1,2,3</t>
  </si>
  <si>
    <t>Nẹp chống xoay</t>
  </si>
  <si>
    <t>Nẹp cổ mềm các size</t>
  </si>
  <si>
    <t>Nẹp cột sống các cỡ</t>
  </si>
  <si>
    <t>Nẹp đùi (Zimmer) các số</t>
  </si>
  <si>
    <t>Nẹp đùi bàn chân có chống xoay</t>
  </si>
  <si>
    <t>Nẹp gỗ 6 x 120cm</t>
  </si>
  <si>
    <t xml:space="preserve">Kia    </t>
  </si>
  <si>
    <t>Nẹp khớp gối</t>
  </si>
  <si>
    <t>Gói/1Cái</t>
  </si>
  <si>
    <t>Nẹp lưng các số</t>
  </si>
  <si>
    <t>Nẹp ngón tay</t>
  </si>
  <si>
    <t>Nẹp Nhôm Iselin có mousse 25cm*1,5cm</t>
  </si>
  <si>
    <t>Nẹp vải cẳng tay phải, trái các số</t>
  </si>
  <si>
    <t>Nhiệt kế cặp nách</t>
  </si>
  <si>
    <t>Nhiệt kế đo nhiệt độ tủ lạnh</t>
  </si>
  <si>
    <t>Nhiệt kế đo tủ lạnh, chiều dài = 9cm, vành nhựa</t>
  </si>
  <si>
    <t>H/12 cái</t>
  </si>
  <si>
    <t>Nhiệt kế-Ẩm kế</t>
  </si>
  <si>
    <t>Gói 1Cái</t>
  </si>
  <si>
    <t>Núm cao su điện tim</t>
  </si>
  <si>
    <t>Ống dẫn lưu Kehr 22 ( Sond chữ T)</t>
  </si>
  <si>
    <t>Ống đặt nội khí quản  có lò xo các số</t>
  </si>
  <si>
    <t>Ống đặt nội khí quản (thông mũi) các số</t>
  </si>
  <si>
    <t>H/10</t>
  </si>
  <si>
    <t>Ống thông nội khí quản không bóng</t>
  </si>
  <si>
    <t>Ống đặt nội khí quản  có bóng, không bóng các cỡ</t>
  </si>
  <si>
    <t>Ống dây silicon sử dụng nhiều lần cho máy xông khí dung</t>
  </si>
  <si>
    <t>Daây ruột gà silicon đường kính 22mm</t>
  </si>
  <si>
    <t xml:space="preserve">Acare   </t>
  </si>
  <si>
    <t>Ống nghiệm EDTA HTM</t>
  </si>
  <si>
    <t>2,400 ống/thùng</t>
  </si>
  <si>
    <t>100 cái/ lọ</t>
  </si>
  <si>
    <t>Gói 100 Cái</t>
  </si>
  <si>
    <t>Ống nghe 2 dây</t>
  </si>
  <si>
    <t>T/20</t>
  </si>
  <si>
    <t>Ống nghiệm Citrat</t>
  </si>
  <si>
    <t>Ống nghiệm Citrat HTM</t>
  </si>
  <si>
    <t>2400 ống/ thùng</t>
  </si>
  <si>
    <t>Ống nghiệm nhựa có nắp 5ml</t>
  </si>
  <si>
    <t>500 Ống /Bịch</t>
  </si>
  <si>
    <t>Ống nghiệm nhựa không nắp 5ml</t>
  </si>
  <si>
    <t>Ống nghiệm Serum</t>
  </si>
  <si>
    <t>Ống nghiệm Serum HTM</t>
  </si>
  <si>
    <t>2500 ống/ thùng</t>
  </si>
  <si>
    <t>Ống nghiệm thủy tinh 13*100 mm</t>
  </si>
  <si>
    <t>250 ống /hộp</t>
  </si>
  <si>
    <t>Ống nghiệm thủy tinh 16*150 mm</t>
  </si>
  <si>
    <t>Ống nong</t>
  </si>
  <si>
    <t>Catheter mount</t>
  </si>
  <si>
    <t>Ống đặt nội khí quản có bóng số 6.5 đến 8.0</t>
  </si>
  <si>
    <t>H/ 10 Cái</t>
  </si>
  <si>
    <t>Ống xông khí dung máy Comfort</t>
  </si>
  <si>
    <t>Penrose</t>
  </si>
  <si>
    <t xml:space="preserve">Merufa    </t>
  </si>
  <si>
    <t>Phụ tùng NCPAP (Áp lực kế chữ U + van Benveniste cải tiến + ống silicone đo áp suất liên tục)</t>
  </si>
  <si>
    <t>Lưới điều trị thoát vị bẹn 6*11 cm, lỗ lưới 1-2mm</t>
  </si>
  <si>
    <t>Polypropylene Meshes 6cmx11cm</t>
  </si>
  <si>
    <t>Que lấy bệnh phẩm tiệt trùng đựng trong ống</t>
  </si>
  <si>
    <t>Thùng 2000 que</t>
  </si>
  <si>
    <t>Que spatula</t>
  </si>
  <si>
    <t>Que thử đường huyết Accu-chek Active</t>
  </si>
  <si>
    <t>Hộp/ 50 Test</t>
  </si>
  <si>
    <t xml:space="preserve">Roche    </t>
  </si>
  <si>
    <t>Răng 14 hàm trên</t>
  </si>
  <si>
    <t>Răng 2,4 hàm trên, hàm dưới</t>
  </si>
  <si>
    <t>Răng 28 cái</t>
  </si>
  <si>
    <t>Răng 6 tiền cối hàm dưới hoặc trên</t>
  </si>
  <si>
    <t>Răng 8 tiền cối hàm dưới hoặc trên</t>
  </si>
  <si>
    <t>Reamer các số</t>
  </si>
  <si>
    <t>H/6 cây</t>
  </si>
  <si>
    <t>N07.03.200</t>
  </si>
  <si>
    <t>Silicon S1- 1500</t>
  </si>
  <si>
    <t>Sò đánh bóng</t>
  </si>
  <si>
    <t>Bịch/ 10 con</t>
  </si>
  <si>
    <t>Sonde dẫn lưu Pezzer các số</t>
  </si>
  <si>
    <t>Sond dẫn lưu Pezzer các số</t>
  </si>
  <si>
    <t>Sond oxy 1 nhánh các số</t>
  </si>
  <si>
    <t>gói 10 sợi</t>
  </si>
  <si>
    <t xml:space="preserve">Minh Tâm    </t>
  </si>
  <si>
    <t>Sonde black more</t>
  </si>
  <si>
    <t>Hộp /2 Cái</t>
  </si>
  <si>
    <t xml:space="preserve">Rusch    </t>
  </si>
  <si>
    <t>Sonde Foley 3 nhánh các số</t>
  </si>
  <si>
    <t>Sonde Foley 3 nhánh 20, 22, 24, 26</t>
  </si>
  <si>
    <t>Sonde JJ các số</t>
  </si>
  <si>
    <t>Sonde JJ CH5, CH6, CH7- 26 cm</t>
  </si>
  <si>
    <t>Sonde nelaton các số</t>
  </si>
  <si>
    <t>Sond rectal các số</t>
  </si>
  <si>
    <t>Sonde rectal các số</t>
  </si>
  <si>
    <t>Tấm điện cực cho máy cắt đốt sử dụng một lần</t>
  </si>
  <si>
    <t>G/5</t>
  </si>
  <si>
    <t>Tấm lắc</t>
  </si>
  <si>
    <t>Tấm trải nylon 100*140 PE dày 3 dem không vô trùng Tiêu chuẩn: FDA</t>
  </si>
  <si>
    <t>Tấm trải nylon 100*140 PE dày 3 dem không vô trùng
Tiêu chuẩn: FDA</t>
  </si>
  <si>
    <t>bịch/1 cái</t>
  </si>
  <si>
    <t>Tampon dài</t>
  </si>
  <si>
    <t>Gói/ 100 cây</t>
  </si>
  <si>
    <t xml:space="preserve">Vương miện    </t>
  </si>
  <si>
    <t>Tampon ngắn</t>
  </si>
  <si>
    <t>Tạp đề 0.8*1.2m</t>
  </si>
  <si>
    <t>Tạp dề</t>
  </si>
  <si>
    <t>Thùng/ 500 cái</t>
  </si>
  <si>
    <t>Test thử comply Steam Chemical integrator 5.1 x1.9</t>
  </si>
  <si>
    <t>500 miếng/túi, 2 túi/ thùng</t>
  </si>
  <si>
    <t>Test thử thai</t>
  </si>
  <si>
    <t>hCG One Step Pregnancy Test</t>
  </si>
  <si>
    <t xml:space="preserve">Abon </t>
  </si>
  <si>
    <t xml:space="preserve">Châu Á </t>
  </si>
  <si>
    <t>Thông tiểu Foley 2 nhánh số 8, 10 12 14 16 18 20 22</t>
  </si>
  <si>
    <t>Thông tiểu Foley 2 nhánh số 10 12 14 16 18 20 22</t>
  </si>
  <si>
    <t xml:space="preserve">Healthcare    </t>
  </si>
  <si>
    <t>Threeways + dây 25 cm</t>
  </si>
  <si>
    <t>Trâm gai lấy tuỷ các số Densply</t>
  </si>
  <si>
    <t>Vĩ/ 6</t>
  </si>
  <si>
    <t>Trâm gai lấy tuỷ các số Viet Nam</t>
  </si>
  <si>
    <t>Tripoli đánh bóng răng giả</t>
  </si>
  <si>
    <t>Bịch/200 thỏi</t>
  </si>
  <si>
    <t>Thỏi</t>
  </si>
  <si>
    <t>Túi bọc camera vô trùng Tiêu chuẩn: FDA</t>
  </si>
  <si>
    <t>thùng/ 100 cái</t>
  </si>
  <si>
    <t>Túi bọc tay dao laser vô trùng 5*150 cm</t>
  </si>
  <si>
    <t>Túi chườm nóng</t>
  </si>
  <si>
    <t>Túi ép tiệt trùng loại phồng 10cm x 5cm x 100m</t>
  </si>
  <si>
    <t>Túi ép tiệt trùng 6 rls/bx 10cm x 5cm x 100m</t>
  </si>
  <si>
    <t>6 cuộn/ hộp</t>
  </si>
  <si>
    <t xml:space="preserve">BMS    </t>
  </si>
  <si>
    <t>Túi lấy máu đơn 250m1 (có dung dich CPDAI)</t>
  </si>
  <si>
    <t>Gói  10 túi</t>
  </si>
  <si>
    <t xml:space="preserve">Terumo    </t>
  </si>
  <si>
    <t>Túi ép dẹp 250mm*200m</t>
  </si>
  <si>
    <t>Cuộn 200 mét</t>
  </si>
  <si>
    <t>Túi ép tiệt trùng loại dẹt 10cmx200m</t>
  </si>
  <si>
    <t>cuộn 200 mét</t>
  </si>
  <si>
    <t>Túi giúp thở các cỡ 0.5-3L</t>
  </si>
  <si>
    <t>Túi máu đôi 250 ml có ngã lấy mẫu chân không và kẹp dầu dây có  chiều dài dây dẫn máu 1000 mm có 12 mã đánh dấu bằng laze</t>
  </si>
  <si>
    <t>Túi lấy máu đôi có dung dịch CPDA-1, có khóa kẹp đầu dây</t>
  </si>
  <si>
    <t>Gói 6 túi</t>
  </si>
  <si>
    <t>Túi máu ba 350 ml có ngã lấy mẫu chân không, chứa dung dịch CPD/AS5 có kẹp dầu dây và chiều dài dây dẫn máu 1.000 mm có 12 mã đánh dấu bằng laze</t>
  </si>
  <si>
    <t>Túi lấy máu ba 350 ml (có chứa dung dịch CPD và AS5)</t>
  </si>
  <si>
    <t>Gói 4 túi</t>
  </si>
  <si>
    <t xml:space="preserve">VOGT medical    </t>
  </si>
  <si>
    <t>Túi đựng nước tiểu có dây treo (2000ml)</t>
  </si>
  <si>
    <t>Túi nước tiểu có val T + dây treo</t>
  </si>
  <si>
    <t>Bịch/10</t>
  </si>
  <si>
    <t>Túi treo tay</t>
  </si>
  <si>
    <t>Túi trữ khí gây mê</t>
  </si>
  <si>
    <t>Bịch/ Cái</t>
  </si>
  <si>
    <t>Dẫn lưu dịch não tủy ổ bụng VP Shunt áp lực Cao, thấp, trung bình (loại người lớn - van 6mm)</t>
  </si>
  <si>
    <t>Van silicon tự đóng dùng cỡ 11mm ; 6mm cho Troca  của máy Karlstorz</t>
  </si>
  <si>
    <t>Dụng cụ cấy mẫu - Vòng cấy định lượng</t>
  </si>
  <si>
    <t>Vòng cấy định lượng SE002AM</t>
  </si>
  <si>
    <t>Bịch/ 10 Cái</t>
  </si>
  <si>
    <t xml:space="preserve">Nam Khoa    </t>
  </si>
  <si>
    <t>Dụng cụ cấy mẫu - Vòng cấy thường mềm/cứng</t>
  </si>
  <si>
    <t>Vòng cấy thường</t>
  </si>
  <si>
    <t>Băng keo hấp chỉ thị sử dụng trong hấp khô</t>
  </si>
  <si>
    <t>T/48 cuon</t>
  </si>
  <si>
    <t>Chỉ thị sinh (Hóa) học 1251  kiểm tra chất lượng trong tiệt khuẩn</t>
  </si>
  <si>
    <t>Chỉ thị sinh học 1251  kiểm tra chất lượng trong tiệt khuẩn</t>
  </si>
  <si>
    <t>H/ 240 test</t>
  </si>
  <si>
    <t>Chỉ thị sinh học 1294 kiểm tra sinh vật trong tiệt khuẩn</t>
  </si>
  <si>
    <t>50ong/hop</t>
  </si>
  <si>
    <t>Chỉ thị tiệt trùng hơi nước 3M-1250</t>
  </si>
  <si>
    <t>Test thử nhiệt độ dụng cụ hấp Comply Indicator Strip -Steam, 1.5cm  x 20cm Test thử nhiệt độ gói hấp</t>
  </si>
  <si>
    <t>240 miếng/hộp</t>
  </si>
  <si>
    <t>Test kiểm soát gói đồ hấp 3M-1243</t>
  </si>
  <si>
    <t>Test thử áp suất ấp dụng cụ Comply Steam Chemical Integrator 5.1cm x 1.9cm</t>
  </si>
  <si>
    <t>500 miếng/túi; 2 túi/thùng</t>
  </si>
  <si>
    <t>Chỉ thị sinh học 1492 kiểm soát tiệt trùng vi sinh bằng hơi nước</t>
  </si>
  <si>
    <t>Túi ép tiệt trùng loại dẹt 200mm x 200m</t>
  </si>
  <si>
    <t>4 cuộn/ hộp</t>
  </si>
  <si>
    <t>Giấy in máy tiệt khuẩn EO 79mm x 30m, mã 1217</t>
  </si>
  <si>
    <t>H/ 2 cuộn</t>
  </si>
  <si>
    <t>Giấy in máy rửa dụng cụ 32m x 57 mm</t>
  </si>
  <si>
    <t>Màng mổ trước phẫu thuật 15x 20 cm</t>
  </si>
  <si>
    <t>Miếng dán phẫu trường Raucodrape 15x20 cm</t>
  </si>
  <si>
    <t>10 Miếng/hộp</t>
  </si>
  <si>
    <t xml:space="preserve">Lohmann&amp; Rauscher    </t>
  </si>
  <si>
    <t>Màng mổ trước phẫu thuật 20x30 cm;</t>
  </si>
  <si>
    <t>Miếng dán phẫu trường Raucodrape 30x20 cm</t>
  </si>
  <si>
    <t>Múp ép răng giả lớn</t>
  </si>
  <si>
    <t>Giá khớp bản lề</t>
  </si>
  <si>
    <t>Mũi khoan mài nhựa thép</t>
  </si>
  <si>
    <t>Kềm bẻ móc 2 mấu</t>
  </si>
  <si>
    <t>Dao sáp số 3</t>
  </si>
  <si>
    <t>Đèn cồn xịt hơi</t>
  </si>
  <si>
    <t>Trâm nội nha Protaper (Dentsply)</t>
  </si>
  <si>
    <t>Vỉ 6 cây</t>
  </si>
  <si>
    <t>Cone nội nha protaper (Dentsply)</t>
  </si>
  <si>
    <t>Bộ lấy chóp 3 cây</t>
  </si>
  <si>
    <t>Mũi dao cắt gọt máy Shaver tai mũi họng- lưỡi thẳng đường kính 3.7mm</t>
  </si>
  <si>
    <t>Mũi dao cắt gọt máy Shaver tai mũi họng- lưỡi thẳng đường kính  4.5mm</t>
  </si>
  <si>
    <t>Mũi dao cắt gọt máy Shaver tai mũi họng- lưỡi cong đường kính  4.5mm</t>
  </si>
  <si>
    <t>Ống nghiệm EDTA K3 0.5ml</t>
  </si>
  <si>
    <t>H/ 100 ống</t>
  </si>
  <si>
    <t>Tube đựng huyết thanh 1.5ml</t>
  </si>
  <si>
    <t>Lọc khuẩn đo chức năng Koko</t>
  </si>
  <si>
    <t xml:space="preserve">Koko  </t>
  </si>
  <si>
    <t>Chỉ thép khâu xương bánh chè có kim (Patella set 60cm)</t>
  </si>
  <si>
    <t>Chỉ Patella Set</t>
  </si>
  <si>
    <t>Gói/Tép</t>
  </si>
  <si>
    <t>Bóng đèn hồng ngoại tiêu chuẩn châu âu</t>
  </si>
  <si>
    <t xml:space="preserve">Ostram </t>
  </si>
  <si>
    <t xml:space="preserve">Slovakia </t>
  </si>
  <si>
    <t>Miếng cầm máu mũi có dây dài 8cm</t>
  </si>
  <si>
    <t>Merocel xomed</t>
  </si>
  <si>
    <t>H/10 miếng</t>
  </si>
  <si>
    <t xml:space="preserve">Medtronic-convident  </t>
  </si>
  <si>
    <t>Vật liệu cầm máu tự tiêu, có tính khuẩn 10 x20 cm</t>
  </si>
  <si>
    <t>Vật liệu cầm máu tự tiêu, có tính kháng khuẩn, bằng cellulose oxi hóa tái tổ hợp (oxidized regenerated cellulose), kích thước 10 x 20 cm</t>
  </si>
  <si>
    <t>H/12 miếng</t>
  </si>
  <si>
    <t>Nẹp gỗ 6 x 100cm</t>
  </si>
  <si>
    <t>Nẹp gỗ 6 x 70cm</t>
  </si>
  <si>
    <t>Nẹp gỗ 6 x 40cm</t>
  </si>
  <si>
    <t>Ống thông nội khí quản có bóng</t>
  </si>
  <si>
    <t>Ống nghiệm EDTA nắp cao su</t>
  </si>
  <si>
    <t>2.400 ống/thùng</t>
  </si>
  <si>
    <t>Dụng cụ cấy mẫu - Cán cấy</t>
  </si>
  <si>
    <t>fil lọc khí 3 chức năng</t>
  </si>
  <si>
    <t>Lọc khuẩn HME</t>
  </si>
  <si>
    <t>Bô/cái</t>
  </si>
  <si>
    <t>Bộ đặt nội khí quản</t>
  </si>
  <si>
    <t>Bơm tiêm cản quang ZY 6322</t>
  </si>
  <si>
    <t>50 bộ/ thùng</t>
  </si>
  <si>
    <t>Imaxeon</t>
  </si>
  <si>
    <t>Úc</t>
  </si>
  <si>
    <t>Dây nối bơm tiêm cản quang chữ T 150cm</t>
  </si>
  <si>
    <t>Bộ xi lanh 60ml cho máy bơm tiêm điện dùng cho máy MRI</t>
  </si>
  <si>
    <t xml:space="preserve">Leibel Plarsheim </t>
  </si>
  <si>
    <t>Bộ khăn thay khớp háng</t>
  </si>
  <si>
    <t xml:space="preserve">NTI    </t>
  </si>
  <si>
    <t>Bộ khăn thay khớp gối</t>
  </si>
  <si>
    <t>Bộ khăn thay khớp vai</t>
  </si>
  <si>
    <t>Bọc kính hiển vi 150 x80 cm</t>
  </si>
  <si>
    <t>Bọc kính hiển vi 150x170 cm</t>
  </si>
  <si>
    <t>Miếng dán trong phẫu thuật kích thước 30cm x 28 cm</t>
  </si>
  <si>
    <t>Opcite</t>
  </si>
  <si>
    <t>Gói /miếng</t>
  </si>
  <si>
    <t>Ai câp</t>
  </si>
  <si>
    <t>Bộ dẫn lưu áp lực âm thể tích 250ml</t>
  </si>
  <si>
    <t>Bộ dẫn lưu áp lực âm thể tích 400ml</t>
  </si>
  <si>
    <t>Ống nghiệm thủy tinh (15*150)</t>
  </si>
  <si>
    <t>Bơm tiêm chứa nước muối vô trùng  luelock 3ml/5ml/10ml</t>
  </si>
  <si>
    <t>BD POSIFLUSH NORMAL SALINE SYRINGES</t>
  </si>
  <si>
    <t>H/36 cái</t>
  </si>
  <si>
    <t xml:space="preserve">Becton Dickinson  </t>
  </si>
  <si>
    <t>Lọ đựng mẫu không chất bảo quản nắp màu vàng</t>
  </si>
  <si>
    <t>B/100 lọ</t>
  </si>
  <si>
    <t>Giấy in nhiệt dùng cho máy khí máu ABL77/ABL80</t>
  </si>
  <si>
    <t>H/ 6 cuộn</t>
  </si>
  <si>
    <t xml:space="preserve">Radiometer  </t>
  </si>
  <si>
    <t>Kẹp lưỡng cực không dính SuperGliss, dài 18cm, tip 2,0 mm, dùng cho V.A</t>
  </si>
  <si>
    <t xml:space="preserve">Sutter    </t>
  </si>
  <si>
    <t>Kẹp lưỡng cực không dính SuperGliss, dài 23cm, tip 0,7 mm, cán bayonet dùng cho cắt amidan</t>
  </si>
  <si>
    <t>Điện cực lưỡng cực đốt giảm thể tích RaVoR dùng cho cuốn mũi</t>
  </si>
  <si>
    <t>Điện cực lưỡng cực đốt giảm thể tích RaVoR dùng cho màn hầu (Khẩu cái mềm)</t>
  </si>
  <si>
    <t>N08.00.100</t>
  </si>
  <si>
    <t>Đầu dò cắt Amydan loại EIC 5874 (Coblator II)</t>
  </si>
  <si>
    <t xml:space="preserve">Authocare  </t>
  </si>
  <si>
    <t>Đầu dò cuống mũi Reflex -Ultra EIC 4847</t>
  </si>
  <si>
    <t>Lưới titan vá sọ 12x12cm, dạng 3D</t>
  </si>
  <si>
    <t>Công ty Cổ phần trang thiết bị Y tế Cổng Vàng</t>
  </si>
  <si>
    <t>Nẹp titan sọ não thẳng 16 lỗ</t>
  </si>
  <si>
    <t>Vit titan sọ não 2.0x6 mm</t>
  </si>
  <si>
    <t>Lưới titan vá sọ 200x200 mm, dạng 3D</t>
  </si>
  <si>
    <t>Vit titan vá sọ 2.0x6 mm loại tự khoan tự taro</t>
  </si>
  <si>
    <t>Acetone PA</t>
  </si>
  <si>
    <t>Acid Acetic 3%</t>
  </si>
  <si>
    <t>Chai/ 500ml</t>
  </si>
  <si>
    <t>Acid Citric (Bột)</t>
  </si>
  <si>
    <t>Bao/25 kg</t>
  </si>
  <si>
    <t>Almagam ardent 70</t>
  </si>
  <si>
    <t>Almagam ardent 70 (30g)</t>
  </si>
  <si>
    <t>Lọ/ 30 g</t>
  </si>
  <si>
    <t>Septodon</t>
  </si>
  <si>
    <t>Anti-A hoặc B</t>
  </si>
  <si>
    <t>Anti-A hoặc B Monoclonal Reagent</t>
  </si>
  <si>
    <t>10 ml /lọ</t>
  </si>
  <si>
    <t>Atlas</t>
  </si>
  <si>
    <t>Jordan</t>
  </si>
  <si>
    <t>Anti-D</t>
  </si>
  <si>
    <t>Anti-D IgG/IgM Blend Reagent</t>
  </si>
  <si>
    <t>Lọ/ 10ml</t>
  </si>
  <si>
    <t>ASO Latex</t>
  </si>
  <si>
    <t>Hộp/ 100 test</t>
  </si>
  <si>
    <t>BA 90 (Thạch máu cừu)</t>
  </si>
  <si>
    <t>Blood Agar T90</t>
  </si>
  <si>
    <t>Hộp/ 10 đĩa</t>
  </si>
  <si>
    <t>Nam Khoa</t>
  </si>
  <si>
    <t>Đĩa</t>
  </si>
  <si>
    <t>Bacitracin</t>
  </si>
  <si>
    <t>Lọ 20 đĩa</t>
  </si>
  <si>
    <t>Bl -ESC ( Bilie Esculin)</t>
  </si>
  <si>
    <t>Bl -ESC  (Bilie Esculin)</t>
  </si>
  <si>
    <t>Bịch/ 10 tube</t>
  </si>
  <si>
    <t>Blood Agar base</t>
  </si>
  <si>
    <t>Chai 500g</t>
  </si>
  <si>
    <t>Merck</t>
  </si>
  <si>
    <t>Bộ nhuộm BK đàm/ Bộ nhuộm Ziehl</t>
  </si>
  <si>
    <t>Bộ nhuộm BK đàm/ Bộ nhuộm Ziehl Neelsen</t>
  </si>
  <si>
    <t>Bộ 3 chai 100ml</t>
  </si>
  <si>
    <t>Bộ nhuộm Gram</t>
  </si>
  <si>
    <t>4 lọ x100ml</t>
  </si>
  <si>
    <t>Bond 3M</t>
  </si>
  <si>
    <t>Lọ/60 ml</t>
  </si>
  <si>
    <t>Bột men Maltaz</t>
  </si>
  <si>
    <t>Đất việt</t>
  </si>
  <si>
    <t>Bột nhựa tự cứng</t>
  </si>
  <si>
    <t>Bột nhựa tự cứng 100g</t>
  </si>
  <si>
    <t>Chai/ 100 gam</t>
  </si>
  <si>
    <t>Bột Than hoạt tính</t>
  </si>
  <si>
    <t>Bao/ 25kg</t>
  </si>
  <si>
    <t>ZnO</t>
  </si>
  <si>
    <t>Bột ZnO 60g</t>
  </si>
  <si>
    <t>Hộp 80 gram</t>
  </si>
  <si>
    <t>Đĩa thạch chứa MT nuôi cấy vi khuẩn (CAHI 90)</t>
  </si>
  <si>
    <t>Hộp 10 đĩa</t>
  </si>
  <si>
    <t>Canada Balsam</t>
  </si>
  <si>
    <t>Canada Balsam  (Pro 21776.183 - 100g)</t>
  </si>
  <si>
    <t>Chai 100g</t>
  </si>
  <si>
    <t>Carboxymethyl cellulose</t>
  </si>
  <si>
    <t>CMC</t>
  </si>
  <si>
    <t>20kg</t>
  </si>
  <si>
    <t>Cassette 300/30 full cho máy khí máy ABL 80</t>
  </si>
  <si>
    <t>Radio-meter</t>
  </si>
  <si>
    <t>Gói 1 kg</t>
  </si>
  <si>
    <t>Clorua vôi</t>
  </si>
  <si>
    <t>Clorin</t>
  </si>
  <si>
    <t>Thùng/ 50kg</t>
  </si>
  <si>
    <t>Cồn 70 độ</t>
  </si>
  <si>
    <r>
      <t>Cồn 70</t>
    </r>
    <r>
      <rPr>
        <sz val="11"/>
        <color theme="1"/>
        <rFont val="Cambria Math"/>
        <family val="1"/>
      </rPr>
      <t>⁰</t>
    </r>
  </si>
  <si>
    <t>OPC</t>
  </si>
  <si>
    <r>
      <t>Cồn 90</t>
    </r>
    <r>
      <rPr>
        <sz val="11"/>
        <color theme="1"/>
        <rFont val="Cambria Math"/>
        <family val="1"/>
      </rPr>
      <t>⁰</t>
    </r>
  </si>
  <si>
    <t>Cồn tuyệt đối</t>
  </si>
  <si>
    <t>Dầu máy nhỏ tay khoan</t>
  </si>
  <si>
    <t>NSK</t>
  </si>
  <si>
    <t>Dầu sả</t>
  </si>
  <si>
    <t>Dầu soi kính</t>
  </si>
  <si>
    <t>Lọ 100ml</t>
  </si>
  <si>
    <t>Dengue Ag</t>
  </si>
  <si>
    <t>SD Bioline Dengue NS1 Ag</t>
  </si>
  <si>
    <t>25 test/ hộp</t>
  </si>
  <si>
    <t>Standard Diagnostics InC</t>
  </si>
  <si>
    <t>Đĩa Tẩm Kháng Sinh các lọai</t>
  </si>
  <si>
    <t>Lọ 50 đĩa</t>
  </si>
  <si>
    <t>Đĩa tẩm Nitrocefin</t>
  </si>
  <si>
    <t>Đĩa tẩm Optochin, Oxidase</t>
  </si>
  <si>
    <t>Diệt tủy As Septodon</t>
  </si>
  <si>
    <t>Diệt tủy As</t>
  </si>
  <si>
    <t>Lọ 15g</t>
  </si>
  <si>
    <t>Dung dịch băng ống tủy (Rockles)</t>
  </si>
  <si>
    <t>Lọ/15ml</t>
  </si>
  <si>
    <t>Dung dịch khử trùng dụng cụ Glutaraldehyde &gt;= 2,4% + PH 8,2 -9,2</t>
  </si>
  <si>
    <t>Steranios 2% pH6</t>
  </si>
  <si>
    <t>Bình 5 lít</t>
  </si>
  <si>
    <t>Dung dịch khử trùng dụng cụ Ortho-phthaladehyde 0,55%, pH 7.2 - 7.8</t>
  </si>
  <si>
    <t>Opasteranios 0,55% pH7</t>
  </si>
  <si>
    <t>Dung dịch ngâm tẩy rửa dụng cụ enzyme protease</t>
  </si>
  <si>
    <t>Aniosyme synergy</t>
  </si>
  <si>
    <t>Dung dịch khử khuẩn bề mặt dụng cụ Aniosyme synergy</t>
  </si>
  <si>
    <t>Chai 1000 ml</t>
  </si>
  <si>
    <t>Dung dịch tẩy rửa đa enzyme 0,5% Protease + 0,2% Lipase + 0,15 Amylase + 0,05Cenllulase</t>
  </si>
  <si>
    <t>Cidezyme extra</t>
  </si>
  <si>
    <t>Can/ 3.8 lít</t>
  </si>
  <si>
    <t>Endomethazol</t>
  </si>
  <si>
    <t>Endo-methazol</t>
  </si>
  <si>
    <t>Lọ/15 gam</t>
  </si>
  <si>
    <t>Eosin</t>
  </si>
  <si>
    <t>Etching</t>
  </si>
  <si>
    <t>Lọ/20 ml</t>
  </si>
  <si>
    <t>Formic Acid</t>
  </si>
  <si>
    <t>Formic Acid 500ml</t>
  </si>
  <si>
    <t>Formol 10%; 15%</t>
  </si>
  <si>
    <t>Can/ 1 lít</t>
  </si>
  <si>
    <t>Fuji (bột + nước) IX A35</t>
  </si>
  <si>
    <t>Gel bôi trơn K-Y dùng trong phẫu thuật</t>
  </si>
  <si>
    <t>K-Y Lubricating jelly</t>
  </si>
  <si>
    <t>Tube 82g</t>
  </si>
  <si>
    <t>T/12 tube 260gr</t>
  </si>
  <si>
    <t>senomed</t>
  </si>
  <si>
    <t>Glycerin</t>
  </si>
  <si>
    <t>Malaixia</t>
  </si>
  <si>
    <t>Glyde TM Syringe Kit</t>
  </si>
  <si>
    <t>Ống/3ml</t>
  </si>
  <si>
    <t>Densply</t>
  </si>
  <si>
    <t>HAV IgM</t>
  </si>
  <si>
    <t>H/30</t>
  </si>
  <si>
    <t>CTK</t>
  </si>
  <si>
    <t>Cartridge xét nghiệm HbA1c</t>
  </si>
  <si>
    <t>Hộp 10 test</t>
  </si>
  <si>
    <t>HBsAb</t>
  </si>
  <si>
    <t>HBsAb One step Hepatitis B Surface antibody test 4mm</t>
  </si>
  <si>
    <t>Hộp/ 50 test</t>
  </si>
  <si>
    <t>Abon</t>
  </si>
  <si>
    <t>HBsAg</t>
  </si>
  <si>
    <t>SD Bioline HBsAg Fast</t>
  </si>
  <si>
    <t>SD</t>
  </si>
  <si>
    <t>HEV</t>
  </si>
  <si>
    <t>Hộp/ 30 test</t>
  </si>
  <si>
    <t>Hexanios</t>
  </si>
  <si>
    <t>Hexanios 25 ml</t>
  </si>
  <si>
    <t>Hộp/ 200 gói 25ml</t>
  </si>
  <si>
    <t>HIV Determin 1/2</t>
  </si>
  <si>
    <t>SD Bioline HIV 1/2 3.0</t>
  </si>
  <si>
    <t>Hóa chất Boilermate dùng cho lò hấp ướt 2 cửa</t>
  </si>
  <si>
    <t>Can 20 lít</t>
  </si>
  <si>
    <t>Miura</t>
  </si>
  <si>
    <t>NHật</t>
  </si>
  <si>
    <t>Javel</t>
  </si>
  <si>
    <t>Can 2 lít</t>
  </si>
  <si>
    <t>Khoa Đăng</t>
  </si>
  <si>
    <t>Kiểm tra tinh bột, dầu mỡ trên bát đĩa (tích hợp 2 chỉ tiêu)</t>
  </si>
  <si>
    <t>Kiểm tra nhanh độ sạch bát đĩa (kiểm tra tinh bột, dầu mỡ)</t>
  </si>
  <si>
    <t>100-150 lần thử/ chai</t>
  </si>
  <si>
    <t>Bộ Công An</t>
  </si>
  <si>
    <t>Kiểm tra nhanh Formon trong thực phẩm</t>
  </si>
  <si>
    <t>20 test/ hộp</t>
  </si>
  <si>
    <t>Kiểm tra nhanh hàn the trong thực phẩm</t>
  </si>
  <si>
    <t>50 test/ hộp</t>
  </si>
  <si>
    <t>Kiểm tra nhanh nitrat trong thực phẩm</t>
  </si>
  <si>
    <t>Kiểm tra nhanh nitrat hoặc nitrit trong thực phẩm</t>
  </si>
  <si>
    <t>Kiểm tra nhanh salisilic trong thực phẩm</t>
  </si>
  <si>
    <t>Kiểm tra nhanh thuốc trừ sâu</t>
  </si>
  <si>
    <t>10 test/ hộp</t>
  </si>
  <si>
    <t>Kiểm tra nhanh ure</t>
  </si>
  <si>
    <t>30 test/ hộp</t>
  </si>
  <si>
    <t>Kligler iron agar</t>
  </si>
  <si>
    <t>Kovacs</t>
  </si>
  <si>
    <t>Tube 1,2ml</t>
  </si>
  <si>
    <t>Lấy dấu (Alginat)</t>
  </si>
  <si>
    <t>bịch /kg</t>
  </si>
  <si>
    <t>Zhermack</t>
  </si>
  <si>
    <t>Lugol 3%</t>
  </si>
  <si>
    <t>Lugol 6%</t>
  </si>
  <si>
    <t>Chai 1lit</t>
  </si>
  <si>
    <t>Mac Conkey Agar</t>
  </si>
  <si>
    <t>Mẫu nội soi (Clotest)</t>
  </si>
  <si>
    <t>Hộp 20 test</t>
  </si>
  <si>
    <t>Việt Á</t>
  </si>
  <si>
    <t>Men vi sinh (GEM- P1)</t>
  </si>
  <si>
    <t>Thùng 30kg</t>
  </si>
  <si>
    <t>mội trường việt</t>
  </si>
  <si>
    <t>Methanol</t>
  </si>
  <si>
    <t>Methanol 500ml</t>
  </si>
  <si>
    <t>Morphin 4 chân</t>
  </si>
  <si>
    <t>Test DOA Multi 4 drug</t>
  </si>
  <si>
    <t>Amvi</t>
  </si>
  <si>
    <t>10 ml / lọ</t>
  </si>
  <si>
    <t>Muller Hinton Agar</t>
  </si>
  <si>
    <t>Murex Anti HCV Version 4</t>
  </si>
  <si>
    <t>Murex Anti HCV V4</t>
  </si>
  <si>
    <t>96 test/hộp</t>
  </si>
  <si>
    <t>Diasorin</t>
  </si>
  <si>
    <t>Murex HBsAg Version 3</t>
  </si>
  <si>
    <t>Murex HBsAg V3</t>
  </si>
  <si>
    <t>96 test/ hộp</t>
  </si>
  <si>
    <t>Murex HIV Ag/Ab combination</t>
  </si>
  <si>
    <t>Murex HIV Ag/Ab</t>
  </si>
  <si>
    <t>UK</t>
  </si>
  <si>
    <t>NaOH 99%</t>
  </si>
  <si>
    <t>NaOH 99%,Kg (,CHINA)</t>
  </si>
  <si>
    <t>Natri Clorid</t>
  </si>
  <si>
    <t>1kg / gói</t>
  </si>
  <si>
    <t>Nhộng Tetric Flow A1, A2,A3,B1 (USA)</t>
  </si>
  <si>
    <t>Nhộng Tetric Flow A1, A2,A3,B1Con (,USA)</t>
  </si>
  <si>
    <t>Liechtens</t>
  </si>
  <si>
    <t>Nhựa nấu  (Nước + Bột)</t>
  </si>
  <si>
    <t>Nước cất vô trùng</t>
  </si>
  <si>
    <t>Can 10 lít</t>
  </si>
  <si>
    <t>Bidiphar</t>
  </si>
  <si>
    <t>Nước tự cứng</t>
  </si>
  <si>
    <t>100ml / chai</t>
  </si>
  <si>
    <t>Oxy già 3%</t>
  </si>
  <si>
    <t>Papanicolaous 1a Harris</t>
  </si>
  <si>
    <t>Papanicolaous 2a OG6 hoặc 3b EA50</t>
  </si>
  <si>
    <t>Paraphin hạt</t>
  </si>
  <si>
    <t>Gói 2.5kg</t>
  </si>
  <si>
    <t>Paraphin tinh khiết</t>
  </si>
  <si>
    <t>RF latex</t>
  </si>
  <si>
    <t>RF Latex</t>
  </si>
  <si>
    <t>Hộp 100 test</t>
  </si>
  <si>
    <t>Sabouraud 4% Dextrose Agar</t>
  </si>
  <si>
    <t>Sáp hồng</t>
  </si>
  <si>
    <t>Hộp 1 xấp</t>
  </si>
  <si>
    <t>Sáp ong (vàng/trắng)</t>
  </si>
  <si>
    <t>SAU latex</t>
  </si>
  <si>
    <t>Huyết tương thỏ</t>
  </si>
  <si>
    <t>Bộ/10 mẫu</t>
  </si>
  <si>
    <t>Sim Medium</t>
  </si>
  <si>
    <t>Simmon Citrate Agar</t>
  </si>
  <si>
    <t>Sodium sulfate</t>
  </si>
  <si>
    <t>Solution pack</t>
  </si>
  <si>
    <t>Radiometer</t>
  </si>
  <si>
    <t>SS Agar</t>
  </si>
  <si>
    <t>Acid sulfuric</t>
  </si>
  <si>
    <t>Sulfuric Acide PA 500ml 95-98%</t>
  </si>
  <si>
    <t>Test HBeAb</t>
  </si>
  <si>
    <t>Hộp/ 25 test</t>
  </si>
  <si>
    <t xml:space="preserve"> Test </t>
  </si>
  <si>
    <t>Test HBeAg</t>
  </si>
  <si>
    <t>Test HCV</t>
  </si>
  <si>
    <t>Test HCV Hepatitis C virus Rapid strip</t>
  </si>
  <si>
    <t>Kiểm tra nhanh axit vô cơ trong dấm</t>
  </si>
  <si>
    <t>Test kiểm tra nhanh acid vô cơ trong dấm</t>
  </si>
  <si>
    <t>Kiểm tra nhanh độ ôi khét trong dầu mỡ</t>
  </si>
  <si>
    <t>Test kiểm tra nhanh độ ôi khét trong dầu mỡ</t>
  </si>
  <si>
    <t>Test CEA</t>
  </si>
  <si>
    <t>Test thử kháng nguyên bào CEA</t>
  </si>
  <si>
    <t>Serocheck</t>
  </si>
  <si>
    <t>Test TB</t>
  </si>
  <si>
    <t>Test AFP</t>
  </si>
  <si>
    <t>Test PSA</t>
  </si>
  <si>
    <t>Test XN H.pylori Ab</t>
  </si>
  <si>
    <t>Hộp/50 test</t>
  </si>
  <si>
    <t>Test XN Morphin 3mm</t>
  </si>
  <si>
    <t>Medicon</t>
  </si>
  <si>
    <t>Thạch cao cứng</t>
  </si>
  <si>
    <t>Bịch /kg</t>
  </si>
  <si>
    <t>Planet</t>
  </si>
  <si>
    <t>Thạch cao thường</t>
  </si>
  <si>
    <t>Thuốc nhuộm bao thủy tinh thể</t>
  </si>
  <si>
    <t>Thuốc nhuộm T3 0.6mg/ml</t>
  </si>
  <si>
    <t>Lọ/ 1ml</t>
  </si>
  <si>
    <t>Sát trùng tay khoan Cavicide</t>
  </si>
  <si>
    <t>Thuốc sát trùng Cavicide</t>
  </si>
  <si>
    <t>Cavicide</t>
  </si>
  <si>
    <t>My</t>
  </si>
  <si>
    <t>Thuỷ ngân</t>
  </si>
  <si>
    <t>Thủy ngân</t>
  </si>
  <si>
    <t>Lọ/50 ml</t>
  </si>
  <si>
    <t>TPHA Kit</t>
  </si>
  <si>
    <t>Serodia TPPA</t>
  </si>
  <si>
    <t>Serodia</t>
  </si>
  <si>
    <t>Triage- Cardio3</t>
  </si>
  <si>
    <t>H/25 Test</t>
  </si>
  <si>
    <t>Alere</t>
  </si>
  <si>
    <t>Triage- Troponin</t>
  </si>
  <si>
    <t>H/25 test</t>
  </si>
  <si>
    <t>Triage-Nt-proBNP</t>
  </si>
  <si>
    <t>TSB-6,5%(TSB có 6,5% nacl)</t>
  </si>
  <si>
    <t>Urea Broth</t>
  </si>
  <si>
    <t>URS – 10 Mission</t>
  </si>
  <si>
    <t>URS-10 Mission</t>
  </si>
  <si>
    <t>100 test/ hộp</t>
  </si>
  <si>
    <t>Vecni</t>
  </si>
  <si>
    <t>Viên khử khuẩn 2,5g chứa Troclosense Sodium</t>
  </si>
  <si>
    <t>Hộp/ 100 viên</t>
  </si>
  <si>
    <t>Vôi Soda</t>
  </si>
  <si>
    <t>Can 4,5kg</t>
  </si>
  <si>
    <t>Medisize</t>
  </si>
  <si>
    <t>Widal</t>
  </si>
  <si>
    <t>8 x 5 ml + control</t>
  </si>
  <si>
    <t>Vaccin</t>
  </si>
  <si>
    <t>Xylen</t>
  </si>
  <si>
    <t>Xylene PA 98%</t>
  </si>
  <si>
    <t>Prolabo</t>
  </si>
  <si>
    <t>Yếu tố XV dạng nước</t>
  </si>
  <si>
    <t>BHI bổ sung XV</t>
  </si>
  <si>
    <t>Bịch 10 tube</t>
  </si>
  <si>
    <t>Dung dịch rửa tay phẫu thuật Chlorhexidine Gluconate 4% kl/tt, isopropanol &lt;10%, Fatty acid diethanolamide &lt;10%, Acetic acid glacial &lt;10%</t>
  </si>
  <si>
    <t>Dermanios Scrub chlorhexidine 4%</t>
  </si>
  <si>
    <t xml:space="preserve"> Chai</t>
  </si>
  <si>
    <t>Chai cấy máu trẻ em sử dụng cho máy cấy máu tự động</t>
  </si>
  <si>
    <t>Hộp 50 chai</t>
  </si>
  <si>
    <t>Becton</t>
  </si>
  <si>
    <t>Nước cất vô trùng 1000ml</t>
  </si>
  <si>
    <t>Thùng 12 chai</t>
  </si>
  <si>
    <t xml:space="preserve">Chai </t>
  </si>
  <si>
    <t>2,5% v/v Chlorhexinidine gluconate BP tương đương 0.5% w/v Chlorhexinidine Gluconate + 70% v/v Ethanol</t>
  </si>
  <si>
    <t>Aniosgel 85 NPC</t>
  </si>
  <si>
    <t>Chai nhựa 500ml</t>
  </si>
  <si>
    <t>Thuốc nhuộm Giemsa</t>
  </si>
  <si>
    <t>Chai 100 ml</t>
  </si>
  <si>
    <t>Test nhanh chẩn đoán sốt rét</t>
  </si>
  <si>
    <t>SD Bioline Malaria Ag P.f/P.v</t>
  </si>
  <si>
    <t>Hộp 25 test</t>
  </si>
  <si>
    <t>Test nhanh COMBO 5</t>
  </si>
  <si>
    <t>Test DOA multi 5 drug</t>
  </si>
  <si>
    <t>Hộp 15</t>
  </si>
  <si>
    <t>Test nhanh chẩn đoán Chlamydia</t>
  </si>
  <si>
    <t>Chlamydia Rapid Test Device</t>
  </si>
  <si>
    <t>Test H.pylori Ag</t>
  </si>
  <si>
    <t>Quick test H.pylori</t>
  </si>
  <si>
    <t>Test nhanh chẩn đoán kháng thể sốt xuất huyết</t>
  </si>
  <si>
    <t>Quick test Dengue IgG/IgM</t>
  </si>
  <si>
    <t>Test nhanh chẩn đoán đồng thời kháng nguyên và kháng thể sốt xuất huyết</t>
  </si>
  <si>
    <t>SD  Bioline Dengue DuO</t>
  </si>
  <si>
    <t>Test nhanh chẩn đoán Rotavirus</t>
  </si>
  <si>
    <t>Bioline Rotavirus</t>
  </si>
  <si>
    <t>Test nhanh chẩn đoán Rubella.</t>
  </si>
  <si>
    <t>Hồng cầu trong phân (Test nhanh)</t>
  </si>
  <si>
    <t>FOB One Step Fecal Occult Blood Test</t>
  </si>
  <si>
    <t>Toxocara (Giun đũa chó mèo) Ab (ELISA)</t>
  </si>
  <si>
    <t>Toxocara IgG</t>
  </si>
  <si>
    <t>Cortez</t>
  </si>
  <si>
    <t>Cysticercus cellulosae (Sán lợn) Ab (ELISA)</t>
  </si>
  <si>
    <t>Cysticercosis IgG</t>
  </si>
  <si>
    <t>Echinococcus granulosus (Sán dây chó) Ab (ELISA)</t>
  </si>
  <si>
    <t>Scimedx</t>
  </si>
  <si>
    <t>Entamoeba histolytica (Amip) Ab (ELISA)</t>
  </si>
  <si>
    <t>E.Histolytica</t>
  </si>
  <si>
    <t>Gnathostoma (Giun đầu gai) Ab (ELISA)</t>
  </si>
  <si>
    <t>Gnathostoma Ab Elisa</t>
  </si>
  <si>
    <t>Khoa thương</t>
  </si>
  <si>
    <t>Strongyloides stercoralis (Giun lươn) Ab (ELISA)</t>
  </si>
  <si>
    <t>Strongyloides IgG</t>
  </si>
  <si>
    <t>Đĩa thạch chứa MT nuôi cấy vi khuẩn (MHBA 90)</t>
  </si>
  <si>
    <t>Thạch chứa MT nuôi cấy – PAD (Phenyl Alanine Deaminase)</t>
  </si>
  <si>
    <t>Môi trường nuôi cấy thử nghiệm LDC + dầu Paraphin</t>
  </si>
  <si>
    <t>Thạch chứa MT nuôi cấy – Thuốc thử VP1 (KOH)</t>
  </si>
  <si>
    <t>Tube/ 2ml</t>
  </si>
  <si>
    <t>Thạch chứa MT nuôi cấy – Thuốc thử VP2 (a-Naphtol)</t>
  </si>
  <si>
    <t>Thạch chứa MT nuôi cấy – Thuốc thử Methyl red</t>
  </si>
  <si>
    <t>Thạch chứa MT nuôi cấy – Thuốc thử NITI (NITRITE)</t>
  </si>
  <si>
    <t>Đĩa thạch chứa MT nuôi cấy vi khuẩn (TCBS 90)</t>
  </si>
  <si>
    <t>Đĩa thạch chứa MT nuôi cấy vi khuẩn (Chromagar 90)</t>
  </si>
  <si>
    <t>Thạch chứa MT nuôi cấy – BHI Glycerol 20%</t>
  </si>
  <si>
    <t>Thạch chứa MT nuôi cấy – Malonate</t>
  </si>
  <si>
    <t>Đĩa thạch chứa MT nuôi cấy vi khuẩn (ESBL 90mm)</t>
  </si>
  <si>
    <t>Đĩa thạch chứa MT nuôi cấy vi khuẩn (MRSA 90mm)</t>
  </si>
  <si>
    <t>Thạch chứa MT nuôi cấy – Thuốc thử FeCl3 (Ferric Chloride) 100ml</t>
  </si>
  <si>
    <t>AFP Elecsys cobas V1.1</t>
  </si>
  <si>
    <t>100 tests</t>
  </si>
  <si>
    <t>Công ty Bình Minh</t>
  </si>
  <si>
    <t>AFP G2 CS Elecsys V2.1</t>
  </si>
  <si>
    <t>4x1 ml</t>
  </si>
  <si>
    <t>Anti-HBe Elecsys cobas</t>
  </si>
  <si>
    <t>Anti-HBe PC Elecsys</t>
  </si>
  <si>
    <t>16 x 1.3 ml</t>
  </si>
  <si>
    <t>Anti-HBs PC Elecsys</t>
  </si>
  <si>
    <t>Anti-HCV G2 Elecsys cobas</t>
  </si>
  <si>
    <t>Anti-HCV PC Elecsys</t>
  </si>
  <si>
    <t>Anti-TG CS Elecsys</t>
  </si>
  <si>
    <t>4x1.5mL</t>
  </si>
  <si>
    <t>Anti-TG Elecsys cobas</t>
  </si>
  <si>
    <t>Anti-TPO CS Elecsys</t>
  </si>
  <si>
    <t>Anti-TPO Elecsys cobas</t>
  </si>
  <si>
    <t>Anti-TSHR Elecsys cobas</t>
  </si>
  <si>
    <t>ASSAY CUP ELECSYS2010/cobas e411</t>
  </si>
  <si>
    <t>60 x 60 cup</t>
  </si>
  <si>
    <t>ASSAY TIP ELECSYS 2010/cobas e411</t>
  </si>
  <si>
    <t>30x120 pcs</t>
  </si>
  <si>
    <t>CEA CS Elecsys V2</t>
  </si>
  <si>
    <t>CEA Elecsys cobas</t>
  </si>
  <si>
    <t>CleanCell Elecsys</t>
  </si>
  <si>
    <t>6 x 380 ml</t>
  </si>
  <si>
    <t>Cobas sample cup</t>
  </si>
  <si>
    <t>5000 cups</t>
  </si>
  <si>
    <t>FT3 Elecsys G3 cobas</t>
  </si>
  <si>
    <t>200 tests</t>
  </si>
  <si>
    <t>FT3 G3 CS Elecsys</t>
  </si>
  <si>
    <t>4 x 1 ml</t>
  </si>
  <si>
    <t>FT4 G2 CS Elecsys</t>
  </si>
  <si>
    <t>FT4 G2 Elecsys cobas</t>
  </si>
  <si>
    <t>HBeAg Elecsys cobas</t>
  </si>
  <si>
    <t>HBeAg PC Elecsys</t>
  </si>
  <si>
    <t>HBsAg G2 Elecsys cobas</t>
  </si>
  <si>
    <t>HBsAg G2 PC Elecsys</t>
  </si>
  <si>
    <t>16 x 1.3ml</t>
  </si>
  <si>
    <t>HIV combi PT Elecsys cobas</t>
  </si>
  <si>
    <t>HIV PC Elecsys</t>
  </si>
  <si>
    <t>6x2 ml</t>
  </si>
  <si>
    <t>ISE cleaning solution Sys Clean</t>
  </si>
  <si>
    <t>5x100 ml</t>
  </si>
  <si>
    <t>PCT Brahms (Roche) Elecsys cobas</t>
  </si>
  <si>
    <t>PreciControl Thyro AB Elecsys V2</t>
  </si>
  <si>
    <t>4 x 2 ml</t>
  </si>
  <si>
    <t>PreciControl Universal Elecsys V2</t>
  </si>
  <si>
    <t>4x3ml</t>
  </si>
  <si>
    <t>ProCell Elecsys, cobas e</t>
  </si>
  <si>
    <t>Sys Wash Elecsys, cobas e</t>
  </si>
  <si>
    <t>500 ml</t>
  </si>
  <si>
    <t>TG G2 CS Elecsys</t>
  </si>
  <si>
    <t>TG G2 Elecsys cobas</t>
  </si>
  <si>
    <t>Total PSA Elecsys cobas</t>
  </si>
  <si>
    <t>Total PSA G2 CS Elecsys V2.1</t>
  </si>
  <si>
    <t>TSH CS Elecsys V2</t>
  </si>
  <si>
    <t>4 x 1.3 ml</t>
  </si>
  <si>
    <t>TSH Elecsys</t>
  </si>
  <si>
    <t>Universal Diluent Elecsys, cobas e</t>
  </si>
  <si>
    <t>2 x 16 ml</t>
  </si>
  <si>
    <t>Anti-HAV IgM Elecsys cobas</t>
  </si>
  <si>
    <t>Anti-HAV IgM PC Elecsys</t>
  </si>
  <si>
    <t>16 x 0.67 ml</t>
  </si>
  <si>
    <t>Anti- HBs G2 Elecsys cobas</t>
  </si>
  <si>
    <t>CA 125 G2 CS G2 Elecsys</t>
  </si>
  <si>
    <t>4x1ml</t>
  </si>
  <si>
    <t>CA 125 G2 Elecsys cobas</t>
  </si>
  <si>
    <t>100 test</t>
  </si>
  <si>
    <t>CA 15-3 G2 CS Elecsys</t>
  </si>
  <si>
    <t>CA 15-3 G2 Elecsys cobas</t>
  </si>
  <si>
    <t>CA 19-9 CS Elecsys</t>
  </si>
  <si>
    <t>CA 19-9 Elecsys cobas</t>
  </si>
  <si>
    <t>CA 72-4 CS Elecsys</t>
  </si>
  <si>
    <t>CA 72-4 Elecsys cobas</t>
  </si>
  <si>
    <t>Free HCGbeta CS Elecsys</t>
  </si>
  <si>
    <t>Free HCGbeta Elecsys cobas</t>
  </si>
  <si>
    <t>free PSA CS Elecsys V2</t>
  </si>
  <si>
    <t>free PSA Elecsys cobas</t>
  </si>
  <si>
    <t>HCG+beta CS Elecsys V2</t>
  </si>
  <si>
    <t>HCG+beta Elecsys cobas</t>
  </si>
  <si>
    <t>PAPP-A CS Elecsys</t>
  </si>
  <si>
    <t>PAPP-A Elecsys cobas</t>
  </si>
  <si>
    <t>PreciControl Cardiac G2 Elecsys V4</t>
  </si>
  <si>
    <t>PreciControl MC Elecsys</t>
  </si>
  <si>
    <t>6 x 2 ml</t>
  </si>
  <si>
    <t>PreciControl Multimarker Elecsys</t>
  </si>
  <si>
    <t>6x2ml</t>
  </si>
  <si>
    <t>PreciControl TM Elecsys</t>
  </si>
  <si>
    <t>4 x 3 ml</t>
  </si>
  <si>
    <t>PreciControl Varia Elecsys</t>
  </si>
  <si>
    <t>ProBNP G2 CS Elecsys</t>
  </si>
  <si>
    <t>ProBNP G2 Elecsys cobas</t>
  </si>
  <si>
    <t>Troponin PC Elecsys</t>
  </si>
  <si>
    <t>Troponin T hs CS Elecsys</t>
  </si>
  <si>
    <t>4 x 1ml</t>
  </si>
  <si>
    <t>Troponin T hs Elecsys cobas</t>
  </si>
  <si>
    <t>Ferritin Elecsys cobas</t>
  </si>
  <si>
    <t>Ferritin CS Elecsys V2</t>
  </si>
  <si>
    <t>α - AMYLASE</t>
  </si>
  <si>
    <t>4x40 mL</t>
  </si>
  <si>
    <t>Beckman Coulte</t>
  </si>
  <si>
    <t>Công ty TNHH Thiết bị Minh Tâm</t>
  </si>
  <si>
    <t>TRIGLYCERIDE</t>
  </si>
  <si>
    <t>4x50mL+4x12.5mL</t>
  </si>
  <si>
    <t>ALBUMIN</t>
  </si>
  <si>
    <t>4x29 ml</t>
  </si>
  <si>
    <t>ALT</t>
  </si>
  <si>
    <t>4x50 ml +4x25 ml</t>
  </si>
  <si>
    <t>AST</t>
  </si>
  <si>
    <t>4x25 ml +4x25 ml</t>
  </si>
  <si>
    <t>DIRECT BILIRUBIN</t>
  </si>
  <si>
    <t>4x20 ml +4x20 ml</t>
  </si>
  <si>
    <t>TOTAL BILIRUBIN</t>
  </si>
  <si>
    <t>4x40 ml +4x40 ml</t>
  </si>
  <si>
    <t>CHOLESTEROL</t>
  </si>
  <si>
    <t>4x45 ml</t>
  </si>
  <si>
    <t>GGT</t>
  </si>
  <si>
    <t>GLUCOSE</t>
  </si>
  <si>
    <t>4x53 ml +4x27 ml</t>
  </si>
  <si>
    <t>HDL-CHOLESTEROL</t>
  </si>
  <si>
    <t>4x51.3 ml +4x17.1 ml</t>
  </si>
  <si>
    <t>CREATININE</t>
  </si>
  <si>
    <t>4x51 ml +4x51 ml</t>
  </si>
  <si>
    <t>CK - NAC</t>
  </si>
  <si>
    <t>4x22 ml+4x4 ml+4x6 ml</t>
  </si>
  <si>
    <t>UREA/UREA NITROGEN</t>
  </si>
  <si>
    <t>4x53 ml +4x53 ml</t>
  </si>
  <si>
    <t>LDL-CHOLESTEROL</t>
  </si>
  <si>
    <t>URIC ACID</t>
  </si>
  <si>
    <t>4x42.3 ml+4x17.7 ml</t>
  </si>
  <si>
    <t>TOTAL PROTEIN</t>
  </si>
  <si>
    <t>4x48 ml +4x48 ml</t>
  </si>
  <si>
    <t>IRON</t>
  </si>
  <si>
    <t>4x15 ml +4x15 ml</t>
  </si>
  <si>
    <t>CHOLINESTERASE</t>
  </si>
  <si>
    <t>4x30 ml +4x6 ml</t>
  </si>
  <si>
    <t>CK-MB</t>
  </si>
  <si>
    <t>2x22 ml+2x4 ml+2x6 ml</t>
  </si>
  <si>
    <t>Urine/CSF Albumin</t>
  </si>
  <si>
    <t>4x32.6 ml+4x4.4 ml</t>
  </si>
  <si>
    <t>CRP</t>
  </si>
  <si>
    <t>4x14 ml +4x6 ml</t>
  </si>
  <si>
    <t>SYSTEM CALIBRATOR</t>
  </si>
  <si>
    <t>5 ml</t>
  </si>
  <si>
    <t>HDL-CHOLESTEROL CALIBRATOR</t>
  </si>
  <si>
    <t>1x3 ml</t>
  </si>
  <si>
    <t>LDL-CHOLESTEROL CALIBRATOR</t>
  </si>
  <si>
    <t>1x1 ml</t>
  </si>
  <si>
    <t>CK-MB CALIBRATOR</t>
  </si>
  <si>
    <t>SERUM PROTEIN MULTICALIBRATOR 1</t>
  </si>
  <si>
    <t>6x1x2 ml</t>
  </si>
  <si>
    <t>Urine/CSF Albumin Calibrator</t>
  </si>
  <si>
    <t>5x1x2 ml</t>
  </si>
  <si>
    <t>CONTROL SERUM 1</t>
  </si>
  <si>
    <t>CONTROL SERUM 2</t>
  </si>
  <si>
    <t>HDL/LDL-CHOLESTEROL CONTROL SERUM</t>
  </si>
  <si>
    <t>1x5 ml</t>
  </si>
  <si>
    <t>Na Uy</t>
  </si>
  <si>
    <t>CK-MB CONTROL SERUM LEVEL 1</t>
  </si>
  <si>
    <t>2 ml</t>
  </si>
  <si>
    <t>CK-MB CONTROL SERUM LEVEL 2</t>
  </si>
  <si>
    <t>ITA CONTROL SERUM  LEVEL 1</t>
  </si>
  <si>
    <t>ITA CONTROL SERUM LEVEL 2</t>
  </si>
  <si>
    <t>ITA CONTROL SERUM LEVEL 3</t>
  </si>
  <si>
    <t>WASH SOLUTION</t>
  </si>
  <si>
    <t>5 Lít</t>
  </si>
  <si>
    <t>Globe Scientific Inc.</t>
  </si>
  <si>
    <t>Ý, Mỹ</t>
  </si>
  <si>
    <t>Sample cup (3ml)</t>
  </si>
  <si>
    <t>1x1000 cái</t>
  </si>
  <si>
    <t>CLEANING SOLUTION</t>
  </si>
  <si>
    <t>450mL</t>
  </si>
  <si>
    <t>ISE HIGH SERUM STANDARD</t>
  </si>
  <si>
    <t>100 ml</t>
  </si>
  <si>
    <t>ISE LOW SERUM STANDARD</t>
  </si>
  <si>
    <t>ISE REFERENCE</t>
  </si>
  <si>
    <t>1000 ml</t>
  </si>
  <si>
    <t>ISE BUFFER</t>
  </si>
  <si>
    <t>2000 ml</t>
  </si>
  <si>
    <t>ISE MID STANDARD</t>
  </si>
  <si>
    <t>ELECTRODE - NA</t>
  </si>
  <si>
    <t>ELECTRODE - K</t>
  </si>
  <si>
    <t>ELECTRODE - CL</t>
  </si>
  <si>
    <t>ELECTRODE - REF</t>
  </si>
  <si>
    <t>ALCOHOL (ETHANOL)</t>
  </si>
  <si>
    <t>10x10 ml+1x5 ml</t>
  </si>
  <si>
    <t>Biolabo</t>
  </si>
  <si>
    <t>Urinary/CSF Protein</t>
  </si>
  <si>
    <t>4x19mL+1x3mL</t>
  </si>
  <si>
    <t>ASO</t>
  </si>
  <si>
    <t>4x51mL+4x7mL</t>
  </si>
  <si>
    <t>4x24mL+4x8mL</t>
  </si>
  <si>
    <t>Lactate</t>
  </si>
  <si>
    <t>4x10mLR1+4xR1lyo</t>
  </si>
  <si>
    <t>LDH</t>
  </si>
  <si>
    <t>4x40mL+4x20 mL</t>
  </si>
  <si>
    <t>Transferrin</t>
  </si>
  <si>
    <t>4x7mL+4x8mL</t>
  </si>
  <si>
    <t>ALP</t>
  </si>
  <si>
    <t>4x30mL+4x30 mL</t>
  </si>
  <si>
    <t>Calcium Arsenazo</t>
  </si>
  <si>
    <t>4x29mL</t>
  </si>
  <si>
    <t>IMMULITE PROBE Cleaning</t>
  </si>
  <si>
    <t>Siemens</t>
  </si>
  <si>
    <t>Công ty TNHH Thương mại - Dịch vụ kỹ thuật Lục Tỉnh</t>
  </si>
  <si>
    <t>IMMULITE PROBE WASH Module</t>
  </si>
  <si>
    <t>2 x 100 ml</t>
  </si>
  <si>
    <t>IMMULITE Sample CUPS (1000)</t>
  </si>
  <si>
    <t>1000 Pieces</t>
  </si>
  <si>
    <t>IMMULITE SUBSTRATE Module  1000T</t>
  </si>
  <si>
    <t>2 x 500</t>
  </si>
  <si>
    <t>IMMULITE WATER TEST</t>
  </si>
  <si>
    <t>25 pieces</t>
  </si>
  <si>
    <t>DILUTION CUP HOLDER</t>
  </si>
  <si>
    <t>50 Pieces</t>
  </si>
  <si>
    <t>Sample CUP HOLDER SET 1-50</t>
  </si>
  <si>
    <t>IMMULITE 1000  FERRITIN KIT 100T</t>
  </si>
  <si>
    <t>1 Kit</t>
  </si>
  <si>
    <t xml:space="preserve">Siemens </t>
  </si>
  <si>
    <t>IMMULITE 1000  FOLIC ACID KIT 100T</t>
  </si>
  <si>
    <t>IMMULITE 1000  VITAMIN B12 KIT 100T</t>
  </si>
  <si>
    <t>IMMULITE 1000  C-PEPTIDE KIT 100T</t>
  </si>
  <si>
    <t>IMMULITE 1000  INSULIN KIT 100T</t>
  </si>
  <si>
    <t>IMMULITE 1000  CMV IGG KIT 100T (inc.Cal&amp;QC)</t>
  </si>
  <si>
    <t>IMMULITE 1000  CMV IGM KIT 100T (inc.Cal&amp;QC)</t>
  </si>
  <si>
    <t>IMMULITE 1000  RUBELLA IGM KIT 100T (inc.Cal&amp;QC)</t>
  </si>
  <si>
    <t>IMMULITE 1000  RUBELLA QUANT. IGG KIT 100T (inc.Cal&amp;QC)</t>
  </si>
  <si>
    <t>IMMULITE 1000  TOXOPLASMA IGM (Μ-CAP)KIT 100T (inc.Cal&amp;QC)</t>
  </si>
  <si>
    <t>IMMULITE 1000  TOXOPLASMA QUANT. IGG KIT 100T (inc.Cal&amp;QC)</t>
  </si>
  <si>
    <t>IMMULITE 1000  CEA KIT 100T</t>
  </si>
  <si>
    <t>IMMULITE 1000  BR-MA KIT (CA15-3) 100T</t>
  </si>
  <si>
    <t>IMMULITE 1000  GI-MA (CA19.9) 100T</t>
  </si>
  <si>
    <t>IMMULITE 1000  OM-MA (CA125) 100T</t>
  </si>
  <si>
    <t>IMMULITE 1000  3RD GEN. PSA 100T</t>
  </si>
  <si>
    <t>IMMULITE 1000  FREE PSA 100T</t>
  </si>
  <si>
    <t>IMMULITE 1000  BETA-2-MICROGLOBULIN 100T</t>
  </si>
  <si>
    <t>IMMULITE 1000  FERRITIN Sample Diluent</t>
  </si>
  <si>
    <t>25 ml</t>
  </si>
  <si>
    <t>IMMULITE 1000  FOLIC ACID Sample Diluent</t>
  </si>
  <si>
    <t>IMMULITE 1000  INSULIN Sample Diluent</t>
  </si>
  <si>
    <t>IMMULITE 1000 VITAMIN B12 Sample Diluent</t>
  </si>
  <si>
    <t>IMMULITE C-PEPTIDE Control Module</t>
  </si>
  <si>
    <t>2 x 2 ml</t>
  </si>
  <si>
    <t>IMMULITE FERRITIN Control Module</t>
  </si>
  <si>
    <t>IMMULITE Insulin Control Module</t>
  </si>
  <si>
    <t>2 vials</t>
  </si>
  <si>
    <t>IA Premium Plus 1</t>
  </si>
  <si>
    <t>12 x 5 ml</t>
  </si>
  <si>
    <t xml:space="preserve">Randox </t>
  </si>
  <si>
    <t>IA Premium Plus 2</t>
  </si>
  <si>
    <t>Randox</t>
  </si>
  <si>
    <t>IA Premium Plus 3</t>
  </si>
  <si>
    <t>IMMULITE 1000  UNCONJ. ESTRIOL KIT 100T</t>
  </si>
  <si>
    <t>IMMULITE 1000  AFP (SEQUENTIAL) KIT 100T</t>
  </si>
  <si>
    <t>IMMULITE 1000  HCG KIT 100T</t>
  </si>
  <si>
    <t>IMMULITE B2-MICROGLOBULIN Control Module</t>
  </si>
  <si>
    <t>3 x 1 ml</t>
  </si>
  <si>
    <t>Maternal Control  1</t>
  </si>
  <si>
    <t>Maternal Control  2</t>
  </si>
  <si>
    <t>Maternal Control  3</t>
  </si>
  <si>
    <t>IA Premium 1</t>
  </si>
  <si>
    <t>IA Premium 2</t>
  </si>
  <si>
    <t>IA Premium 3</t>
  </si>
  <si>
    <t>IA Premium Tri-level</t>
  </si>
  <si>
    <t>4 x 3 x 5 ml</t>
  </si>
  <si>
    <t>IA Premium Plus Tri-level</t>
  </si>
  <si>
    <t>Thromborel S</t>
  </si>
  <si>
    <t>10 x 4 ml</t>
  </si>
  <si>
    <t>Chi nhánh công ty y tế Quang Minh tại Tây Nguyên</t>
  </si>
  <si>
    <t>Actin FSL Activated PTT Reagent</t>
  </si>
  <si>
    <t>Actin FSL</t>
  </si>
  <si>
    <t>10 x 2 ml</t>
  </si>
  <si>
    <t>Calcium Chloride Solution</t>
  </si>
  <si>
    <t>Ca Chloride</t>
  </si>
  <si>
    <t>10 x 15 ml</t>
  </si>
  <si>
    <t>Dade Thrombin Reagent</t>
  </si>
  <si>
    <t>Dade Thrombin</t>
  </si>
  <si>
    <t>10 x 1 ml</t>
  </si>
  <si>
    <t>Dade Owren's Veronal Buffer</t>
  </si>
  <si>
    <t>Owren's Buffer</t>
  </si>
  <si>
    <t>Reaction Tube (SU-40)</t>
  </si>
  <si>
    <t>Reaction Tube</t>
  </si>
  <si>
    <t>3000/ pack</t>
  </si>
  <si>
    <t>CA Clean I (GSA-500A)</t>
  </si>
  <si>
    <t>CA Clean I</t>
  </si>
  <si>
    <t>1 x 50 ml</t>
  </si>
  <si>
    <t>Sysmex</t>
  </si>
  <si>
    <t>CA Clean II (GSZ-500A)</t>
  </si>
  <si>
    <t>CA Clean II</t>
  </si>
  <si>
    <t>1 x 500 ml</t>
  </si>
  <si>
    <t>Dade Ci-Trol 1</t>
  </si>
  <si>
    <t>Citrol 1E</t>
  </si>
  <si>
    <t>Dade Ci-Trol 2</t>
  </si>
  <si>
    <t>Citrol 2E</t>
  </si>
  <si>
    <t>Control Plasma P</t>
  </si>
  <si>
    <t>Control Plasma N</t>
  </si>
  <si>
    <t>Standard Human Plasma</t>
  </si>
  <si>
    <t>Coagulation Factor V Deficient Plasma</t>
  </si>
  <si>
    <t>Factor V Deficient Plasma</t>
  </si>
  <si>
    <t>8 x 1 ml</t>
  </si>
  <si>
    <t>Coagulation Factor VIII Deficient Plasma</t>
  </si>
  <si>
    <t>Factor VIII Deficient Plasma</t>
  </si>
  <si>
    <t>Cellpack DCL (DCL-300A)</t>
  </si>
  <si>
    <t>Cellpack DCL</t>
  </si>
  <si>
    <t>20 L x 1</t>
  </si>
  <si>
    <t>Sulfolyser</t>
  </si>
  <si>
    <t>1,5 L x 2</t>
  </si>
  <si>
    <t xml:space="preserve">Sysmex </t>
  </si>
  <si>
    <t>Lysercell WNR (WNR-210A)</t>
  </si>
  <si>
    <t>Lysercell WNR -210A</t>
  </si>
  <si>
    <t>5L x 1</t>
  </si>
  <si>
    <t>Lysercell WDF (WDF-210A)</t>
  </si>
  <si>
    <t>Lysercell WDF-210A</t>
  </si>
  <si>
    <t>5Lx1</t>
  </si>
  <si>
    <t>Fluorocell WNR</t>
  </si>
  <si>
    <t>82 ml x 2</t>
  </si>
  <si>
    <t>Fluorocell WDF</t>
  </si>
  <si>
    <t>42 ml x 2</t>
  </si>
  <si>
    <t>Cellclean Auto</t>
  </si>
  <si>
    <t>4 ml x 20</t>
  </si>
  <si>
    <t>XN Check L1</t>
  </si>
  <si>
    <t>3,0 ml x 1</t>
  </si>
  <si>
    <t>Streck</t>
  </si>
  <si>
    <t>XN Check L2</t>
  </si>
  <si>
    <t>XN Check L3</t>
  </si>
  <si>
    <t>Heam Cntl Level 1, 2, 3</t>
  </si>
  <si>
    <t>3 x 2 x 4.5ml</t>
  </si>
  <si>
    <t>Test định lượng virus viêm gan C bằng kỹ thuật real-time PCR bao gồm:
- Tách chiết RNA
- Kit tổng hợp cDNA
- Mix chạy phản ứng
- Mẫu đối chứng
- Tube vô trùng 1,5ml</t>
  </si>
  <si>
    <r>
      <t xml:space="preserve">LightPower </t>
    </r>
    <r>
      <rPr>
        <i/>
        <vertAlign val="superscript"/>
        <sz val="11"/>
        <color rgb="FF000000"/>
        <rFont val="Times New Roman"/>
        <family val="1"/>
      </rPr>
      <t>i</t>
    </r>
    <r>
      <rPr>
        <vertAlign val="superscript"/>
        <sz val="11"/>
        <color rgb="FF000000"/>
        <rFont val="Times New Roman"/>
        <family val="1"/>
      </rPr>
      <t>VA</t>
    </r>
    <r>
      <rPr>
        <sz val="11"/>
        <color rgb="FF000000"/>
        <rFont val="Times New Roman"/>
        <family val="1"/>
      </rPr>
      <t>HCV RT-qPCR Plus Kit</t>
    </r>
  </si>
  <si>
    <t>Bộ/ 50 test</t>
  </si>
  <si>
    <t xml:space="preserve">Việt Á  </t>
  </si>
  <si>
    <t>Công ty CP Công nghệ Việt Á</t>
  </si>
  <si>
    <t>Test định tính MTB bằng kỹ thuật real-time PCR bao gồm:
- Tách chiết DNA
- Mix chạy phản ứng
- Mẫu đối chứng
- Tube vô trùng 1,5ml</t>
  </si>
  <si>
    <r>
      <t xml:space="preserve">LightPower </t>
    </r>
    <r>
      <rPr>
        <i/>
        <vertAlign val="superscript"/>
        <sz val="11"/>
        <color rgb="FF000000"/>
        <rFont val="Times New Roman"/>
        <family val="1"/>
      </rPr>
      <t>i</t>
    </r>
    <r>
      <rPr>
        <vertAlign val="superscript"/>
        <sz val="11"/>
        <color rgb="FF000000"/>
        <rFont val="Times New Roman"/>
        <family val="1"/>
      </rPr>
      <t>VA</t>
    </r>
    <r>
      <rPr>
        <sz val="11"/>
        <color rgb="FF000000"/>
        <rFont val="Times New Roman"/>
        <family val="1"/>
      </rPr>
      <t>MTB rPCR Plus Kit</t>
    </r>
  </si>
  <si>
    <t>Test kit sử dụng trên máy tách chiết DNA/RNA tự động</t>
  </si>
  <si>
    <r>
      <t>i</t>
    </r>
    <r>
      <rPr>
        <vertAlign val="superscript"/>
        <sz val="11"/>
        <color rgb="FF000000"/>
        <rFont val="Times New Roman"/>
        <family val="1"/>
      </rPr>
      <t>VA</t>
    </r>
    <r>
      <rPr>
        <sz val="11"/>
        <color rgb="FF000000"/>
        <rFont val="Times New Roman"/>
        <family val="1"/>
      </rPr>
      <t>aDNA/RNA Extraction Kit M</t>
    </r>
  </si>
  <si>
    <t>Test định lượng viêm gan B bằng kỹ thuật real-time PCR bao gồm:
- Mix chạy phản ứng
- Mẫu đối chứng</t>
  </si>
  <si>
    <r>
      <t xml:space="preserve">LightPower </t>
    </r>
    <r>
      <rPr>
        <i/>
        <vertAlign val="superscript"/>
        <sz val="11"/>
        <color rgb="FF000000"/>
        <rFont val="Times New Roman"/>
        <family val="1"/>
      </rPr>
      <t>i</t>
    </r>
    <r>
      <rPr>
        <vertAlign val="superscript"/>
        <sz val="11"/>
        <color rgb="FF000000"/>
        <rFont val="Times New Roman"/>
        <family val="1"/>
      </rPr>
      <t>VA</t>
    </r>
    <r>
      <rPr>
        <sz val="11"/>
        <color rgb="FF000000"/>
        <rFont val="Times New Roman"/>
        <family val="1"/>
      </rPr>
      <t>HBV qPCR Kit</t>
    </r>
  </si>
  <si>
    <t>Hóa chất tách chiết DNA thủ công bao gồm:
- Dung dịch tách chiết
- Tube vô trùng 1,5ml</t>
  </si>
  <si>
    <r>
      <t>iVA</t>
    </r>
    <r>
      <rPr>
        <sz val="11"/>
        <color rgb="FF000000"/>
        <rFont val="Times New Roman"/>
        <family val="1"/>
      </rPr>
      <t>aDNA Extraction Kit P</t>
    </r>
  </si>
  <si>
    <t>1.5 mL,TUBE, NATURAL</t>
  </si>
  <si>
    <t>Gói/ 500 cái</t>
  </si>
  <si>
    <t>SSIBio</t>
  </si>
  <si>
    <t>10uL Filter Tip</t>
  </si>
  <si>
    <t>Hộp/ 96 cái</t>
  </si>
  <si>
    <t>100uL Filter Tip</t>
  </si>
  <si>
    <t>1mL Filter Tip</t>
  </si>
  <si>
    <t>Test định genotype virus viêm gan C bằng kỹ thuật real-time PCR bao gồm:
- Mix phản ứng 1.6
- Mix phản ứng 2.3
- Mẫu đối chứng</t>
  </si>
  <si>
    <r>
      <t xml:space="preserve">LightPower </t>
    </r>
    <r>
      <rPr>
        <vertAlign val="superscript"/>
        <sz val="11"/>
        <color rgb="FF000000"/>
        <rFont val="Times New Roman"/>
        <family val="1"/>
      </rPr>
      <t>iVA</t>
    </r>
    <r>
      <rPr>
        <sz val="11"/>
        <color rgb="FF000000"/>
        <rFont val="Times New Roman"/>
        <family val="1"/>
      </rPr>
      <t>HCV Genotype rPCR Kit</t>
    </r>
  </si>
  <si>
    <t>Test dùng để định genotype HPV bằng kỹ thuật Reverse Dot Blot bao gồm:
- Màng lai
- Dung dịch RDB</t>
  </si>
  <si>
    <r>
      <t xml:space="preserve">LightPower </t>
    </r>
    <r>
      <rPr>
        <vertAlign val="superscript"/>
        <sz val="11"/>
        <color rgb="FF000000"/>
        <rFont val="Times New Roman"/>
        <family val="1"/>
      </rPr>
      <t>iVA</t>
    </r>
    <r>
      <rPr>
        <sz val="11"/>
        <color rgb="FF000000"/>
        <rFont val="Times New Roman"/>
        <family val="1"/>
      </rPr>
      <t>HPV Genotype RDB Kit</t>
    </r>
  </si>
  <si>
    <t>Bộ/ 20 test</t>
  </si>
  <si>
    <t>Test định tính và định genotype HPV bằng kỹ thuật real-time PCR - RDB bao gồm:
- Dung dịch tách chiết DNA
- Mix phản ứng
- Mẫu đối chứng
- Tube vô trùng 1,5ml</t>
  </si>
  <si>
    <r>
      <t xml:space="preserve">LightPower </t>
    </r>
    <r>
      <rPr>
        <vertAlign val="superscript"/>
        <sz val="11"/>
        <color rgb="FF000000"/>
        <rFont val="Times New Roman"/>
        <family val="1"/>
      </rPr>
      <t>iVA</t>
    </r>
    <r>
      <rPr>
        <sz val="11"/>
        <color rgb="FF000000"/>
        <rFont val="Times New Roman"/>
        <family val="1"/>
      </rPr>
      <t>HPV Genotype rPCR-RDB Plus Kit</t>
    </r>
  </si>
  <si>
    <t>eppendorf 1.5ml bio pure</t>
  </si>
  <si>
    <t>Eppendorf 1.5ml bio pure</t>
  </si>
  <si>
    <t>Gói/ 50 cái</t>
  </si>
  <si>
    <t>Bộ hóa chất xử lý đờm, mủ, dịch nhầy bao gồm:
- Mix phản ứng
- Tube vô trùng 1,5ml</t>
  </si>
  <si>
    <r>
      <t>iVA</t>
    </r>
    <r>
      <rPr>
        <sz val="11"/>
        <color rgb="FF000000"/>
        <rFont val="Times New Roman"/>
        <family val="1"/>
      </rPr>
      <t>SputaPrep-15 Kit</t>
    </r>
  </si>
  <si>
    <t>Kit xây dựng đường chuẩn định lượng 4 nồng độ</t>
  </si>
  <si>
    <r>
      <t>iVA</t>
    </r>
    <r>
      <rPr>
        <sz val="11"/>
        <color rgb="FF000000"/>
        <rFont val="Times New Roman"/>
        <family val="1"/>
      </rPr>
      <t>qPCR 4Standard Kit</t>
    </r>
  </si>
  <si>
    <t>Bộ/ 04 test</t>
  </si>
  <si>
    <t>Pipet Pasteur</t>
  </si>
  <si>
    <t>Transferpet 3.0ml</t>
  </si>
  <si>
    <t>Gói/50 cái</t>
  </si>
  <si>
    <t>Dây dẫn can thiệp mạch vành 0.014'', lõi Nikel-titanium, có lớp ái nước M coat</t>
  </si>
  <si>
    <t>EAGLE</t>
  </si>
  <si>
    <t>Hộp/ 1 sợi</t>
  </si>
  <si>
    <t xml:space="preserve">Umbra Medical </t>
  </si>
  <si>
    <t xml:space="preserve"> Mỹ</t>
  </si>
  <si>
    <t>Công ty TNHH Thương mại dịch vụ Kỹ thuật Hợp Nhất</t>
  </si>
  <si>
    <t>Bệnh viện đa khoa Lâm Đồng</t>
  </si>
  <si>
    <t>Bộ máy tạo nhịp 1 buồng đáp ứng nhịp</t>
  </si>
  <si>
    <t>Bộ máy tạo nhịp 1 buồng SENSIA SR, có đáp ứng nhịp, phụ kiện chuẩn.</t>
  </si>
  <si>
    <t>1/hộp</t>
  </si>
  <si>
    <t>Medtro-nic</t>
  </si>
  <si>
    <t xml:space="preserve"> Thụy Sỹ/Singapore  </t>
  </si>
  <si>
    <t>Công ty TNHH Thương mại dịch vụ HTL</t>
  </si>
  <si>
    <t>Bộ máy tạo nhịp 1 buồng đáp ứng nhịp, tương thích MRI</t>
  </si>
  <si>
    <t>Bộ máy tạo nhịp 1 buồng ENSURA SR, có đáp ứng nhịp, SureScan MRI, phụ kiện chuẩn</t>
  </si>
  <si>
    <t>Medtro nic</t>
  </si>
  <si>
    <t>Bộ máy tạo nhịp 2 buồng có đáp ứng nhịp</t>
  </si>
  <si>
    <t>Bộ máy tạo nhịp 2 buồng SENSIA DR, có đáp ứng nhịp, phụ kiện chuẩn</t>
  </si>
  <si>
    <t>Bộ máy tạo nhịp 2 buồng, đáp ứng nhịp, tương thích MRI</t>
  </si>
  <si>
    <t>Bộ máy tạo nhịp 2 buồng ENSURA DR, có đáp ứng, SureScan MRI, phụ kiện chuẩn</t>
  </si>
  <si>
    <t xml:space="preserve"> Thụy Sỹ/Singapore</t>
  </si>
  <si>
    <t>Bộ máy tạo nhịp 2 buồng, đáp ứng nhịp, tương thích MRI, có tính năng Optivol.</t>
  </si>
  <si>
    <t>Bộ máy tạo nhịp 2 buồng ADVISA DR MRI, có đáp ứng, SureScan, phụ kiện chuẩn</t>
  </si>
  <si>
    <t>Ống thông can thiệp</t>
  </si>
  <si>
    <t>Ống thông can thiệp Launcher</t>
  </si>
  <si>
    <t>Công ty Cổ phần Công nghệ sinh học Kim Hòa Phát</t>
  </si>
  <si>
    <t>Stent mạch vành phủ thuốc Zotarolimus</t>
  </si>
  <si>
    <t>Stent mạch vành phủ thuốc Zotarol-imus Resolute Onyx</t>
  </si>
  <si>
    <t>Bóng nong xoắn kép động mạch vành loại áp lực thường</t>
  </si>
  <si>
    <t>Bóng Nong động mạch vành áp lực thường Helix (Tất cả các size)</t>
  </si>
  <si>
    <t xml:space="preserve">Cnovate  </t>
  </si>
  <si>
    <t>Công ty cổ phần trang thiết bị kỹ thuật Y tế TP Hồ Chí Minh (MTS)</t>
  </si>
  <si>
    <t>Bóng nong mạch vành không đàn hồi</t>
  </si>
  <si>
    <t>Bóng nong động mạch vành Force NC</t>
  </si>
  <si>
    <t xml:space="preserve">Blue Medical  </t>
  </si>
  <si>
    <t>Bóng nong mạch vành bán đàn hồi phủ thuốc Paclita xel</t>
  </si>
  <si>
    <t>Bóng nong động mạch vành phủ thuốc Protégé</t>
  </si>
  <si>
    <t>Blue Medical</t>
  </si>
  <si>
    <t xml:space="preserve">  Hà Lan</t>
  </si>
  <si>
    <t>Stent mạch vành  phủ thuốc Siroli mus và polymer tự tiêu, thiết kế mắt đóng.</t>
  </si>
  <si>
    <t>Giá đỡ động mạch vành phủ thuốc Corofic</t>
  </si>
  <si>
    <t xml:space="preserve">Macrimasa-Pharma </t>
  </si>
  <si>
    <t>Stent mạch vành phủ thuốc Sirolimus, thiết kế mắc mở</t>
  </si>
  <si>
    <t>Stent phủ thuốc Angiolite</t>
  </si>
  <si>
    <t>Life Vascular Devices (LVD) Biotech S.L</t>
  </si>
  <si>
    <t>Công ty TNHH TTBYT Thăng Long</t>
  </si>
  <si>
    <t>Bộ bơm áp lực có khóa cầm máu chữ Y Copilot</t>
  </si>
  <si>
    <t>Bơm áp lực PRIORITY PACK kèm van bấm Copilot.
Loại : Priority Pack with Copilot</t>
  </si>
  <si>
    <t>Hộp/ 1cái</t>
  </si>
  <si>
    <t xml:space="preserve">Abbott Vascular
</t>
  </si>
  <si>
    <t>Liên danh Công ty TNHH TMDV KT xuất nhập khẩu Huy Hoàng - Công ty TNHH tư vấn  TM &amp; DV KHKT Transmed</t>
  </si>
  <si>
    <t>Dây dẫn can thiệp mạch vành loại mềm 0.014”, lõi Elastinite, có đầu cản quang phủ hydrophilic.</t>
  </si>
  <si>
    <t>Dây dẫn can thiệp mạch vành Hi-Torque Series
Loại: Hi-Torque Balance Middleweight Elite, Hi-Torque Balance Middleweight Universal, Hi-Torque Balance Middleweight Universal II, Whisper, Pilot, VersaTurn.</t>
  </si>
  <si>
    <t>Hộp/ 5cái</t>
  </si>
  <si>
    <t xml:space="preserve">Mỹ/ Puerto Rico </t>
  </si>
  <si>
    <t>Stent mạch vành phủ thuốc Everolimus</t>
  </si>
  <si>
    <t>Stent mạch vành phủ thuốc Everolimus, khung Cobalt Chromium  Xience Xpedition, Xience Alpine</t>
  </si>
  <si>
    <t>Kim động mạch đùi 18G</t>
  </si>
  <si>
    <t>INTRADYN PUNCTURE NEEDLE 18G 1.3 X 70MM</t>
  </si>
  <si>
    <t>Balan</t>
  </si>
  <si>
    <t>Công ty TNHH Việt Y</t>
  </si>
  <si>
    <t>Bộ truyền dịch áp lực cao</t>
  </si>
  <si>
    <t>ANGIODYN HIGH PRESSURE MANIFOLD</t>
  </si>
  <si>
    <t>Bơm tiêm 10ml có khóa chất liệu Polycarbonate</t>
  </si>
  <si>
    <t>SINGLE-USE SYRINGE 10 ML (ALL COLORS)</t>
  </si>
  <si>
    <t>Dây áp lực 25cm</t>
  </si>
  <si>
    <t>ANGIODYN HIGH PRESSURE TUNBING 70BAR 25CM</t>
  </si>
  <si>
    <t>Dây áp lực  120cm</t>
  </si>
  <si>
    <t>ANGIODYN HIGH PRESSURE TUNBING 84BAR 120CM</t>
  </si>
  <si>
    <t>N07.01.400</t>
  </si>
  <si>
    <t>Dây tạo nhịp tạm thời</t>
  </si>
  <si>
    <t>ELEDYN BIPOLAR TEMPORARY STIMULATION PROBE</t>
  </si>
  <si>
    <t>Stent mạch vành có thuốc Amphilimus</t>
  </si>
  <si>
    <t>Giá đỡ mạch vành phủ thuốc Cre8</t>
  </si>
  <si>
    <t xml:space="preserve">CID </t>
  </si>
  <si>
    <t>Công ty TNHH Thương mại thiết bị y tế An Pha</t>
  </si>
  <si>
    <t>Stent mạch vành  phủ thuốc Sirolimus khung Cobalt Chromium</t>
  </si>
  <si>
    <t>Stent mạch vành BioMime Aura</t>
  </si>
  <si>
    <t>Hãng Meril Life Scien-ces</t>
  </si>
  <si>
    <t>Công ty cổ phần Trang thiết bị y tế Cổng Vàng</t>
  </si>
  <si>
    <t>Stent mạch vành có phủ thuốc Biolimus A9 có phủ lớp polymer tự tiêu sinh học, lõi stent hợp kim Cobalt Chromium (CoCr)</t>
  </si>
  <si>
    <t>Biomatrix Alpha</t>
  </si>
  <si>
    <t xml:space="preserve">Biosensors Interventional Technologies Pte. Ltd </t>
  </si>
  <si>
    <t xml:space="preserve">Công ty TNHH Thương mại Dược phẩm Đan Thanh </t>
  </si>
  <si>
    <t>Stent mạch vành có phủ thuốc Biolimus A9 không phủ lớp polymer sinh học</t>
  </si>
  <si>
    <t>Biofree dom</t>
  </si>
  <si>
    <t xml:space="preserve">Biosensors Europe SA </t>
  </si>
  <si>
    <t>Khăn chụp mạch vành</t>
  </si>
  <si>
    <t>Viên phát</t>
  </si>
  <si>
    <t>Dây dẫn chụp động mạch vành</t>
  </si>
  <si>
    <t>Dây dẫn chụp mạch vành phủ PTFE Fixcore</t>
  </si>
  <si>
    <t>Hộp 10 sợi</t>
  </si>
  <si>
    <t xml:space="preserve">Argon </t>
  </si>
  <si>
    <t>Công ty TNHH Trang thiết bị và Vật tư y tế Hoàng Việt Long</t>
  </si>
  <si>
    <t>Bộ dụng cụ hút huyết khối mạch vành</t>
  </si>
  <si>
    <t>Bộ dụng cụ hút huyết khối mạch vành Rebirth Pro2</t>
  </si>
  <si>
    <t xml:space="preserve"> Nhật</t>
  </si>
  <si>
    <t>N07.01.330</t>
  </si>
  <si>
    <t>Dụng cụ bắt dị vật</t>
  </si>
  <si>
    <t>Dụng cụ bắt dị vật 3 vòng Snare Atrieve</t>
  </si>
  <si>
    <t>Hộp 1 sợi</t>
  </si>
  <si>
    <t>Bộ bơm áp lực công nghệ Selok</t>
  </si>
  <si>
    <t>Bộ bơm bóng Demax In-deflation device (Tất cả các cỡ)</t>
  </si>
  <si>
    <t>Demax Medical</t>
  </si>
  <si>
    <t>Công ty TNHH thương mại – dịch vụ kỹ thuật Phúc Tín</t>
  </si>
  <si>
    <t>Dây dẫn (vi dây dẫn) can thiệp loại mềm 0.014 inch, chiều dài các cỡ, cấu trúc vòng xoắn kép, đơn lõi, đa lõi.</t>
  </si>
  <si>
    <t xml:space="preserve">Asahi Intecc/ </t>
  </si>
  <si>
    <t>Dây dẫn (vi dây dẫn) can thiệp  sang thương tắc mạn tính ( CTO) công nghệ Actone</t>
  </si>
  <si>
    <t>Hộp/ sợi</t>
  </si>
  <si>
    <t>Bóng nong mạch vành áp lực thường công nghệ Z-tip.</t>
  </si>
  <si>
    <t xml:space="preserve"> Hà Lan</t>
  </si>
  <si>
    <t>Bóng nong mạch vành áp lực cao, công nghệ Z tip</t>
  </si>
  <si>
    <t>Bóng nong mạch vành áp lực cao Sapphire II NC (Tất cả các cỡ)</t>
  </si>
  <si>
    <t>Orbus Neich</t>
  </si>
  <si>
    <t>Stent sinh học phủ thuốc điều trị kép Sirolimus và kháng thể Anti CD34.</t>
  </si>
  <si>
    <t>Kim chọc động mạch đùi/tĩnh mạch quay</t>
  </si>
  <si>
    <t>SURFLO I.V. Catheter</t>
  </si>
  <si>
    <t>Hộp/ 50 Cái</t>
  </si>
  <si>
    <t xml:space="preserve"> Philippines</t>
  </si>
  <si>
    <t>Công ty TNHH Thương mại Tâm Hợp</t>
  </si>
  <si>
    <t xml:space="preserve">Bộ dụng cụ mở đường mạch máu </t>
  </si>
  <si>
    <t>Dụng cụ mở đường mạch máu Radifocus
Introducer II</t>
  </si>
  <si>
    <t>Hộp/ 5 Cái</t>
  </si>
  <si>
    <t xml:space="preserve"> Nhật - Việt Nam</t>
  </si>
  <si>
    <t>Bộ dụng cụ mở đường mạch máu có phủ lớp ái nước</t>
  </si>
  <si>
    <t>Radifocus Introducer II
 M Coat</t>
  </si>
  <si>
    <t>Bơm tiêm 10ml có khóa</t>
  </si>
  <si>
    <t>TERUMO Syringe</t>
  </si>
  <si>
    <t>Dây dẫn chụp động mạch vành có lớp ái nước</t>
  </si>
  <si>
    <t>Radifocus Guide Wire M</t>
  </si>
  <si>
    <t>Hộp/ 5 Sợi</t>
  </si>
  <si>
    <t>Ống thông chẩn đoán mạch vành đường ĐM đùi</t>
  </si>
  <si>
    <t>Radifocus Optitorque (Judkins Right/ Judkins Left)</t>
  </si>
  <si>
    <t>Ống thông chẩn đoán mạch quay</t>
  </si>
  <si>
    <t>Outlook/ Radifocus Optitorque (Brachial Type)</t>
  </si>
  <si>
    <t>Bóng nong mạch vành áp lực</t>
  </si>
  <si>
    <t>Bóng nong mạch vành Tazuna</t>
  </si>
  <si>
    <t>Giá đỡ động mạch vành không phủ thuốc, chất liệu cobalt-Chrome</t>
  </si>
  <si>
    <t>Kaname</t>
  </si>
  <si>
    <t>Stent phủ thuốc Sirolimus, công nghệ phủ Abluminal &amp; gradient.</t>
  </si>
  <si>
    <t>Stent phủ thuốc Ultimaster</t>
  </si>
  <si>
    <t>Vi ống thông can thiệp mạch vành  kèm van cầm máu (Mother and child)</t>
  </si>
  <si>
    <t>Heartrail II + Radifocus Haemostasis valve II</t>
  </si>
  <si>
    <t xml:space="preserve">Vi ống thông can thiệp </t>
  </si>
  <si>
    <t>Vi ống thông can thiệp Finecross</t>
  </si>
  <si>
    <t>Hộp/ 1 Sợi</t>
  </si>
  <si>
    <t>Ống thông can thiệp mạch vành loại cứng</t>
  </si>
  <si>
    <t>Runway Guiding Catheter</t>
  </si>
  <si>
    <t>Ống thông can thiệp mạch vành loại mềm</t>
  </si>
  <si>
    <t>Bóng nong mạch vành có lớp phủ ái nước Bioslide, đầu tip 0.017”.</t>
  </si>
  <si>
    <t>Maverick2 Balloon/ Emerge Balloon</t>
  </si>
  <si>
    <t xml:space="preserve"> Mỹ, Ireland</t>
  </si>
  <si>
    <t>Bóng nong mạch vành áp lực cao, chất liệu OptiLEAP.</t>
  </si>
  <si>
    <t>NC Quantum Apex Balloon</t>
  </si>
  <si>
    <t>Giá đỡ  mạch vành không tẩm thuốc, chất liệu Platinum Chromium</t>
  </si>
  <si>
    <t>Rebel Stent</t>
  </si>
  <si>
    <t>Giá đỡ nong mạch vành chất liệu Platinum Chromium có tẩm Thuốc Everolimus</t>
  </si>
  <si>
    <t>Promus Premier Stent</t>
  </si>
</sst>
</file>

<file path=xl/styles.xml><?xml version="1.0" encoding="utf-8"?>
<styleSheet xmlns="http://schemas.openxmlformats.org/spreadsheetml/2006/main">
  <numFmts count="19">
    <numFmt numFmtId="164" formatCode="_(* #,##0_);_(* \(#,##0\);_(* &quot;-&quot;_);_(@_)"/>
    <numFmt numFmtId="165" formatCode="_(* #,##0.00_);_(* \(#,##0.00\);_(* &quot;-&quot;??_);_(@_)"/>
    <numFmt numFmtId="166" formatCode="_(* #,##0_);_(* \(#,##0\);_(* &quot;-&quot;??_);_(@_)"/>
    <numFmt numFmtId="167" formatCode="_(* #.##0.00_);_(* \(#.##0.00\);_(* &quot;-&quot;??_);_(@_)"/>
    <numFmt numFmtId="168" formatCode="_-* #,##0.00\ _₫_-;\-* #,##0.00\ _₫_-;_-* &quot;-&quot;??\ _₫_-;_-@_-"/>
    <numFmt numFmtId="169" formatCode="_-* #,##0\ _₫_-;\-* #,##0\ _₫_-;_-* &quot;-&quot;??\ _₫_-;_-@_-"/>
    <numFmt numFmtId="170" formatCode="#,##0_ ;\-#,##0\ "/>
    <numFmt numFmtId="171" formatCode="[$-409]0.00"/>
    <numFmt numFmtId="172" formatCode="[$-409]General"/>
    <numFmt numFmtId="173" formatCode="#,##0&quot; &quot;;&quot;-&quot;#,##0&quot; &quot;"/>
    <numFmt numFmtId="174" formatCode="#,##0.0"/>
    <numFmt numFmtId="175" formatCode="#,##0_);\-#,##0"/>
    <numFmt numFmtId="176" formatCode="#,###"/>
    <numFmt numFmtId="177" formatCode="_(* #,##0.00_);_(* \(#,##0.00\);_(* &quot;-&quot;&quot;?&quot;&quot;?&quot;_);_(@_)"/>
    <numFmt numFmtId="178" formatCode="#,##0;[Red]#,##0"/>
    <numFmt numFmtId="179" formatCode="####"/>
    <numFmt numFmtId="180" formatCode="###,###,###,###,###"/>
    <numFmt numFmtId="181" formatCode="[$-1010000]d/m/yyyy;@"/>
    <numFmt numFmtId="182" formatCode="0.000"/>
  </numFmts>
  <fonts count="74">
    <font>
      <sz val="11"/>
      <color theme="1"/>
      <name val="Calibri"/>
      <family val="2"/>
      <scheme val="minor"/>
    </font>
    <font>
      <sz val="11"/>
      <color theme="1"/>
      <name val="Times New Roman"/>
      <family val="2"/>
    </font>
    <font>
      <sz val="11"/>
      <color theme="1"/>
      <name val="Calibri"/>
      <family val="2"/>
      <scheme val="minor"/>
    </font>
    <font>
      <sz val="11"/>
      <color indexed="8"/>
      <name val="Times New Roman"/>
      <family val="1"/>
    </font>
    <font>
      <sz val="11"/>
      <name val="Times New Roman"/>
      <family val="1"/>
    </font>
    <font>
      <sz val="11"/>
      <color indexed="8"/>
      <name val="Calibri"/>
      <family val="2"/>
    </font>
    <font>
      <sz val="11"/>
      <color theme="1"/>
      <name val="Times New Roman"/>
      <family val="1"/>
    </font>
    <font>
      <b/>
      <sz val="11"/>
      <color theme="1"/>
      <name val="Times New Roman"/>
      <family val="1"/>
    </font>
    <font>
      <sz val="12"/>
      <name val="Times New Roman"/>
      <family val="1"/>
    </font>
    <font>
      <sz val="10"/>
      <name val="Arial"/>
      <family val="2"/>
    </font>
    <font>
      <sz val="10"/>
      <color indexed="8"/>
      <name val=".VnArial"/>
      <family val="2"/>
    </font>
    <font>
      <sz val="13"/>
      <color indexed="8"/>
      <name val="Times New Roman"/>
      <family val="2"/>
    </font>
    <font>
      <sz val="10"/>
      <name val="Arial"/>
      <family val="2"/>
      <charset val="163"/>
    </font>
    <font>
      <sz val="10"/>
      <name val="Times New Roman"/>
      <family val="1"/>
      <charset val="163"/>
    </font>
    <font>
      <sz val="11"/>
      <color indexed="8"/>
      <name val="Arial"/>
      <family val="2"/>
    </font>
    <font>
      <sz val="10"/>
      <name val="MS Sans Serif"/>
      <family val="2"/>
    </font>
    <font>
      <sz val="10"/>
      <name val="VNI-Times"/>
    </font>
    <font>
      <sz val="10"/>
      <name val="Arial"/>
      <family val="2"/>
    </font>
    <font>
      <sz val="11"/>
      <color theme="1"/>
      <name val="Arial"/>
      <family val="2"/>
    </font>
    <font>
      <sz val="11"/>
      <color rgb="FF000000"/>
      <name val="Calibri"/>
      <family val="2"/>
      <charset val="163"/>
    </font>
    <font>
      <sz val="11"/>
      <color theme="1"/>
      <name val="Calibri"/>
      <family val="2"/>
    </font>
    <font>
      <sz val="11"/>
      <color theme="1"/>
      <name val="Arial"/>
      <family val="2"/>
      <charset val="163"/>
    </font>
    <font>
      <sz val="14"/>
      <color theme="1"/>
      <name val="Calibri"/>
      <family val="2"/>
      <scheme val="minor"/>
    </font>
    <font>
      <vertAlign val="superscript"/>
      <sz val="11"/>
      <color theme="1"/>
      <name val="Times New Roman"/>
      <family val="1"/>
    </font>
    <font>
      <vertAlign val="superscript"/>
      <sz val="11"/>
      <name val="Times New Roman"/>
      <family val="1"/>
    </font>
    <font>
      <sz val="10"/>
      <name val="Arial"/>
      <family val="2"/>
    </font>
    <font>
      <b/>
      <sz val="11"/>
      <name val="Times New Roman"/>
      <family val="1"/>
    </font>
    <font>
      <sz val="11"/>
      <color indexed="8"/>
      <name val="Calibri"/>
      <family val="2"/>
      <charset val="163"/>
    </font>
    <font>
      <sz val="11"/>
      <color indexed="8"/>
      <name val="RotisSansSerif"/>
      <family val="2"/>
    </font>
    <font>
      <sz val="11"/>
      <color theme="1"/>
      <name val="Calibri"/>
      <family val="2"/>
      <charset val="163"/>
      <scheme val="minor"/>
    </font>
    <font>
      <sz val="14"/>
      <name val=".VnTime"/>
      <family val="2"/>
    </font>
    <font>
      <sz val="11"/>
      <color rgb="FF000000"/>
      <name val="Calibri"/>
      <family val="2"/>
    </font>
    <font>
      <sz val="10"/>
      <name val="Times New Roman"/>
      <family val="1"/>
    </font>
    <font>
      <sz val="13"/>
      <color theme="1"/>
      <name val="Arial"/>
      <family val="2"/>
    </font>
    <font>
      <b/>
      <sz val="12"/>
      <color theme="1"/>
      <name val="Times New Roman"/>
      <family val="1"/>
    </font>
    <font>
      <sz val="9"/>
      <color theme="1"/>
      <name val="Times New Roman"/>
      <family val="1"/>
    </font>
    <font>
      <sz val="12"/>
      <color theme="1"/>
      <name val="Times New Roman"/>
      <family val="1"/>
    </font>
    <font>
      <b/>
      <sz val="13"/>
      <name val="Times New Roman"/>
      <family val="1"/>
    </font>
    <font>
      <sz val="14"/>
      <name val="Times New Roman"/>
      <family val="1"/>
    </font>
    <font>
      <sz val="14"/>
      <color indexed="8"/>
      <name val="Times New Roman"/>
      <family val="2"/>
    </font>
    <font>
      <sz val="9"/>
      <name val="Times New Roman"/>
      <family val="1"/>
    </font>
    <font>
      <sz val="10"/>
      <name val=".VnTime"/>
      <family val="2"/>
    </font>
    <font>
      <sz val="12"/>
      <name val=".VnTime"/>
      <family val="2"/>
    </font>
    <font>
      <sz val="10"/>
      <color rgb="FF000000"/>
      <name val="Times New Roman"/>
      <family val="1"/>
    </font>
    <font>
      <sz val="9"/>
      <name val="Cambria"/>
      <family val="1"/>
      <scheme val="major"/>
    </font>
    <font>
      <sz val="12"/>
      <color theme="1"/>
      <name val="Times New Roman"/>
      <family val="2"/>
    </font>
    <font>
      <sz val="10"/>
      <color theme="1"/>
      <name val="Calibri"/>
      <family val="2"/>
      <scheme val="minor"/>
    </font>
    <font>
      <sz val="11"/>
      <color rgb="FF000000"/>
      <name val="Times New Roman"/>
      <family val="1"/>
    </font>
    <font>
      <sz val="11"/>
      <name val="Cambria"/>
      <family val="1"/>
      <scheme val="major"/>
    </font>
    <font>
      <b/>
      <vertAlign val="superscript"/>
      <sz val="11"/>
      <name val="Times New Roman"/>
      <family val="1"/>
    </font>
    <font>
      <sz val="11"/>
      <name val="Calibri"/>
      <family val="2"/>
    </font>
    <font>
      <sz val="11"/>
      <color rgb="FFFF0000"/>
      <name val="Times New Roman"/>
      <family val="1"/>
    </font>
    <font>
      <sz val="11"/>
      <name val="Cambria"/>
      <family val="1"/>
      <charset val="163"/>
      <scheme val="major"/>
    </font>
    <font>
      <sz val="9"/>
      <color theme="1"/>
      <name val="VK Sans Serif"/>
      <family val="2"/>
    </font>
    <font>
      <sz val="12"/>
      <name val="Cambria"/>
      <family val="1"/>
      <scheme val="major"/>
    </font>
    <font>
      <sz val="12"/>
      <color indexed="8"/>
      <name val="Calibri"/>
      <family val="2"/>
    </font>
    <font>
      <sz val="11"/>
      <color theme="1"/>
      <name val="Calibri"/>
      <family val="2"/>
      <charset val="163"/>
    </font>
    <font>
      <sz val="11"/>
      <color indexed="8"/>
      <name val="Times New Roman"/>
      <family val="2"/>
    </font>
    <font>
      <i/>
      <sz val="11"/>
      <name val="Times New Roman"/>
      <family val="1"/>
    </font>
    <font>
      <b/>
      <sz val="11"/>
      <color indexed="8"/>
      <name val="Times New Roman"/>
      <family val="1"/>
    </font>
    <font>
      <sz val="12"/>
      <name val="Arial"/>
      <family val="2"/>
    </font>
    <font>
      <sz val="10"/>
      <name val="Microsoft Sans Serif"/>
      <family val="2"/>
    </font>
    <font>
      <sz val="10"/>
      <color indexed="8"/>
      <name val="Arial"/>
      <family val="2"/>
      <charset val="163"/>
    </font>
    <font>
      <sz val="12"/>
      <name val="VNI-Times"/>
    </font>
    <font>
      <sz val="8"/>
      <name val="Times New Roman"/>
      <family val="1"/>
    </font>
    <font>
      <sz val="10"/>
      <color indexed="8"/>
      <name val="Arial"/>
      <family val="2"/>
    </font>
    <font>
      <sz val="14"/>
      <color theme="1"/>
      <name val="Times New Roman"/>
      <family val="2"/>
    </font>
    <font>
      <sz val="8"/>
      <color theme="1"/>
      <name val="Times New Roman"/>
      <family val="1"/>
    </font>
    <font>
      <sz val="11"/>
      <color theme="1"/>
      <name val="Cambria Math"/>
      <family val="1"/>
    </font>
    <font>
      <sz val="11"/>
      <color rgb="FF1D1B11"/>
      <name val="Times New Roman"/>
      <family val="1"/>
    </font>
    <font>
      <i/>
      <vertAlign val="superscript"/>
      <sz val="11"/>
      <color rgb="FF000000"/>
      <name val="Times New Roman"/>
      <family val="1"/>
    </font>
    <font>
      <vertAlign val="superscript"/>
      <sz val="11"/>
      <color rgb="FF000000"/>
      <name val="Times New Roman"/>
      <family val="1"/>
    </font>
    <font>
      <b/>
      <sz val="13"/>
      <color theme="1"/>
      <name val="Times New Roman"/>
      <family val="1"/>
    </font>
    <font>
      <sz val="13"/>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auto="1"/>
      </left>
      <right style="thin">
        <color auto="1"/>
      </right>
      <top/>
      <bottom/>
      <diagonal/>
    </border>
    <border>
      <left style="thin">
        <color indexed="64"/>
      </left>
      <right style="thin">
        <color indexed="64"/>
      </right>
      <top style="thin">
        <color indexed="64"/>
      </top>
      <bottom style="hair">
        <color indexed="64"/>
      </bottom>
      <diagonal/>
    </border>
    <border>
      <left style="medium">
        <color rgb="FFC0C0C0"/>
      </left>
      <right style="medium">
        <color rgb="FFC0C0C0"/>
      </right>
      <top/>
      <bottom style="medium">
        <color rgb="FFC0C0C0"/>
      </bottom>
      <diagonal/>
    </border>
  </borders>
  <cellStyleXfs count="192">
    <xf numFmtId="0" fontId="0" fillId="0" borderId="0"/>
    <xf numFmtId="165" fontId="2" fillId="0" borderId="0" applyFont="0" applyFill="0" applyBorder="0" applyAlignment="0" applyProtection="0"/>
    <xf numFmtId="165" fontId="5" fillId="0" borderId="0" applyFont="0" applyFill="0" applyBorder="0" applyAlignment="0" applyProtection="0"/>
    <xf numFmtId="0" fontId="9" fillId="0" borderId="0">
      <alignment vertical="top"/>
    </xf>
    <xf numFmtId="165" fontId="10" fillId="0" borderId="0" applyFont="0" applyFill="0" applyBorder="0" applyAlignment="0" applyProtection="0"/>
    <xf numFmtId="165" fontId="11" fillId="0" borderId="0" applyFont="0" applyFill="0" applyBorder="0" applyAlignment="0" applyProtection="0"/>
    <xf numFmtId="0" fontId="10" fillId="0" borderId="0">
      <alignment vertical="top"/>
    </xf>
    <xf numFmtId="0" fontId="12" fillId="0" borderId="0" applyFill="0"/>
    <xf numFmtId="0" fontId="13" fillId="0" borderId="0">
      <alignment vertical="top"/>
    </xf>
    <xf numFmtId="0" fontId="14" fillId="0" borderId="0"/>
    <xf numFmtId="0" fontId="8" fillId="0" borderId="0"/>
    <xf numFmtId="0" fontId="15" fillId="0" borderId="0"/>
    <xf numFmtId="0" fontId="8" fillId="0" borderId="0"/>
    <xf numFmtId="0" fontId="16" fillId="0" borderId="0"/>
    <xf numFmtId="165" fontId="16" fillId="0" borderId="0" applyFont="0" applyFill="0" applyBorder="0" applyAlignment="0" applyProtection="0"/>
    <xf numFmtId="0" fontId="16" fillId="0" borderId="0"/>
    <xf numFmtId="165" fontId="16" fillId="0" borderId="0" applyFont="0" applyFill="0" applyBorder="0" applyAlignment="0" applyProtection="0"/>
    <xf numFmtId="0" fontId="5" fillId="0" borderId="0"/>
    <xf numFmtId="0" fontId="17" fillId="0" borderId="0"/>
    <xf numFmtId="165" fontId="17" fillId="0" borderId="0" applyFont="0" applyFill="0" applyBorder="0" applyAlignment="0" applyProtection="0"/>
    <xf numFmtId="165" fontId="2" fillId="0" borderId="0" applyFont="0" applyFill="0" applyBorder="0" applyAlignment="0" applyProtection="0"/>
    <xf numFmtId="0" fontId="18" fillId="0" borderId="0"/>
    <xf numFmtId="0" fontId="14" fillId="0" borderId="0"/>
    <xf numFmtId="0" fontId="13" fillId="0" borderId="0">
      <alignment vertical="top"/>
    </xf>
    <xf numFmtId="0" fontId="13" fillId="0" borderId="0">
      <alignment vertical="top"/>
    </xf>
    <xf numFmtId="0" fontId="13" fillId="0" borderId="0">
      <alignment vertical="top"/>
    </xf>
    <xf numFmtId="0" fontId="14" fillId="0" borderId="0"/>
    <xf numFmtId="0" fontId="14" fillId="0" borderId="0"/>
    <xf numFmtId="0" fontId="2" fillId="0" borderId="0"/>
    <xf numFmtId="0" fontId="8" fillId="0" borderId="0"/>
    <xf numFmtId="0" fontId="8" fillId="0" borderId="0"/>
    <xf numFmtId="0" fontId="8"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xf numFmtId="0" fontId="16" fillId="0" borderId="0"/>
    <xf numFmtId="0" fontId="16" fillId="0" borderId="0"/>
    <xf numFmtId="0" fontId="16" fillId="0" borderId="0"/>
    <xf numFmtId="0" fontId="2" fillId="0" borderId="0"/>
    <xf numFmtId="0" fontId="2" fillId="0" borderId="0"/>
    <xf numFmtId="0" fontId="19" fillId="0" borderId="0"/>
    <xf numFmtId="0" fontId="2" fillId="0" borderId="0"/>
    <xf numFmtId="0" fontId="18" fillId="0" borderId="0">
      <alignment vertical="top"/>
    </xf>
    <xf numFmtId="0" fontId="8" fillId="0" borderId="0"/>
    <xf numFmtId="0" fontId="9"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0" fontId="9" fillId="0" borderId="0"/>
    <xf numFmtId="0" fontId="2" fillId="0" borderId="0"/>
    <xf numFmtId="0" fontId="2" fillId="0" borderId="0"/>
    <xf numFmtId="167" fontId="8" fillId="0" borderId="0" applyFont="0" applyFill="0" applyBorder="0" applyAlignment="0" applyProtection="0"/>
    <xf numFmtId="0" fontId="5" fillId="0" borderId="0" applyFont="0" applyFill="0" applyBorder="0" applyAlignment="0" applyProtection="0"/>
    <xf numFmtId="0" fontId="20" fillId="0" borderId="0"/>
    <xf numFmtId="0" fontId="20" fillId="0" borderId="0"/>
    <xf numFmtId="0" fontId="5" fillId="0" borderId="0"/>
    <xf numFmtId="0" fontId="5" fillId="0" borderId="0"/>
    <xf numFmtId="0" fontId="10" fillId="0" borderId="0"/>
    <xf numFmtId="0" fontId="2" fillId="0" borderId="0"/>
    <xf numFmtId="0" fontId="9" fillId="0" borderId="0">
      <alignment vertical="top"/>
    </xf>
    <xf numFmtId="0" fontId="5" fillId="0" borderId="0"/>
    <xf numFmtId="0" fontId="21" fillId="0" borderId="0">
      <alignment vertical="top"/>
    </xf>
    <xf numFmtId="0" fontId="5" fillId="0" borderId="0"/>
    <xf numFmtId="0" fontId="20" fillId="0" borderId="0">
      <alignment vertical="top"/>
    </xf>
    <xf numFmtId="0" fontId="9" fillId="0" borderId="0"/>
    <xf numFmtId="0" fontId="5" fillId="0" borderId="0"/>
    <xf numFmtId="0" fontId="22" fillId="0" borderId="0"/>
    <xf numFmtId="0" fontId="2" fillId="0" borderId="0"/>
    <xf numFmtId="0" fontId="2" fillId="0" borderId="0"/>
    <xf numFmtId="0" fontId="2" fillId="0" borderId="0"/>
    <xf numFmtId="0" fontId="2" fillId="0" borderId="0">
      <alignment vertical="top"/>
    </xf>
    <xf numFmtId="165" fontId="2" fillId="0" borderId="0" applyFont="0" applyFill="0" applyBorder="0" applyAlignment="0" applyProtection="0"/>
    <xf numFmtId="0" fontId="25" fillId="0" borderId="0"/>
    <xf numFmtId="0" fontId="9" fillId="0" borderId="0"/>
    <xf numFmtId="165" fontId="9" fillId="0" borderId="0" applyFont="0" applyFill="0" applyBorder="0" applyAlignment="0" applyProtection="0"/>
    <xf numFmtId="0" fontId="9" fillId="0" borderId="0"/>
    <xf numFmtId="0" fontId="9" fillId="0" borderId="0" applyFill="0"/>
    <xf numFmtId="0" fontId="9" fillId="0" borderId="0" applyFill="0"/>
    <xf numFmtId="0" fontId="27" fillId="0" borderId="0"/>
    <xf numFmtId="0" fontId="9" fillId="0" borderId="0" applyFill="0"/>
    <xf numFmtId="0" fontId="12" fillId="0" borderId="0" applyFill="0"/>
    <xf numFmtId="0" fontId="9" fillId="0" borderId="0"/>
    <xf numFmtId="0" fontId="9" fillId="0" borderId="0">
      <alignment vertical="top"/>
    </xf>
    <xf numFmtId="165" fontId="25" fillId="0" borderId="0" applyFont="0" applyFill="0" applyBorder="0" applyAlignment="0" applyProtection="0"/>
    <xf numFmtId="165" fontId="14" fillId="0" borderId="0" applyFont="0" applyFill="0" applyBorder="0" applyAlignment="0" applyProtection="0"/>
    <xf numFmtId="0" fontId="9" fillId="0" borderId="0"/>
    <xf numFmtId="0" fontId="9" fillId="0" borderId="0"/>
    <xf numFmtId="0" fontId="9" fillId="0" borderId="0"/>
    <xf numFmtId="0" fontId="2" fillId="0" borderId="0"/>
    <xf numFmtId="0" fontId="9" fillId="0" borderId="0">
      <alignment vertical="top"/>
    </xf>
    <xf numFmtId="0" fontId="2" fillId="0" borderId="0"/>
    <xf numFmtId="165" fontId="5" fillId="0" borderId="0" applyFont="0" applyFill="0" applyBorder="0" applyAlignment="0" applyProtection="0"/>
    <xf numFmtId="164" fontId="5" fillId="0" borderId="0" applyFont="0" applyFill="0" applyBorder="0" applyAlignment="0" applyProtection="0"/>
    <xf numFmtId="0" fontId="28" fillId="0" borderId="0"/>
    <xf numFmtId="0" fontId="9" fillId="0" borderId="0"/>
    <xf numFmtId="165" fontId="9" fillId="0" borderId="0" applyFont="0" applyFill="0" applyBorder="0" applyAlignment="0" applyProtection="0"/>
    <xf numFmtId="0" fontId="20" fillId="0" borderId="0"/>
    <xf numFmtId="0" fontId="29" fillId="0" borderId="0"/>
    <xf numFmtId="0" fontId="9" fillId="0" borderId="0"/>
    <xf numFmtId="0" fontId="9" fillId="0" borderId="0"/>
    <xf numFmtId="0" fontId="9" fillId="0" borderId="0"/>
    <xf numFmtId="0" fontId="30" fillId="0" borderId="0"/>
    <xf numFmtId="164" fontId="5" fillId="0" borderId="0" applyFont="0" applyFill="0" applyBorder="0" applyAlignment="0" applyProtection="0"/>
    <xf numFmtId="0" fontId="31" fillId="0" borderId="0"/>
    <xf numFmtId="0" fontId="31" fillId="0" borderId="0"/>
    <xf numFmtId="0" fontId="31" fillId="0" borderId="0"/>
    <xf numFmtId="0" fontId="31" fillId="0" borderId="0"/>
    <xf numFmtId="0" fontId="2" fillId="0" borderId="0"/>
    <xf numFmtId="0" fontId="5" fillId="0" borderId="0"/>
    <xf numFmtId="0" fontId="33" fillId="0" borderId="0"/>
    <xf numFmtId="165" fontId="9" fillId="0" borderId="0" applyFont="0" applyFill="0" applyBorder="0" applyAlignment="0" applyProtection="0"/>
    <xf numFmtId="0" fontId="9" fillId="0" borderId="0"/>
    <xf numFmtId="168" fontId="2" fillId="0" borderId="0" applyFont="0" applyFill="0" applyBorder="0" applyAlignment="0" applyProtection="0"/>
    <xf numFmtId="0" fontId="38" fillId="0" borderId="0"/>
    <xf numFmtId="0" fontId="39" fillId="0" borderId="0"/>
    <xf numFmtId="0" fontId="38" fillId="0" borderId="0">
      <alignment vertical="top"/>
    </xf>
    <xf numFmtId="0" fontId="41" fillId="0" borderId="0"/>
    <xf numFmtId="0" fontId="8" fillId="0" borderId="0"/>
    <xf numFmtId="0" fontId="20" fillId="0" borderId="0"/>
    <xf numFmtId="0" fontId="42" fillId="0" borderId="0"/>
    <xf numFmtId="0" fontId="2" fillId="0" borderId="0"/>
    <xf numFmtId="165" fontId="39" fillId="0" borderId="0" applyFont="0" applyFill="0" applyBorder="0" applyAlignment="0" applyProtection="0"/>
    <xf numFmtId="165" fontId="5" fillId="0" borderId="0" applyFont="0" applyFill="0" applyBorder="0" applyAlignment="0" applyProtection="0"/>
    <xf numFmtId="0" fontId="39" fillId="0" borderId="0"/>
    <xf numFmtId="0" fontId="5" fillId="0" borderId="0" applyFont="0" applyFill="0" applyBorder="0" applyAlignment="0" applyProtection="0"/>
    <xf numFmtId="0" fontId="38" fillId="0" borderId="0"/>
    <xf numFmtId="165" fontId="38" fillId="0" borderId="0" applyFont="0" applyFill="0" applyBorder="0" applyAlignment="0" applyProtection="0"/>
    <xf numFmtId="0" fontId="9" fillId="0" borderId="0"/>
    <xf numFmtId="0" fontId="38" fillId="0" borderId="0"/>
    <xf numFmtId="0" fontId="14" fillId="0" borderId="0"/>
    <xf numFmtId="0" fontId="9" fillId="0" borderId="0"/>
    <xf numFmtId="0" fontId="42" fillId="0" borderId="0"/>
    <xf numFmtId="0" fontId="43" fillId="0" borderId="0"/>
    <xf numFmtId="0" fontId="9" fillId="0" borderId="0"/>
    <xf numFmtId="0" fontId="45" fillId="0" borderId="0"/>
    <xf numFmtId="0" fontId="53" fillId="0" borderId="0"/>
    <xf numFmtId="0" fontId="9" fillId="0" borderId="0"/>
    <xf numFmtId="165" fontId="53" fillId="0" borderId="0" applyFont="0" applyFill="0" applyBorder="0" applyAlignment="0" applyProtection="0"/>
    <xf numFmtId="0" fontId="5" fillId="0" borderId="0"/>
    <xf numFmtId="0" fontId="45" fillId="0" borderId="0"/>
    <xf numFmtId="165" fontId="9" fillId="0" borderId="0" applyFont="0" applyFill="0" applyBorder="0" applyAlignment="0" applyProtection="0"/>
    <xf numFmtId="0" fontId="5" fillId="0" borderId="0"/>
    <xf numFmtId="0" fontId="5" fillId="0" borderId="0"/>
    <xf numFmtId="0" fontId="5" fillId="0" borderId="0"/>
    <xf numFmtId="0" fontId="2" fillId="0" borderId="0"/>
    <xf numFmtId="165" fontId="14" fillId="0" borderId="0" applyFont="0" applyFill="0" applyBorder="0" applyAlignment="0" applyProtection="0"/>
    <xf numFmtId="0" fontId="55" fillId="0" borderId="0"/>
    <xf numFmtId="0" fontId="2" fillId="0" borderId="0"/>
    <xf numFmtId="168" fontId="9" fillId="0" borderId="0" applyFont="0" applyFill="0" applyBorder="0" applyAlignment="0" applyProtection="0"/>
    <xf numFmtId="0" fontId="30" fillId="0" borderId="0"/>
    <xf numFmtId="165" fontId="5" fillId="0" borderId="0" applyFont="0" applyFill="0" applyBorder="0" applyAlignment="0" applyProtection="0"/>
    <xf numFmtId="177" fontId="9" fillId="0" borderId="0" applyFont="0" applyFill="0" applyBorder="0" applyAlignment="0" applyProtection="0"/>
    <xf numFmtId="0" fontId="45" fillId="0" borderId="0"/>
    <xf numFmtId="0" fontId="56" fillId="0" borderId="0"/>
    <xf numFmtId="165" fontId="9" fillId="0" borderId="0" applyFont="0" applyFill="0" applyBorder="0" applyAlignment="0" applyProtection="0"/>
    <xf numFmtId="0" fontId="57" fillId="0" borderId="0"/>
    <xf numFmtId="0" fontId="9" fillId="0" borderId="0">
      <alignment vertical="top"/>
    </xf>
    <xf numFmtId="0" fontId="1" fillId="0" borderId="0"/>
    <xf numFmtId="0" fontId="60"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lignment vertical="top"/>
    </xf>
    <xf numFmtId="0" fontId="31" fillId="0" borderId="0"/>
    <xf numFmtId="0" fontId="9" fillId="0" borderId="0"/>
    <xf numFmtId="0" fontId="31" fillId="0" borderId="0"/>
    <xf numFmtId="0" fontId="31" fillId="0" borderId="0"/>
    <xf numFmtId="0" fontId="61" fillId="0" borderId="0">
      <alignment vertical="top"/>
    </xf>
    <xf numFmtId="0" fontId="31" fillId="0" borderId="0"/>
    <xf numFmtId="0" fontId="31" fillId="0" borderId="0"/>
    <xf numFmtId="0" fontId="2" fillId="0" borderId="0"/>
    <xf numFmtId="0" fontId="62" fillId="0" borderId="0"/>
    <xf numFmtId="0" fontId="63" fillId="0" borderId="0"/>
    <xf numFmtId="0" fontId="65" fillId="0" borderId="0"/>
    <xf numFmtId="0" fontId="66" fillId="0" borderId="0"/>
    <xf numFmtId="165" fontId="66" fillId="0" borderId="0" applyFont="0" applyFill="0" applyBorder="0" applyAlignment="0" applyProtection="0"/>
  </cellStyleXfs>
  <cellXfs count="511">
    <xf numFmtId="0" fontId="0" fillId="0" borderId="0" xfId="0"/>
    <xf numFmtId="0" fontId="6" fillId="0" borderId="1" xfId="0" applyFont="1" applyFill="1" applyBorder="1" applyAlignment="1">
      <alignment horizontal="left" vertical="center" wrapText="1"/>
    </xf>
    <xf numFmtId="14" fontId="4" fillId="2" borderId="1" xfId="0" applyNumberFormat="1" applyFont="1" applyFill="1" applyBorder="1" applyAlignment="1">
      <alignment horizontal="left" vertical="top"/>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6" fontId="4" fillId="0" borderId="1" xfId="1" applyNumberFormat="1" applyFont="1" applyFill="1" applyBorder="1" applyAlignment="1">
      <alignment horizontal="center" vertical="center" wrapText="1"/>
    </xf>
    <xf numFmtId="0" fontId="6" fillId="0" borderId="1" xfId="0" applyFont="1" applyFill="1" applyBorder="1" applyAlignment="1">
      <alignment vertical="center" wrapText="1"/>
    </xf>
    <xf numFmtId="0" fontId="26" fillId="2" borderId="1" xfId="0" applyFont="1" applyFill="1" applyBorder="1" applyAlignment="1">
      <alignment horizontal="left" vertical="top" wrapText="1"/>
    </xf>
    <xf numFmtId="14" fontId="26" fillId="2" borderId="1" xfId="0" applyNumberFormat="1" applyFont="1" applyFill="1" applyBorder="1" applyAlignment="1">
      <alignment horizontal="left" vertical="top" wrapText="1"/>
    </xf>
    <xf numFmtId="0" fontId="26" fillId="2" borderId="1" xfId="0" applyFont="1" applyFill="1" applyBorder="1" applyAlignment="1">
      <alignment horizontal="left" vertical="top"/>
    </xf>
    <xf numFmtId="0" fontId="7" fillId="2" borderId="0" xfId="0" applyFont="1" applyFill="1" applyAlignment="1">
      <alignment horizontal="center" vertical="center"/>
    </xf>
    <xf numFmtId="0" fontId="4" fillId="2" borderId="1" xfId="0" applyFont="1" applyFill="1" applyBorder="1" applyAlignment="1">
      <alignment horizontal="left" vertical="top"/>
    </xf>
    <xf numFmtId="0" fontId="4" fillId="2" borderId="1" xfId="18" applyFont="1" applyFill="1" applyBorder="1" applyAlignment="1">
      <alignment horizontal="left" vertical="top" wrapText="1"/>
    </xf>
    <xf numFmtId="0" fontId="4" fillId="2" borderId="1" xfId="18" applyFont="1" applyFill="1" applyBorder="1" applyAlignment="1">
      <alignment horizontal="left" vertical="top"/>
    </xf>
    <xf numFmtId="0" fontId="3" fillId="2" borderId="0" xfId="0" applyFont="1" applyFill="1"/>
    <xf numFmtId="0" fontId="3" fillId="2" borderId="1" xfId="0" applyFont="1" applyFill="1" applyBorder="1" applyAlignment="1">
      <alignment horizontal="left" vertical="top"/>
    </xf>
    <xf numFmtId="14" fontId="3" fillId="2" borderId="1" xfId="0" applyNumberFormat="1" applyFont="1" applyFill="1" applyBorder="1" applyAlignment="1">
      <alignment horizontal="left" vertical="top"/>
    </xf>
    <xf numFmtId="0" fontId="3" fillId="2" borderId="0" xfId="0" applyFont="1" applyFill="1" applyAlignment="1"/>
    <xf numFmtId="14" fontId="3" fillId="2" borderId="0" xfId="0" applyNumberFormat="1" applyFont="1" applyFill="1" applyAlignment="1">
      <alignment horizontal="left"/>
    </xf>
    <xf numFmtId="166" fontId="3" fillId="2" borderId="0" xfId="1" applyNumberFormat="1" applyFont="1" applyFill="1" applyAlignment="1">
      <alignment vertical="top"/>
    </xf>
    <xf numFmtId="0" fontId="3" fillId="2" borderId="0" xfId="0" applyFont="1" applyFill="1" applyAlignment="1">
      <alignment horizontal="left"/>
    </xf>
    <xf numFmtId="166" fontId="26" fillId="2" borderId="1" xfId="1" applyNumberFormat="1" applyFont="1" applyFill="1" applyBorder="1" applyAlignment="1">
      <alignment horizontal="left" vertical="top" wrapText="1"/>
    </xf>
    <xf numFmtId="166" fontId="4" fillId="2" borderId="1" xfId="1" applyNumberFormat="1" applyFont="1" applyFill="1" applyBorder="1" applyAlignment="1">
      <alignment horizontal="left" vertical="top" wrapText="1" shrinkToFit="1"/>
    </xf>
    <xf numFmtId="166" fontId="4" fillId="2" borderId="1" xfId="1" applyNumberFormat="1" applyFont="1" applyFill="1" applyBorder="1" applyAlignment="1">
      <alignment horizontal="left" vertical="top"/>
    </xf>
    <xf numFmtId="166" fontId="3" fillId="2" borderId="1" xfId="1" applyNumberFormat="1" applyFont="1" applyFill="1" applyBorder="1" applyAlignment="1">
      <alignment horizontal="left" vertical="top"/>
    </xf>
    <xf numFmtId="0" fontId="3" fillId="2" borderId="1" xfId="0" applyNumberFormat="1" applyFont="1" applyFill="1" applyBorder="1" applyAlignment="1">
      <alignment horizontal="left" vertical="top"/>
    </xf>
    <xf numFmtId="0" fontId="35" fillId="0" borderId="0" xfId="0" applyFont="1" applyAlignment="1">
      <alignment vertical="center"/>
    </xf>
    <xf numFmtId="0" fontId="35" fillId="0" borderId="0" xfId="0" applyFont="1" applyFill="1" applyAlignment="1">
      <alignment vertical="center"/>
    </xf>
    <xf numFmtId="0" fontId="35" fillId="0" borderId="0" xfId="0" applyFont="1" applyFill="1" applyAlignment="1">
      <alignment horizontal="center" vertical="center"/>
    </xf>
    <xf numFmtId="0" fontId="0" fillId="0" borderId="0" xfId="0" applyFill="1"/>
    <xf numFmtId="49" fontId="0" fillId="0" borderId="0" xfId="0" applyNumberFormat="1" applyFill="1"/>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40" fillId="0" borderId="0" xfId="0" applyFont="1" applyFill="1" applyAlignment="1">
      <alignment vertical="center" wrapText="1"/>
    </xf>
    <xf numFmtId="0" fontId="34" fillId="0" borderId="0" xfId="0" applyFont="1" applyFill="1"/>
    <xf numFmtId="0" fontId="36" fillId="0" borderId="0" xfId="0" applyFont="1" applyFill="1"/>
    <xf numFmtId="0" fontId="0" fillId="0" borderId="0" xfId="0" applyFill="1" applyAlignment="1">
      <alignment horizontal="left" wrapText="1"/>
    </xf>
    <xf numFmtId="0" fontId="6" fillId="0" borderId="1" xfId="0" applyFont="1" applyFill="1" applyBorder="1"/>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wrapText="1"/>
    </xf>
    <xf numFmtId="0" fontId="6" fillId="2" borderId="1" xfId="139"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top"/>
    </xf>
    <xf numFmtId="166" fontId="6" fillId="2" borderId="1" xfId="1" applyNumberFormat="1"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wrapText="1"/>
    </xf>
    <xf numFmtId="49" fontId="6" fillId="2" borderId="1" xfId="0" applyNumberFormat="1" applyFont="1" applyFill="1" applyBorder="1" applyAlignment="1" applyProtection="1">
      <alignment horizontal="center" vertical="center" wrapText="1" shrinkToFit="1"/>
    </xf>
    <xf numFmtId="0" fontId="7" fillId="2" borderId="1" xfId="0" applyFont="1" applyFill="1" applyBorder="1" applyAlignment="1">
      <alignment horizontal="center"/>
    </xf>
    <xf numFmtId="174" fontId="6" fillId="2" borderId="1" xfId="0" applyNumberFormat="1" applyFont="1" applyFill="1" applyBorder="1" applyAlignment="1">
      <alignment horizontal="center" vertical="center" wrapText="1"/>
    </xf>
    <xf numFmtId="175" fontId="6" fillId="2" borderId="1"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47" fillId="0" borderId="6" xfId="119"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49" fontId="4" fillId="0" borderId="2" xfId="12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 xfId="118" applyFont="1" applyFill="1" applyBorder="1" applyAlignment="1">
      <alignment horizontal="center" vertical="center" wrapText="1"/>
    </xf>
    <xf numFmtId="170" fontId="4" fillId="0" borderId="4" xfId="0" applyNumberFormat="1" applyFont="1" applyFill="1" applyBorder="1" applyAlignment="1">
      <alignment horizontal="right" vertical="center" wrapText="1"/>
    </xf>
    <xf numFmtId="3" fontId="6" fillId="0" borderId="4" xfId="0" applyNumberFormat="1" applyFont="1" applyFill="1" applyBorder="1" applyAlignment="1">
      <alignment horizontal="right" vertical="center"/>
    </xf>
    <xf numFmtId="0" fontId="6" fillId="0" borderId="4" xfId="0" applyFont="1" applyFill="1" applyBorder="1" applyAlignment="1">
      <alignment horizontal="center" vertical="center"/>
    </xf>
    <xf numFmtId="0" fontId="6" fillId="0" borderId="4" xfId="0" applyFont="1" applyFill="1" applyBorder="1" applyAlignment="1">
      <alignment vertical="center"/>
    </xf>
    <xf numFmtId="169" fontId="4" fillId="0" borderId="4" xfId="117" applyNumberFormat="1" applyFont="1" applyFill="1" applyBorder="1" applyAlignment="1">
      <alignment horizontal="center" vertical="center" wrapText="1"/>
    </xf>
    <xf numFmtId="49" fontId="4" fillId="0" borderId="4" xfId="117"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47" fillId="0" borderId="3" xfId="119" applyFont="1" applyFill="1" applyBorder="1" applyAlignment="1">
      <alignment horizontal="left" vertical="center" wrapText="1"/>
    </xf>
    <xf numFmtId="0" fontId="4" fillId="0" borderId="3" xfId="0" applyFont="1" applyFill="1" applyBorder="1" applyAlignment="1">
      <alignment horizontal="left" vertical="center" wrapText="1"/>
    </xf>
    <xf numFmtId="49" fontId="4" fillId="0" borderId="3" xfId="120" applyNumberFormat="1" applyFont="1" applyFill="1" applyBorder="1" applyAlignment="1">
      <alignment horizontal="left" vertical="center" wrapText="1"/>
    </xf>
    <xf numFmtId="0" fontId="4" fillId="0" borderId="3" xfId="118" applyFont="1" applyFill="1" applyBorder="1" applyAlignment="1">
      <alignment horizontal="center" vertical="center" wrapText="1"/>
    </xf>
    <xf numFmtId="170"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xf>
    <xf numFmtId="0" fontId="6" fillId="0" borderId="3" xfId="0" applyFont="1" applyFill="1" applyBorder="1" applyAlignment="1">
      <alignment vertical="center"/>
    </xf>
    <xf numFmtId="169" fontId="4" fillId="0" borderId="3" xfId="117" applyNumberFormat="1" applyFont="1" applyFill="1" applyBorder="1" applyAlignment="1">
      <alignment horizontal="center" vertical="center" wrapText="1"/>
    </xf>
    <xf numFmtId="49" fontId="4" fillId="0" borderId="3" xfId="117"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0" fontId="4" fillId="0" borderId="3" xfId="28" applyFont="1" applyFill="1" applyBorder="1" applyAlignment="1">
      <alignment horizontal="left" vertical="center" wrapText="1"/>
    </xf>
    <xf numFmtId="49" fontId="4" fillId="0" borderId="3" xfId="46" applyNumberFormat="1" applyFont="1" applyFill="1" applyBorder="1" applyAlignment="1">
      <alignment horizontal="left" vertical="center" wrapText="1"/>
    </xf>
    <xf numFmtId="169" fontId="4" fillId="0" borderId="3" xfId="117" applyNumberFormat="1" applyFont="1" applyFill="1" applyBorder="1" applyAlignment="1">
      <alignment horizontal="right" vertical="center" wrapText="1"/>
    </xf>
    <xf numFmtId="170" fontId="4" fillId="0" borderId="3" xfId="28" applyNumberFormat="1" applyFont="1" applyFill="1" applyBorder="1" applyAlignment="1">
      <alignment horizontal="right" vertical="center" wrapText="1"/>
    </xf>
    <xf numFmtId="0" fontId="4" fillId="0" borderId="3" xfId="121" applyFont="1" applyFill="1" applyBorder="1" applyAlignment="1">
      <alignment horizontal="left" vertical="center" wrapText="1"/>
    </xf>
    <xf numFmtId="0" fontId="4" fillId="0" borderId="3" xfId="28" applyNumberFormat="1" applyFont="1" applyFill="1" applyBorder="1" applyAlignment="1" applyProtection="1">
      <alignment horizontal="left" vertical="center" wrapText="1"/>
      <protection locked="0"/>
    </xf>
    <xf numFmtId="49" fontId="4" fillId="0" borderId="3" xfId="28" applyNumberFormat="1" applyFont="1" applyFill="1" applyBorder="1" applyAlignment="1">
      <alignment horizontal="left" vertical="center" wrapText="1"/>
    </xf>
    <xf numFmtId="49" fontId="4" fillId="0" borderId="3" xfId="118" applyNumberFormat="1" applyFont="1" applyFill="1" applyBorder="1" applyAlignment="1">
      <alignment horizontal="left" vertical="center" wrapText="1"/>
    </xf>
    <xf numFmtId="0" fontId="4" fillId="0" borderId="3" xfId="118" applyFont="1" applyFill="1" applyBorder="1" applyAlignment="1">
      <alignment horizontal="left" vertical="center" wrapText="1"/>
    </xf>
    <xf numFmtId="0" fontId="4" fillId="0" borderId="3" xfId="118" applyNumberFormat="1" applyFont="1" applyFill="1" applyBorder="1" applyAlignment="1" applyProtection="1">
      <alignment horizontal="left" vertical="center" wrapText="1"/>
      <protection locked="0"/>
    </xf>
    <xf numFmtId="49" fontId="4" fillId="0" borderId="3" xfId="122" applyNumberFormat="1" applyFont="1" applyFill="1" applyBorder="1" applyAlignment="1" applyProtection="1">
      <alignment horizontal="left" vertical="center" wrapText="1"/>
      <protection locked="0"/>
    </xf>
    <xf numFmtId="0" fontId="4" fillId="0" borderId="3" xfId="123" applyFont="1" applyFill="1" applyBorder="1" applyAlignment="1">
      <alignment horizontal="left" vertical="center" wrapText="1"/>
    </xf>
    <xf numFmtId="0" fontId="4" fillId="0" borderId="3" xfId="124" applyFont="1" applyFill="1" applyBorder="1" applyAlignment="1" applyProtection="1">
      <alignment horizontal="left" vertical="center" wrapText="1"/>
      <protection locked="0"/>
    </xf>
    <xf numFmtId="49" fontId="4" fillId="0" borderId="3" xfId="124" applyNumberFormat="1" applyFont="1" applyFill="1" applyBorder="1" applyAlignment="1" applyProtection="1">
      <alignment horizontal="left" vertical="center" wrapText="1"/>
      <protection locked="0"/>
    </xf>
    <xf numFmtId="2" fontId="4" fillId="0" borderId="3" xfId="118" applyNumberFormat="1" applyFont="1" applyFill="1" applyBorder="1" applyAlignment="1">
      <alignment horizontal="left" vertical="center" wrapText="1"/>
    </xf>
    <xf numFmtId="170" fontId="4" fillId="0" borderId="3" xfId="118" applyNumberFormat="1" applyFont="1" applyFill="1" applyBorder="1" applyAlignment="1">
      <alignment horizontal="right" vertical="center" wrapText="1"/>
    </xf>
    <xf numFmtId="0" fontId="4" fillId="0" borderId="3" xfId="122" applyFont="1" applyFill="1" applyBorder="1" applyAlignment="1" applyProtection="1">
      <alignment horizontal="left" vertical="center" wrapText="1"/>
      <protection locked="0"/>
    </xf>
    <xf numFmtId="0" fontId="4" fillId="0" borderId="3" xfId="124" applyFont="1" applyFill="1" applyBorder="1" applyAlignment="1" applyProtection="1">
      <alignment horizontal="center" vertical="center" wrapText="1"/>
      <protection locked="0"/>
    </xf>
    <xf numFmtId="2" fontId="4" fillId="0" borderId="3" xfId="124" applyNumberFormat="1" applyFont="1" applyFill="1" applyBorder="1" applyAlignment="1" applyProtection="1">
      <alignment horizontal="left" vertical="center" wrapText="1"/>
      <protection locked="0"/>
    </xf>
    <xf numFmtId="37" fontId="4" fillId="0" borderId="3" xfId="0" applyNumberFormat="1" applyFont="1" applyFill="1" applyBorder="1" applyAlignment="1">
      <alignment horizontal="right" vertical="center" wrapText="1"/>
    </xf>
    <xf numFmtId="0" fontId="4" fillId="0" borderId="3" xfId="125" applyFont="1" applyFill="1" applyBorder="1" applyAlignment="1">
      <alignment horizontal="left" vertical="center" wrapText="1"/>
    </xf>
    <xf numFmtId="49" fontId="4" fillId="0" borderId="3" xfId="125" applyNumberFormat="1" applyFont="1" applyFill="1" applyBorder="1" applyAlignment="1">
      <alignment horizontal="left" vertical="center" wrapText="1"/>
    </xf>
    <xf numFmtId="170" fontId="4" fillId="0" borderId="3" xfId="125" applyNumberFormat="1" applyFont="1" applyFill="1" applyBorder="1" applyAlignment="1">
      <alignment horizontal="right" vertical="center" wrapText="1"/>
    </xf>
    <xf numFmtId="0" fontId="4" fillId="0" borderId="3" xfId="0" applyFont="1" applyFill="1" applyBorder="1" applyAlignment="1" applyProtection="1">
      <alignment horizontal="left" vertical="center" wrapText="1"/>
      <protection locked="0"/>
    </xf>
    <xf numFmtId="49" fontId="4" fillId="0" borderId="3" xfId="119" applyNumberFormat="1" applyFont="1" applyFill="1" applyBorder="1" applyAlignment="1">
      <alignment vertical="center" wrapText="1"/>
    </xf>
    <xf numFmtId="49" fontId="4" fillId="0" borderId="3" xfId="119" applyNumberFormat="1" applyFont="1" applyFill="1" applyBorder="1" applyAlignment="1">
      <alignment horizontal="left" vertical="center" wrapText="1"/>
    </xf>
    <xf numFmtId="49" fontId="4" fillId="0" borderId="3" xfId="119" applyNumberFormat="1" applyFont="1" applyFill="1" applyBorder="1" applyAlignment="1">
      <alignment horizontal="center" vertical="center" wrapText="1"/>
    </xf>
    <xf numFmtId="166" fontId="4" fillId="0" borderId="3" xfId="126" applyNumberFormat="1" applyFont="1" applyFill="1" applyBorder="1" applyAlignment="1">
      <alignment horizontal="right" vertical="center" wrapText="1"/>
    </xf>
    <xf numFmtId="49" fontId="4" fillId="0" borderId="3" xfId="119" applyNumberFormat="1" applyFont="1" applyFill="1" applyBorder="1" applyAlignment="1">
      <alignment horizontal="right" vertical="center" wrapText="1"/>
    </xf>
    <xf numFmtId="0" fontId="4" fillId="0" borderId="3" xfId="0" applyFont="1" applyFill="1" applyBorder="1" applyAlignment="1">
      <alignment horizontal="left" vertical="center"/>
    </xf>
    <xf numFmtId="3" fontId="4" fillId="0" borderId="3" xfId="119" applyNumberFormat="1" applyFont="1" applyFill="1" applyBorder="1" applyAlignment="1">
      <alignment vertical="center" wrapText="1"/>
    </xf>
    <xf numFmtId="166" fontId="4" fillId="0" borderId="3" xfId="126" applyNumberFormat="1" applyFont="1" applyFill="1" applyBorder="1" applyAlignment="1">
      <alignment horizontal="right" vertical="center"/>
    </xf>
    <xf numFmtId="3" fontId="4" fillId="0" borderId="3" xfId="119" applyNumberFormat="1" applyFont="1" applyFill="1" applyBorder="1" applyAlignment="1">
      <alignment horizontal="right" vertical="center" wrapText="1"/>
    </xf>
    <xf numFmtId="0" fontId="47" fillId="0" borderId="3" xfId="119" applyFont="1" applyFill="1" applyBorder="1" applyAlignment="1">
      <alignment horizontal="center" vertical="center" wrapText="1"/>
    </xf>
    <xf numFmtId="49" fontId="4" fillId="0" borderId="3" xfId="127" applyNumberFormat="1" applyFont="1" applyFill="1" applyBorder="1" applyAlignment="1">
      <alignment horizontal="left" vertical="center" wrapText="1"/>
    </xf>
    <xf numFmtId="49" fontId="4" fillId="0" borderId="3" xfId="127" applyNumberFormat="1" applyFont="1" applyFill="1" applyBorder="1" applyAlignment="1">
      <alignment horizontal="center" vertical="center" wrapText="1"/>
    </xf>
    <xf numFmtId="0" fontId="4" fillId="0" borderId="3" xfId="118" applyFont="1" applyFill="1" applyBorder="1" applyAlignment="1" applyProtection="1">
      <alignment horizontal="left" vertical="center" wrapText="1"/>
      <protection locked="0"/>
    </xf>
    <xf numFmtId="0" fontId="4" fillId="0" borderId="3" xfId="118" applyFont="1" applyFill="1" applyBorder="1" applyAlignment="1" applyProtection="1">
      <alignment horizontal="center" vertical="center" wrapText="1"/>
      <protection locked="0"/>
    </xf>
    <xf numFmtId="0" fontId="4" fillId="0" borderId="3" xfId="124" applyFont="1" applyFill="1" applyBorder="1" applyAlignment="1" applyProtection="1">
      <alignment horizontal="left" vertical="center" wrapText="1"/>
    </xf>
    <xf numFmtId="0" fontId="4" fillId="0" borderId="3" xfId="124" applyFont="1" applyFill="1" applyBorder="1" applyAlignment="1" applyProtection="1">
      <alignment horizontal="center" vertical="center" wrapText="1"/>
    </xf>
    <xf numFmtId="0" fontId="4" fillId="0" borderId="3" xfId="0" applyFont="1" applyFill="1" applyBorder="1" applyAlignment="1">
      <alignment vertical="center" wrapText="1"/>
    </xf>
    <xf numFmtId="49" fontId="47" fillId="0" borderId="3" xfId="119" applyNumberFormat="1" applyFont="1" applyFill="1" applyBorder="1" applyAlignment="1">
      <alignment horizontal="left" vertical="center" wrapText="1"/>
    </xf>
    <xf numFmtId="3" fontId="4" fillId="0" borderId="3" xfId="128" applyNumberFormat="1" applyFont="1" applyFill="1" applyBorder="1" applyAlignment="1">
      <alignment vertical="center" wrapText="1"/>
    </xf>
    <xf numFmtId="3" fontId="4" fillId="0" borderId="3" xfId="128" applyNumberFormat="1" applyFont="1" applyFill="1" applyBorder="1" applyAlignment="1">
      <alignment horizontal="left" vertical="center" wrapText="1"/>
    </xf>
    <xf numFmtId="0" fontId="4" fillId="0" borderId="3" xfId="128" applyFont="1" applyFill="1" applyBorder="1" applyAlignment="1" applyProtection="1">
      <alignment horizontal="left" vertical="center" wrapText="1"/>
      <protection locked="0"/>
    </xf>
    <xf numFmtId="171" fontId="4" fillId="0" borderId="3" xfId="118" applyNumberFormat="1" applyFont="1" applyFill="1" applyBorder="1" applyAlignment="1" applyProtection="1">
      <alignment horizontal="left" vertical="center" wrapText="1"/>
    </xf>
    <xf numFmtId="3" fontId="4" fillId="0" borderId="3" xfId="0" applyNumberFormat="1" applyFont="1" applyFill="1" applyBorder="1" applyAlignment="1" applyProtection="1">
      <alignment horizontal="left" vertical="center" wrapText="1"/>
    </xf>
    <xf numFmtId="49" fontId="4" fillId="0" borderId="3" xfId="128" applyNumberFormat="1" applyFont="1" applyFill="1" applyBorder="1" applyAlignment="1" applyProtection="1">
      <alignment horizontal="left" vertical="center" wrapText="1"/>
    </xf>
    <xf numFmtId="3" fontId="4" fillId="0" borderId="3" xfId="121" applyNumberFormat="1" applyFont="1" applyFill="1" applyBorder="1" applyAlignment="1" applyProtection="1">
      <alignment horizontal="left" vertical="center" wrapText="1"/>
    </xf>
    <xf numFmtId="2" fontId="4" fillId="0" borderId="3" xfId="0" applyNumberFormat="1" applyFont="1" applyFill="1" applyBorder="1" applyAlignment="1" applyProtection="1">
      <alignment horizontal="left" vertical="center" wrapText="1"/>
      <protection locked="0"/>
    </xf>
    <xf numFmtId="49" fontId="48" fillId="0" borderId="3" xfId="127" applyNumberFormat="1" applyFont="1" applyFill="1" applyBorder="1" applyAlignment="1">
      <alignment horizontal="left" vertical="center" wrapText="1"/>
    </xf>
    <xf numFmtId="3" fontId="4" fillId="0" borderId="3" xfId="127" applyNumberFormat="1" applyFont="1" applyFill="1" applyBorder="1" applyAlignment="1">
      <alignment horizontal="center" vertical="center" wrapText="1"/>
    </xf>
    <xf numFmtId="170" fontId="4" fillId="0" borderId="3" xfId="127" applyNumberFormat="1" applyFont="1" applyFill="1" applyBorder="1" applyAlignment="1">
      <alignment horizontal="right" vertical="center" wrapText="1"/>
    </xf>
    <xf numFmtId="49" fontId="4" fillId="0" borderId="3" xfId="118" applyNumberFormat="1" applyFont="1" applyFill="1" applyBorder="1" applyAlignment="1" applyProtection="1">
      <alignment horizontal="left" vertical="center" wrapText="1"/>
      <protection locked="0"/>
    </xf>
    <xf numFmtId="0" fontId="4" fillId="0" borderId="3" xfId="118"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left" vertical="center" wrapText="1"/>
      <protection locked="0"/>
    </xf>
    <xf numFmtId="0" fontId="4" fillId="0" borderId="3" xfId="124" applyFont="1" applyFill="1" applyBorder="1" applyAlignment="1">
      <alignment horizontal="left" vertical="center" wrapText="1"/>
    </xf>
    <xf numFmtId="49" fontId="4" fillId="0" borderId="3" xfId="0" applyNumberFormat="1" applyFont="1" applyFill="1" applyBorder="1" applyAlignment="1" applyProtection="1">
      <alignment horizontal="left" vertical="center" wrapText="1" shrinkToFit="1"/>
    </xf>
    <xf numFmtId="49" fontId="4" fillId="0" borderId="3" xfId="124" applyNumberFormat="1" applyFont="1" applyFill="1" applyBorder="1" applyAlignment="1">
      <alignment horizontal="left" vertical="center" wrapText="1"/>
    </xf>
    <xf numFmtId="3" fontId="4" fillId="0" borderId="3" xfId="121" applyNumberFormat="1" applyFont="1" applyFill="1" applyBorder="1" applyAlignment="1">
      <alignment vertical="center" wrapText="1"/>
    </xf>
    <xf numFmtId="0" fontId="4" fillId="0" borderId="3" xfId="0" applyFont="1" applyFill="1" applyBorder="1" applyAlignment="1">
      <alignment horizontal="center" vertical="center" wrapText="1"/>
    </xf>
    <xf numFmtId="0" fontId="4" fillId="0" borderId="3" xfId="127" applyNumberFormat="1" applyFont="1" applyFill="1" applyBorder="1" applyAlignment="1">
      <alignment horizontal="left" vertical="center" wrapText="1"/>
    </xf>
    <xf numFmtId="0" fontId="4" fillId="0" borderId="3" xfId="0" applyFont="1" applyFill="1" applyBorder="1" applyAlignment="1" applyProtection="1">
      <alignment horizontal="left" vertical="center" wrapText="1"/>
    </xf>
    <xf numFmtId="49" fontId="4" fillId="0" borderId="3" xfId="129" applyNumberFormat="1" applyFont="1" applyFill="1" applyBorder="1" applyAlignment="1">
      <alignment horizontal="left" vertical="center" wrapText="1"/>
    </xf>
    <xf numFmtId="3" fontId="4" fillId="0" borderId="3" xfId="0" applyNumberFormat="1" applyFont="1" applyFill="1" applyBorder="1" applyAlignment="1" applyProtection="1">
      <alignment horizontal="left" vertical="center" wrapText="1"/>
      <protection locked="0"/>
    </xf>
    <xf numFmtId="3" fontId="4" fillId="0" borderId="3" xfId="79" applyNumberFormat="1" applyFont="1" applyFill="1" applyBorder="1" applyAlignment="1">
      <alignment horizontal="left" vertical="center" wrapText="1"/>
    </xf>
    <xf numFmtId="0" fontId="4" fillId="0" borderId="3" xfId="130" applyFont="1" applyFill="1" applyBorder="1" applyAlignment="1">
      <alignment horizontal="left" vertical="center" wrapText="1"/>
    </xf>
    <xf numFmtId="49" fontId="4" fillId="0" borderId="3" xfId="130" applyNumberFormat="1" applyFont="1" applyFill="1" applyBorder="1" applyAlignment="1">
      <alignment horizontal="left" vertical="center" wrapText="1"/>
    </xf>
    <xf numFmtId="3" fontId="4" fillId="0" borderId="3" xfId="118" applyNumberFormat="1" applyFont="1" applyFill="1" applyBorder="1" applyAlignment="1">
      <alignment horizontal="left" vertical="center" wrapText="1"/>
    </xf>
    <xf numFmtId="172" fontId="4" fillId="0" borderId="3" xfId="127" applyNumberFormat="1" applyFont="1" applyFill="1" applyBorder="1" applyAlignment="1" applyProtection="1">
      <alignment horizontal="left" vertical="center" wrapText="1"/>
    </xf>
    <xf numFmtId="49" fontId="51" fillId="0" borderId="3" xfId="0" applyNumberFormat="1" applyFont="1" applyFill="1" applyBorder="1" applyAlignment="1" applyProtection="1">
      <alignment horizontal="left" vertical="center" wrapText="1" shrinkToFit="1"/>
    </xf>
    <xf numFmtId="0" fontId="51" fillId="0" borderId="3" xfId="0" applyFont="1" applyFill="1" applyBorder="1" applyAlignment="1" applyProtection="1">
      <alignment horizontal="left" vertical="center" wrapText="1"/>
      <protection locked="0"/>
    </xf>
    <xf numFmtId="169" fontId="4" fillId="0" borderId="3" xfId="131" applyNumberFormat="1" applyFont="1" applyFill="1" applyBorder="1" applyAlignment="1">
      <alignment horizontal="left" vertical="center" wrapText="1"/>
    </xf>
    <xf numFmtId="49" fontId="4" fillId="0" borderId="3" xfId="118" applyNumberFormat="1" applyFont="1" applyFill="1" applyBorder="1" applyAlignment="1" applyProtection="1">
      <alignment horizontal="left" vertical="center" wrapText="1"/>
    </xf>
    <xf numFmtId="0" fontId="4" fillId="0" borderId="3" xfId="132" applyFont="1" applyFill="1" applyBorder="1" applyAlignment="1" applyProtection="1">
      <alignment horizontal="left" vertical="center"/>
      <protection locked="0"/>
    </xf>
    <xf numFmtId="49" fontId="4" fillId="0" borderId="3" xfId="124" applyNumberFormat="1" applyFont="1" applyFill="1" applyBorder="1" applyAlignment="1" applyProtection="1">
      <alignment horizontal="left" vertical="center" wrapText="1"/>
    </xf>
    <xf numFmtId="3" fontId="4" fillId="0" borderId="3" xfId="124" applyNumberFormat="1" applyFont="1" applyFill="1" applyBorder="1" applyAlignment="1" applyProtection="1">
      <alignment horizontal="left" vertical="center" wrapText="1"/>
    </xf>
    <xf numFmtId="3" fontId="4" fillId="0" borderId="3" xfId="0" applyNumberFormat="1" applyFont="1" applyFill="1" applyBorder="1" applyAlignment="1">
      <alignment horizontal="left" vertical="center" wrapText="1"/>
    </xf>
    <xf numFmtId="49" fontId="4" fillId="0" borderId="3" xfId="46" applyNumberFormat="1" applyFont="1" applyFill="1" applyBorder="1" applyAlignment="1" applyProtection="1">
      <alignment horizontal="left" vertical="center" wrapText="1"/>
    </xf>
    <xf numFmtId="173" fontId="4" fillId="0" borderId="3" xfId="0" applyNumberFormat="1" applyFont="1" applyFill="1" applyBorder="1" applyAlignment="1">
      <alignment horizontal="right" vertical="center" wrapText="1"/>
    </xf>
    <xf numFmtId="49" fontId="4" fillId="0" borderId="3" xfId="133" applyNumberFormat="1" applyFont="1" applyFill="1" applyBorder="1" applyAlignment="1">
      <alignment horizontal="left" vertical="center" wrapText="1"/>
    </xf>
    <xf numFmtId="3" fontId="4" fillId="0" borderId="3" xfId="134" applyNumberFormat="1" applyFont="1" applyFill="1" applyBorder="1" applyAlignment="1" applyProtection="1">
      <alignment horizontal="left" vertical="center" wrapText="1"/>
    </xf>
    <xf numFmtId="3" fontId="4" fillId="0" borderId="3" xfId="0" applyNumberFormat="1" applyFont="1" applyFill="1" applyBorder="1" applyAlignment="1">
      <alignment vertical="center" wrapText="1"/>
    </xf>
    <xf numFmtId="3" fontId="4" fillId="0" borderId="3" xfId="133" applyNumberFormat="1" applyFont="1" applyFill="1" applyBorder="1" applyAlignment="1">
      <alignment horizontal="left" vertical="center" wrapText="1"/>
    </xf>
    <xf numFmtId="165" fontId="4" fillId="0" borderId="3" xfId="127" applyFont="1" applyFill="1" applyBorder="1" applyAlignment="1" applyProtection="1">
      <alignment horizontal="left" vertical="center" wrapText="1"/>
      <protection locked="0"/>
    </xf>
    <xf numFmtId="49" fontId="47" fillId="0" borderId="3" xfId="119" applyNumberFormat="1" applyFont="1" applyFill="1" applyBorder="1" applyAlignment="1">
      <alignment horizontal="center" vertical="center" wrapText="1"/>
    </xf>
    <xf numFmtId="170" fontId="4" fillId="0" borderId="3" xfId="131" applyNumberFormat="1" applyFont="1" applyFill="1" applyBorder="1" applyAlignment="1">
      <alignment horizontal="right" vertical="center"/>
    </xf>
    <xf numFmtId="0" fontId="4" fillId="0" borderId="3" xfId="46" applyFont="1" applyFill="1" applyBorder="1" applyAlignment="1">
      <alignment horizontal="left" vertical="center" wrapText="1"/>
    </xf>
    <xf numFmtId="0" fontId="4" fillId="0" borderId="3" xfId="0" applyFont="1" applyFill="1" applyBorder="1" applyAlignment="1" applyProtection="1">
      <alignment horizontal="left" vertical="center" wrapText="1" shrinkToFit="1"/>
      <protection locked="0"/>
    </xf>
    <xf numFmtId="49" fontId="4" fillId="0" borderId="3" xfId="118" applyNumberFormat="1" applyFont="1" applyFill="1" applyBorder="1" applyAlignment="1" applyProtection="1">
      <alignment horizontal="left" vertical="center" wrapText="1" shrinkToFit="1"/>
      <protection locked="0"/>
    </xf>
    <xf numFmtId="0" fontId="4" fillId="0" borderId="3" xfId="118" applyFont="1" applyFill="1" applyBorder="1" applyAlignment="1">
      <alignment horizontal="left" vertical="center"/>
    </xf>
    <xf numFmtId="49" fontId="4" fillId="0" borderId="3" xfId="0" applyNumberFormat="1" applyFont="1" applyFill="1" applyBorder="1" applyAlignment="1" applyProtection="1">
      <alignment horizontal="left" vertical="center" wrapText="1"/>
      <protection locked="0"/>
    </xf>
    <xf numFmtId="49" fontId="4" fillId="0" borderId="3" xfId="127" applyNumberFormat="1" applyFont="1" applyFill="1" applyBorder="1" applyAlignment="1" applyProtection="1">
      <alignment horizontal="left" vertical="center" wrapText="1"/>
      <protection locked="0"/>
    </xf>
    <xf numFmtId="0" fontId="4" fillId="0" borderId="3" xfId="127" applyNumberFormat="1" applyFont="1" applyFill="1" applyBorder="1" applyAlignment="1" applyProtection="1">
      <alignment horizontal="center" vertical="center" wrapText="1"/>
      <protection locked="0"/>
    </xf>
    <xf numFmtId="170" fontId="4" fillId="0" borderId="3" xfId="127" applyNumberFormat="1" applyFont="1" applyFill="1" applyBorder="1" applyAlignment="1" applyProtection="1">
      <alignment horizontal="right" vertical="center" wrapText="1"/>
      <protection locked="0"/>
    </xf>
    <xf numFmtId="172" fontId="4" fillId="0" borderId="3" xfId="124" applyNumberFormat="1" applyFont="1" applyFill="1" applyBorder="1" applyAlignment="1" applyProtection="1">
      <alignment horizontal="left" vertical="center" wrapText="1"/>
      <protection locked="0"/>
    </xf>
    <xf numFmtId="2" fontId="4" fillId="3" borderId="3" xfId="0" applyNumberFormat="1" applyFont="1" applyFill="1" applyBorder="1" applyAlignment="1" applyProtection="1">
      <alignment horizontal="left" vertical="center" wrapText="1"/>
      <protection locked="0"/>
    </xf>
    <xf numFmtId="0" fontId="4" fillId="3" borderId="3" xfId="0" applyFont="1" applyFill="1" applyBorder="1" applyAlignment="1">
      <alignment horizontal="left" vertical="center" wrapText="1"/>
    </xf>
    <xf numFmtId="0" fontId="4" fillId="0" borderId="3" xfId="118" applyFont="1" applyFill="1" applyBorder="1" applyAlignment="1">
      <alignment vertical="center" wrapText="1"/>
    </xf>
    <xf numFmtId="170" fontId="4" fillId="0" borderId="3" xfId="124" applyNumberFormat="1" applyFont="1" applyFill="1" applyBorder="1" applyAlignment="1" applyProtection="1">
      <alignment horizontal="right" vertical="center" wrapText="1"/>
      <protection locked="0"/>
    </xf>
    <xf numFmtId="0" fontId="4" fillId="0" borderId="3" xfId="130" applyFont="1" applyFill="1" applyBorder="1" applyAlignment="1" applyProtection="1">
      <alignment horizontal="left" vertical="center" wrapText="1"/>
      <protection locked="0"/>
    </xf>
    <xf numFmtId="4" fontId="4" fillId="0" borderId="3" xfId="0" applyNumberFormat="1" applyFont="1" applyFill="1" applyBorder="1" applyAlignment="1">
      <alignment horizontal="left" vertical="center" wrapText="1"/>
    </xf>
    <xf numFmtId="49" fontId="4" fillId="0" borderId="3" xfId="135" applyNumberFormat="1" applyFont="1" applyFill="1" applyBorder="1" applyAlignment="1">
      <alignment horizontal="left" vertical="center" wrapText="1"/>
    </xf>
    <xf numFmtId="0" fontId="4" fillId="0" borderId="3" xfId="0" applyFont="1" applyFill="1" applyBorder="1" applyAlignment="1">
      <alignment horizontal="center" vertical="center"/>
    </xf>
    <xf numFmtId="3" fontId="4" fillId="0" borderId="3" xfId="127" applyNumberFormat="1" applyFont="1" applyFill="1" applyBorder="1" applyAlignment="1">
      <alignment horizontal="left" vertical="center" wrapText="1"/>
    </xf>
    <xf numFmtId="0" fontId="4" fillId="0" borderId="3" xfId="0" applyNumberFormat="1" applyFont="1" applyFill="1" applyBorder="1" applyAlignment="1" applyProtection="1">
      <alignment horizontal="center" vertical="center" wrapText="1"/>
      <protection locked="0"/>
    </xf>
    <xf numFmtId="170" fontId="4" fillId="0" borderId="3" xfId="0" applyNumberFormat="1" applyFont="1" applyFill="1" applyBorder="1" applyAlignment="1" applyProtection="1">
      <alignment horizontal="right" vertical="center" wrapText="1"/>
      <protection locked="0"/>
    </xf>
    <xf numFmtId="0" fontId="4" fillId="0" borderId="3" xfId="136" applyFont="1" applyFill="1" applyBorder="1" applyAlignment="1">
      <alignment horizontal="left" vertical="center" wrapText="1"/>
    </xf>
    <xf numFmtId="49" fontId="4" fillId="0" borderId="3" xfId="136" applyNumberFormat="1" applyFont="1" applyFill="1" applyBorder="1" applyAlignment="1">
      <alignment horizontal="left" vertical="center" wrapText="1"/>
    </xf>
    <xf numFmtId="0" fontId="4" fillId="0" borderId="3" xfId="136" applyFont="1" applyFill="1" applyBorder="1" applyAlignment="1">
      <alignment horizontal="center" vertical="center" wrapText="1"/>
    </xf>
    <xf numFmtId="170" fontId="4" fillId="0" borderId="3" xfId="136" applyNumberFormat="1" applyFont="1" applyFill="1" applyBorder="1" applyAlignment="1">
      <alignment horizontal="right" vertical="center" wrapText="1"/>
    </xf>
    <xf numFmtId="49" fontId="4" fillId="0" borderId="3" xfId="118" applyNumberFormat="1" applyFont="1" applyFill="1" applyBorder="1" applyAlignment="1">
      <alignment horizontal="left" vertical="center"/>
    </xf>
    <xf numFmtId="49" fontId="4" fillId="0" borderId="3" xfId="137" applyNumberFormat="1" applyFont="1" applyFill="1" applyBorder="1" applyAlignment="1">
      <alignment horizontal="left" vertical="center" wrapText="1"/>
    </xf>
    <xf numFmtId="0" fontId="4" fillId="0" borderId="3" xfId="138" applyFont="1" applyFill="1" applyBorder="1" applyAlignment="1" applyProtection="1">
      <alignment horizontal="left" vertical="center" wrapText="1"/>
    </xf>
    <xf numFmtId="0" fontId="52" fillId="0" borderId="3" xfId="0" applyFont="1" applyFill="1" applyBorder="1" applyAlignment="1">
      <alignment horizontal="left" vertical="center" wrapText="1"/>
    </xf>
    <xf numFmtId="49" fontId="52" fillId="0" borderId="3" xfId="0" applyNumberFormat="1" applyFont="1" applyFill="1" applyBorder="1" applyAlignment="1">
      <alignment horizontal="left" vertical="center" wrapText="1"/>
    </xf>
    <xf numFmtId="3" fontId="4" fillId="0" borderId="3" xfId="118" applyNumberFormat="1" applyFont="1" applyFill="1" applyBorder="1" applyAlignment="1">
      <alignment horizontal="center" vertical="center" wrapText="1"/>
    </xf>
    <xf numFmtId="173" fontId="4" fillId="0" borderId="3" xfId="118" applyNumberFormat="1" applyFont="1" applyFill="1" applyBorder="1" applyAlignment="1" applyProtection="1">
      <alignment horizontal="right" vertical="center" wrapText="1"/>
    </xf>
    <xf numFmtId="173" fontId="4" fillId="0" borderId="3" xfId="127" applyNumberFormat="1" applyFont="1" applyFill="1" applyBorder="1" applyAlignment="1" applyProtection="1">
      <alignment horizontal="right" vertical="center" wrapText="1"/>
      <protection locked="0"/>
    </xf>
    <xf numFmtId="49" fontId="4" fillId="0" borderId="3" xfId="0" applyNumberFormat="1" applyFont="1" applyFill="1" applyBorder="1" applyAlignment="1">
      <alignment horizontal="left" vertical="center"/>
    </xf>
    <xf numFmtId="49" fontId="4" fillId="0" borderId="3" xfId="53" applyNumberFormat="1" applyFont="1" applyFill="1" applyBorder="1" applyAlignment="1">
      <alignment horizontal="left" vertical="center" wrapText="1"/>
    </xf>
    <xf numFmtId="0" fontId="4" fillId="0" borderId="3" xfId="118" applyFont="1" applyFill="1" applyBorder="1" applyAlignment="1">
      <alignment horizontal="center" vertical="center"/>
    </xf>
    <xf numFmtId="170" fontId="4" fillId="0" borderId="3" xfId="0" applyNumberFormat="1" applyFont="1" applyFill="1" applyBorder="1" applyAlignment="1">
      <alignment horizontal="right" vertical="center"/>
    </xf>
    <xf numFmtId="0" fontId="6" fillId="0" borderId="5" xfId="0" applyFont="1" applyFill="1" applyBorder="1" applyAlignment="1">
      <alignment horizontal="center" vertical="center"/>
    </xf>
    <xf numFmtId="49" fontId="4" fillId="0" borderId="5" xfId="118" applyNumberFormat="1" applyFont="1" applyFill="1" applyBorder="1" applyAlignment="1">
      <alignment horizontal="left" vertical="center"/>
    </xf>
    <xf numFmtId="0" fontId="4" fillId="0" borderId="5" xfId="118" applyFont="1" applyFill="1" applyBorder="1" applyAlignment="1">
      <alignment horizontal="left" vertical="center" wrapText="1"/>
    </xf>
    <xf numFmtId="49" fontId="4" fillId="0" borderId="5" xfId="124" applyNumberFormat="1" applyFont="1" applyFill="1" applyBorder="1" applyAlignment="1" applyProtection="1">
      <alignment horizontal="left" vertical="center" wrapText="1"/>
      <protection locked="0"/>
    </xf>
    <xf numFmtId="0" fontId="4" fillId="0" borderId="5" xfId="124" applyFont="1" applyFill="1" applyBorder="1" applyAlignment="1" applyProtection="1">
      <alignment horizontal="left" vertical="center" wrapText="1"/>
      <protection locked="0"/>
    </xf>
    <xf numFmtId="0" fontId="4" fillId="0" borderId="5" xfId="118" applyFont="1" applyFill="1" applyBorder="1" applyAlignment="1">
      <alignment horizontal="center" vertical="center" wrapText="1"/>
    </xf>
    <xf numFmtId="170" fontId="4" fillId="0" borderId="5" xfId="0" applyNumberFormat="1" applyFont="1" applyFill="1" applyBorder="1" applyAlignment="1">
      <alignment horizontal="right" vertical="center" wrapText="1"/>
    </xf>
    <xf numFmtId="3" fontId="6" fillId="0" borderId="5" xfId="0" applyNumberFormat="1" applyFont="1" applyFill="1" applyBorder="1" applyAlignment="1">
      <alignment horizontal="right" vertical="center"/>
    </xf>
    <xf numFmtId="0" fontId="4" fillId="0" borderId="5" xfId="0" applyFont="1" applyFill="1" applyBorder="1" applyAlignment="1">
      <alignment horizontal="left" vertical="center" wrapText="1"/>
    </xf>
    <xf numFmtId="0" fontId="6" fillId="0" borderId="5" xfId="0" applyFont="1" applyFill="1" applyBorder="1" applyAlignment="1">
      <alignment vertical="center"/>
    </xf>
    <xf numFmtId="169" fontId="4" fillId="0" borderId="5" xfId="117" applyNumberFormat="1" applyFont="1" applyFill="1" applyBorder="1" applyAlignment="1">
      <alignment horizontal="center" vertical="center" wrapText="1"/>
    </xf>
    <xf numFmtId="14" fontId="32" fillId="0" borderId="0" xfId="118" applyNumberFormat="1" applyFont="1" applyBorder="1"/>
    <xf numFmtId="0" fontId="38" fillId="0" borderId="0" xfId="118" applyFont="1"/>
    <xf numFmtId="0" fontId="4" fillId="0" borderId="0" xfId="118" applyFont="1" applyAlignment="1">
      <alignment horizontal="center"/>
    </xf>
    <xf numFmtId="0" fontId="4" fillId="0" borderId="0" xfId="118" applyFont="1" applyAlignment="1"/>
    <xf numFmtId="3" fontId="4" fillId="0" borderId="0" xfId="118" applyNumberFormat="1" applyFont="1" applyAlignment="1"/>
    <xf numFmtId="0" fontId="4" fillId="0" borderId="0" xfId="118" applyFont="1" applyAlignment="1">
      <alignment horizontal="left"/>
    </xf>
    <xf numFmtId="0" fontId="37" fillId="0" borderId="0" xfId="118" applyFont="1" applyAlignment="1">
      <alignment horizontal="center"/>
    </xf>
    <xf numFmtId="0" fontId="37" fillId="0" borderId="0" xfId="118" applyFont="1" applyAlignment="1"/>
    <xf numFmtId="0" fontId="38" fillId="0" borderId="0" xfId="118" applyAlignment="1">
      <alignment horizontal="center"/>
    </xf>
    <xf numFmtId="0" fontId="38" fillId="0" borderId="0" xfId="118"/>
    <xf numFmtId="0" fontId="4" fillId="0" borderId="1" xfId="118" applyFont="1" applyBorder="1" applyAlignment="1">
      <alignment horizontal="center"/>
    </xf>
    <xf numFmtId="0" fontId="4" fillId="0" borderId="1" xfId="118" applyNumberFormat="1" applyFont="1" applyBorder="1" applyAlignment="1">
      <alignment horizontal="center" vertical="center" wrapText="1"/>
    </xf>
    <xf numFmtId="0" fontId="4" fillId="0" borderId="1" xfId="118" applyNumberFormat="1" applyFont="1" applyBorder="1" applyAlignment="1">
      <alignment horizontal="left" vertical="center" wrapText="1"/>
    </xf>
    <xf numFmtId="176" fontId="4" fillId="0" borderId="1" xfId="118" applyNumberFormat="1" applyFont="1" applyBorder="1" applyAlignment="1">
      <alignment horizontal="right" vertical="center" wrapText="1"/>
    </xf>
    <xf numFmtId="176" fontId="4" fillId="0" borderId="1" xfId="118" applyNumberFormat="1" applyFont="1" applyBorder="1" applyAlignment="1">
      <alignment horizontal="left" vertical="center" wrapText="1"/>
    </xf>
    <xf numFmtId="0" fontId="4" fillId="0" borderId="1" xfId="118" applyFont="1" applyBorder="1"/>
    <xf numFmtId="14" fontId="4" fillId="0" borderId="1" xfId="118" quotePrefix="1" applyNumberFormat="1" applyFont="1" applyBorder="1"/>
    <xf numFmtId="49" fontId="4" fillId="0" borderId="1" xfId="118" applyNumberFormat="1" applyFont="1" applyBorder="1" applyAlignment="1">
      <alignment horizontal="center" vertical="center" wrapText="1"/>
    </xf>
    <xf numFmtId="0" fontId="4" fillId="3" borderId="1" xfId="118" applyNumberFormat="1" applyFont="1" applyFill="1" applyBorder="1" applyAlignment="1">
      <alignment horizontal="center" vertical="center" wrapText="1"/>
    </xf>
    <xf numFmtId="0" fontId="4" fillId="0" borderId="1" xfId="118" applyFont="1" applyBorder="1" applyAlignment="1">
      <alignment horizontal="center" vertical="center" wrapText="1"/>
    </xf>
    <xf numFmtId="0" fontId="44" fillId="0" borderId="0" xfId="140" applyFont="1"/>
    <xf numFmtId="0" fontId="48" fillId="0" borderId="0" xfId="140" applyFont="1" applyAlignment="1">
      <alignment vertical="center"/>
    </xf>
    <xf numFmtId="0" fontId="54" fillId="0" borderId="0" xfId="140" applyFont="1" applyAlignment="1">
      <alignment vertical="center" wrapText="1"/>
    </xf>
    <xf numFmtId="0" fontId="48" fillId="2" borderId="0" xfId="140" applyFont="1" applyFill="1"/>
    <xf numFmtId="166" fontId="44" fillId="0" borderId="0" xfId="142" applyNumberFormat="1" applyFont="1"/>
    <xf numFmtId="0" fontId="4" fillId="0" borderId="1" xfId="140" applyFont="1" applyBorder="1" applyAlignment="1">
      <alignment vertical="center"/>
    </xf>
    <xf numFmtId="0" fontId="4" fillId="0" borderId="1" xfId="140" applyFont="1" applyBorder="1" applyAlignment="1">
      <alignment vertical="center" wrapText="1"/>
    </xf>
    <xf numFmtId="0" fontId="4" fillId="0" borderId="1" xfId="140" applyFont="1" applyBorder="1" applyAlignment="1">
      <alignment horizontal="center" vertical="center" wrapText="1"/>
    </xf>
    <xf numFmtId="0" fontId="4" fillId="0" borderId="1" xfId="140" applyFont="1" applyBorder="1" applyAlignment="1">
      <alignment horizontal="center" vertical="center"/>
    </xf>
    <xf numFmtId="166" fontId="4" fillId="0" borderId="1" xfId="142" applyNumberFormat="1" applyFont="1" applyBorder="1" applyAlignment="1">
      <alignment vertical="center"/>
    </xf>
    <xf numFmtId="0" fontId="4" fillId="4" borderId="1" xfId="141" applyFont="1" applyFill="1" applyBorder="1" applyAlignment="1">
      <alignment vertical="center" wrapText="1"/>
    </xf>
    <xf numFmtId="0" fontId="4" fillId="4" borderId="1" xfId="140" applyFont="1" applyFill="1" applyBorder="1" applyAlignment="1">
      <alignment horizontal="center" vertical="center" wrapText="1"/>
    </xf>
    <xf numFmtId="0" fontId="4" fillId="4" borderId="1" xfId="141" applyFont="1" applyFill="1" applyBorder="1" applyAlignment="1">
      <alignment horizontal="center" vertical="center" wrapText="1"/>
    </xf>
    <xf numFmtId="166" fontId="4" fillId="4" borderId="1" xfId="142" applyNumberFormat="1" applyFont="1" applyFill="1" applyBorder="1" applyAlignment="1">
      <alignment vertical="center"/>
    </xf>
    <xf numFmtId="166" fontId="4" fillId="4" borderId="1" xfId="142" applyNumberFormat="1" applyFont="1" applyFill="1" applyBorder="1" applyAlignment="1">
      <alignment vertical="center" wrapText="1"/>
    </xf>
    <xf numFmtId="0" fontId="4" fillId="4" borderId="1" xfId="140" applyFont="1" applyFill="1" applyBorder="1" applyAlignment="1">
      <alignment vertical="center" wrapText="1"/>
    </xf>
    <xf numFmtId="0" fontId="4" fillId="4" borderId="1" xfId="143" applyFont="1" applyFill="1" applyBorder="1" applyAlignment="1">
      <alignment horizontal="center" vertical="center" wrapText="1"/>
    </xf>
    <xf numFmtId="0" fontId="4" fillId="4" borderId="1" xfId="144" applyFont="1" applyFill="1" applyBorder="1" applyAlignment="1">
      <alignment horizontal="center" vertical="center" wrapText="1"/>
    </xf>
    <xf numFmtId="0" fontId="4" fillId="4" borderId="1" xfId="144" applyFont="1" applyFill="1" applyBorder="1" applyAlignment="1">
      <alignment vertical="center" wrapText="1"/>
    </xf>
    <xf numFmtId="0" fontId="4" fillId="4" borderId="1" xfId="143" applyFont="1" applyFill="1" applyBorder="1" applyAlignment="1">
      <alignment vertical="center" wrapText="1"/>
    </xf>
    <xf numFmtId="0" fontId="4" fillId="0" borderId="1" xfId="140" applyFont="1" applyBorder="1" applyAlignment="1">
      <alignment horizontal="left" vertical="center" wrapText="1"/>
    </xf>
    <xf numFmtId="3" fontId="4" fillId="0" borderId="1" xfId="140" applyNumberFormat="1" applyFont="1" applyBorder="1" applyAlignment="1">
      <alignment horizontal="center" vertical="center" wrapText="1"/>
    </xf>
    <xf numFmtId="0" fontId="4" fillId="4" borderId="1" xfId="141" applyFont="1" applyFill="1" applyBorder="1" applyAlignment="1">
      <alignment horizontal="left" vertical="center" wrapText="1"/>
    </xf>
    <xf numFmtId="0" fontId="4" fillId="0" borderId="1" xfId="70" applyFont="1" applyBorder="1" applyAlignment="1">
      <alignment horizontal="center" vertical="center" wrapText="1"/>
    </xf>
    <xf numFmtId="166" fontId="4" fillId="4" borderId="1" xfId="145" applyNumberFormat="1" applyFont="1" applyFill="1" applyBorder="1" applyAlignment="1">
      <alignment vertical="center" wrapText="1"/>
    </xf>
    <xf numFmtId="0" fontId="4" fillId="0" borderId="1" xfId="146" applyFont="1" applyBorder="1" applyAlignment="1">
      <alignment horizontal="center" vertical="center" wrapText="1"/>
    </xf>
    <xf numFmtId="0" fontId="4" fillId="4" borderId="1" xfId="144" applyFont="1" applyFill="1" applyBorder="1" applyAlignment="1">
      <alignment horizontal="left" vertical="center" wrapText="1"/>
    </xf>
    <xf numFmtId="0" fontId="4" fillId="0" borderId="1" xfId="147" applyFont="1" applyBorder="1" applyAlignment="1">
      <alignment horizontal="center" vertical="center" wrapText="1"/>
    </xf>
    <xf numFmtId="0" fontId="4" fillId="0" borderId="1" xfId="148" applyFont="1" applyBorder="1" applyAlignment="1">
      <alignment horizontal="center" vertical="center" wrapText="1"/>
    </xf>
    <xf numFmtId="169" fontId="4" fillId="0" borderId="1" xfId="142" applyNumberFormat="1" applyFont="1" applyBorder="1" applyAlignment="1">
      <alignment horizontal="center" vertical="center" wrapText="1"/>
    </xf>
    <xf numFmtId="3" fontId="4" fillId="0" borderId="1" xfId="140" applyNumberFormat="1" applyFont="1" applyBorder="1" applyAlignment="1">
      <alignment horizontal="right" vertical="center" wrapText="1"/>
    </xf>
    <xf numFmtId="0" fontId="4" fillId="4" borderId="1" xfId="140" applyFont="1" applyFill="1" applyBorder="1" applyAlignment="1">
      <alignment horizontal="left" vertical="center" wrapText="1"/>
    </xf>
    <xf numFmtId="3" fontId="4" fillId="4" borderId="1" xfId="78" applyNumberFormat="1" applyFont="1" applyFill="1" applyBorder="1" applyAlignment="1">
      <alignment horizontal="right" vertical="center" wrapText="1"/>
    </xf>
    <xf numFmtId="0" fontId="26" fillId="4" borderId="1" xfId="140" applyFont="1" applyFill="1" applyBorder="1" applyAlignment="1">
      <alignment horizontal="center" vertical="center" wrapText="1"/>
    </xf>
    <xf numFmtId="0" fontId="4" fillId="4" borderId="1" xfId="78" applyFont="1" applyFill="1" applyBorder="1" applyAlignment="1">
      <alignment horizontal="left" vertical="center" wrapText="1"/>
    </xf>
    <xf numFmtId="0" fontId="4" fillId="4" borderId="1" xfId="70" applyFont="1" applyFill="1" applyBorder="1" applyAlignment="1">
      <alignment horizontal="center" vertical="center" wrapText="1"/>
    </xf>
    <xf numFmtId="0" fontId="4" fillId="0" borderId="1" xfId="149" applyFont="1" applyBorder="1" applyAlignment="1">
      <alignment horizontal="center" vertical="center" wrapText="1"/>
    </xf>
    <xf numFmtId="3" fontId="4" fillId="0" borderId="1" xfId="150" applyNumberFormat="1" applyFont="1" applyFill="1" applyBorder="1" applyAlignment="1">
      <alignment horizontal="center" vertical="center" wrapText="1"/>
    </xf>
    <xf numFmtId="3" fontId="4" fillId="4" borderId="1" xfId="151" applyNumberFormat="1" applyFont="1" applyFill="1" applyBorder="1" applyAlignment="1">
      <alignment horizontal="right" vertical="center" wrapText="1"/>
    </xf>
    <xf numFmtId="3" fontId="4" fillId="0" borderId="1" xfId="152" applyNumberFormat="1" applyFont="1" applyBorder="1" applyAlignment="1">
      <alignment horizontal="right" vertical="center" wrapText="1"/>
    </xf>
    <xf numFmtId="3" fontId="4" fillId="0" borderId="1" xfId="140" applyNumberFormat="1" applyFont="1" applyBorder="1" applyAlignment="1">
      <alignment vertical="center" wrapText="1"/>
    </xf>
    <xf numFmtId="3" fontId="4" fillId="4" borderId="1" xfId="72" applyNumberFormat="1" applyFont="1" applyFill="1" applyBorder="1" applyAlignment="1">
      <alignment horizontal="right" vertical="center" wrapText="1"/>
    </xf>
    <xf numFmtId="3" fontId="4" fillId="4" borderId="1" xfId="153" applyNumberFormat="1" applyFont="1" applyFill="1" applyBorder="1" applyAlignment="1">
      <alignment horizontal="right" vertical="center" wrapText="1" shrinkToFit="1"/>
    </xf>
    <xf numFmtId="0" fontId="4" fillId="4" borderId="1" xfId="78" applyFont="1" applyFill="1" applyBorder="1" applyAlignment="1">
      <alignment vertical="center" wrapText="1"/>
    </xf>
    <xf numFmtId="3" fontId="4" fillId="4" borderId="1" xfId="154" applyNumberFormat="1" applyFont="1" applyFill="1" applyBorder="1" applyAlignment="1">
      <alignment horizontal="left" vertical="center" wrapText="1"/>
    </xf>
    <xf numFmtId="3" fontId="4" fillId="0" borderId="1" xfId="72" applyNumberFormat="1" applyFont="1" applyBorder="1" applyAlignment="1">
      <alignment horizontal="right" vertical="center" wrapText="1"/>
    </xf>
    <xf numFmtId="3" fontId="4" fillId="0" borderId="1" xfId="154" applyNumberFormat="1" applyFont="1" applyFill="1" applyBorder="1" applyAlignment="1">
      <alignment horizontal="center" vertical="center" wrapText="1"/>
    </xf>
    <xf numFmtId="166" fontId="4" fillId="4" borderId="1" xfId="155" applyNumberFormat="1" applyFont="1" applyFill="1" applyBorder="1" applyAlignment="1">
      <alignment horizontal="right" vertical="center" wrapText="1"/>
    </xf>
    <xf numFmtId="166" fontId="4" fillId="4" borderId="1" xfId="155" applyNumberFormat="1" applyFont="1" applyFill="1" applyBorder="1" applyAlignment="1">
      <alignment horizontal="left" vertical="center" wrapText="1"/>
    </xf>
    <xf numFmtId="0" fontId="4" fillId="4" borderId="1" xfId="11" applyFont="1" applyFill="1" applyBorder="1" applyAlignment="1">
      <alignment horizontal="center" vertical="center" wrapText="1"/>
    </xf>
    <xf numFmtId="0" fontId="4" fillId="4" borderId="1" xfId="11" applyFont="1" applyFill="1" applyBorder="1" applyAlignment="1">
      <alignment horizontal="left" vertical="center" wrapText="1"/>
    </xf>
    <xf numFmtId="3" fontId="4" fillId="0" borderId="1" xfId="156" applyNumberFormat="1" applyFont="1" applyFill="1" applyBorder="1" applyAlignment="1">
      <alignment horizontal="center" vertical="center" wrapText="1"/>
    </xf>
    <xf numFmtId="0" fontId="4" fillId="0" borderId="1" xfId="78" applyFont="1" applyBorder="1" applyAlignment="1">
      <alignment horizontal="left" vertical="center" wrapText="1"/>
    </xf>
    <xf numFmtId="166" fontId="4" fillId="0" borderId="1" xfId="155" applyNumberFormat="1" applyFont="1" applyBorder="1" applyAlignment="1">
      <alignment horizontal="left" vertical="center" wrapText="1"/>
    </xf>
    <xf numFmtId="3" fontId="4" fillId="0" borderId="1" xfId="154" applyNumberFormat="1" applyFont="1" applyFill="1" applyBorder="1" applyAlignment="1">
      <alignment horizontal="left" vertical="center" wrapText="1"/>
    </xf>
    <xf numFmtId="3" fontId="4" fillId="4" borderId="1" xfId="155" applyNumberFormat="1" applyFont="1" applyFill="1" applyBorder="1" applyAlignment="1">
      <alignment horizontal="right" vertical="center" wrapText="1"/>
    </xf>
    <xf numFmtId="3" fontId="4" fillId="4" borderId="1" xfId="155" applyNumberFormat="1" applyFont="1" applyFill="1" applyBorder="1" applyAlignment="1">
      <alignment vertical="center" wrapText="1"/>
    </xf>
    <xf numFmtId="0" fontId="4" fillId="0" borderId="1" xfId="140" applyFont="1" applyFill="1" applyBorder="1" applyAlignment="1">
      <alignment horizontal="center" vertical="center"/>
    </xf>
    <xf numFmtId="0" fontId="4" fillId="0" borderId="1" xfId="140" applyFont="1" applyFill="1" applyBorder="1" applyAlignment="1">
      <alignment horizontal="center" vertical="center" wrapText="1"/>
    </xf>
    <xf numFmtId="3" fontId="4" fillId="4" borderId="1" xfId="150" applyNumberFormat="1" applyFont="1" applyFill="1" applyBorder="1" applyAlignment="1">
      <alignment horizontal="right" vertical="center" wrapText="1"/>
    </xf>
    <xf numFmtId="166" fontId="4" fillId="4" borderId="1" xfId="150" applyNumberFormat="1" applyFont="1" applyFill="1" applyBorder="1" applyAlignment="1">
      <alignment vertical="center" wrapText="1"/>
    </xf>
    <xf numFmtId="166" fontId="4" fillId="0" borderId="1" xfId="155" applyNumberFormat="1" applyFont="1" applyFill="1" applyBorder="1" applyAlignment="1">
      <alignment vertical="center" wrapText="1"/>
    </xf>
    <xf numFmtId="0" fontId="4" fillId="4" borderId="1" xfId="157" applyFont="1" applyFill="1" applyBorder="1" applyAlignment="1" applyProtection="1">
      <alignment vertical="center" wrapText="1"/>
      <protection locked="0"/>
    </xf>
    <xf numFmtId="0" fontId="4" fillId="4" borderId="1" xfId="157" applyFont="1" applyFill="1" applyBorder="1" applyAlignment="1" applyProtection="1">
      <alignment horizontal="center" vertical="center" wrapText="1"/>
      <protection locked="0"/>
    </xf>
    <xf numFmtId="0" fontId="4" fillId="0" borderId="1" xfId="140" applyFont="1" applyFill="1" applyBorder="1" applyAlignment="1">
      <alignment horizontal="left" vertical="center" wrapText="1"/>
    </xf>
    <xf numFmtId="0" fontId="4" fillId="0" borderId="1" xfId="140" applyFont="1" applyBorder="1" applyAlignment="1">
      <alignment horizontal="justify" vertical="center" wrapText="1"/>
    </xf>
    <xf numFmtId="178" fontId="4" fillId="0" borderId="1" xfId="140" applyNumberFormat="1" applyFont="1" applyBorder="1" applyAlignment="1">
      <alignment horizontal="center" vertical="center" wrapText="1"/>
    </xf>
    <xf numFmtId="0" fontId="58" fillId="0" borderId="1" xfId="78" applyFont="1" applyFill="1" applyBorder="1" applyAlignment="1">
      <alignment horizontal="center" vertical="center"/>
    </xf>
    <xf numFmtId="0" fontId="4" fillId="2" borderId="1" xfId="46" applyFont="1" applyFill="1" applyBorder="1" applyAlignment="1">
      <alignment horizontal="left" vertical="center" wrapText="1"/>
    </xf>
    <xf numFmtId="0" fontId="4" fillId="2" borderId="1" xfId="101" applyFont="1" applyFill="1" applyBorder="1" applyAlignment="1">
      <alignment horizontal="center" vertical="center" wrapText="1"/>
    </xf>
    <xf numFmtId="3" fontId="4" fillId="2" borderId="1" xfId="140" applyNumberFormat="1" applyFont="1" applyFill="1" applyBorder="1" applyAlignment="1">
      <alignment horizontal="center" vertical="center" wrapText="1"/>
    </xf>
    <xf numFmtId="0" fontId="4" fillId="2" borderId="1" xfId="46" applyFont="1" applyFill="1" applyBorder="1" applyAlignment="1">
      <alignment horizontal="center" vertical="center" wrapText="1"/>
    </xf>
    <xf numFmtId="0" fontId="4" fillId="0" borderId="1" xfId="140" applyFont="1" applyFill="1" applyBorder="1" applyAlignment="1">
      <alignment vertical="center" wrapText="1"/>
    </xf>
    <xf numFmtId="0" fontId="4" fillId="0" borderId="1" xfId="140" applyFont="1" applyFill="1" applyBorder="1" applyAlignment="1">
      <alignment vertical="center"/>
    </xf>
    <xf numFmtId="0" fontId="4" fillId="2" borderId="1" xfId="140" applyFont="1" applyFill="1" applyBorder="1" applyAlignment="1">
      <alignment horizontal="center" vertical="center" wrapText="1"/>
    </xf>
    <xf numFmtId="0" fontId="4" fillId="2" borderId="1" xfId="101" applyFont="1" applyFill="1" applyBorder="1" applyAlignment="1">
      <alignment horizontal="left" vertical="center" wrapText="1"/>
    </xf>
    <xf numFmtId="0" fontId="4" fillId="2" borderId="1" xfId="158" applyFont="1" applyFill="1" applyBorder="1" applyAlignment="1">
      <alignment horizontal="left" vertical="center" wrapText="1"/>
    </xf>
    <xf numFmtId="0" fontId="4" fillId="2" borderId="1" xfId="140" applyFont="1" applyFill="1" applyBorder="1" applyAlignment="1">
      <alignment horizontal="left" vertical="center" wrapText="1"/>
    </xf>
    <xf numFmtId="169" fontId="4" fillId="2" borderId="1" xfId="142" applyNumberFormat="1" applyFont="1" applyFill="1" applyBorder="1" applyAlignment="1">
      <alignment horizontal="center" vertical="center" wrapText="1"/>
    </xf>
    <xf numFmtId="0" fontId="4" fillId="2" borderId="1" xfId="159" applyNumberFormat="1" applyFont="1" applyFill="1" applyBorder="1" applyAlignment="1">
      <alignment horizontal="center" vertical="center" wrapText="1"/>
    </xf>
    <xf numFmtId="0" fontId="58" fillId="0" borderId="1" xfId="78" applyFont="1" applyFill="1" applyBorder="1" applyAlignment="1">
      <alignment horizontal="center" vertical="center" wrapText="1"/>
    </xf>
    <xf numFmtId="3" fontId="4" fillId="2" borderId="1" xfId="140" applyNumberFormat="1" applyFont="1" applyFill="1" applyBorder="1" applyAlignment="1">
      <alignment horizontal="left" vertical="center" wrapText="1"/>
    </xf>
    <xf numFmtId="0" fontId="4" fillId="2" borderId="1" xfId="160" applyFont="1" applyFill="1" applyBorder="1" applyAlignment="1">
      <alignment horizontal="left" vertical="center" wrapText="1"/>
    </xf>
    <xf numFmtId="0" fontId="4" fillId="2" borderId="1" xfId="143" applyFont="1" applyFill="1" applyBorder="1" applyAlignment="1">
      <alignment horizontal="left" vertical="center" wrapText="1"/>
    </xf>
    <xf numFmtId="3" fontId="4" fillId="2" borderId="1" xfId="161" applyNumberFormat="1" applyFont="1" applyFill="1" applyBorder="1" applyAlignment="1">
      <alignment horizontal="left" vertical="center" wrapText="1"/>
    </xf>
    <xf numFmtId="174" fontId="4" fillId="2" borderId="1" xfId="140" applyNumberFormat="1" applyFont="1" applyFill="1" applyBorder="1" applyAlignment="1">
      <alignment horizontal="center" vertical="center" wrapText="1"/>
    </xf>
    <xf numFmtId="0" fontId="4" fillId="2" borderId="1" xfId="140" applyFont="1" applyFill="1" applyBorder="1" applyAlignment="1">
      <alignment vertical="center" wrapText="1"/>
    </xf>
    <xf numFmtId="0" fontId="4" fillId="2" borderId="1" xfId="140" applyFont="1" applyFill="1" applyBorder="1" applyAlignment="1">
      <alignment horizontal="center" vertical="center"/>
    </xf>
    <xf numFmtId="166" fontId="4" fillId="2" borderId="1" xfId="142" applyNumberFormat="1" applyFont="1" applyFill="1" applyBorder="1" applyAlignment="1">
      <alignment horizontal="center" vertical="center" wrapText="1"/>
    </xf>
    <xf numFmtId="169" fontId="4" fillId="2" borderId="1" xfId="142" applyNumberFormat="1" applyFont="1" applyFill="1" applyBorder="1" applyAlignment="1">
      <alignment vertical="center" wrapText="1"/>
    </xf>
    <xf numFmtId="3" fontId="4" fillId="2" borderId="1" xfId="140" applyNumberFormat="1" applyFont="1" applyFill="1" applyBorder="1" applyAlignment="1">
      <alignment horizontal="center" vertical="center"/>
    </xf>
    <xf numFmtId="3" fontId="4" fillId="2" borderId="1" xfId="140" applyNumberFormat="1" applyFont="1" applyFill="1" applyBorder="1" applyAlignment="1">
      <alignment vertical="center"/>
    </xf>
    <xf numFmtId="3" fontId="4" fillId="2" borderId="1" xfId="140" applyNumberFormat="1" applyFont="1" applyFill="1" applyBorder="1" applyAlignment="1">
      <alignment vertical="center" wrapText="1"/>
    </xf>
    <xf numFmtId="0" fontId="4" fillId="2" borderId="1" xfId="140" applyFont="1" applyFill="1" applyBorder="1" applyAlignment="1">
      <alignment vertical="center"/>
    </xf>
    <xf numFmtId="3" fontId="26" fillId="2" borderId="1" xfId="140" applyNumberFormat="1" applyFont="1" applyFill="1" applyBorder="1" applyAlignment="1">
      <alignment horizontal="center" vertical="center" wrapText="1"/>
    </xf>
    <xf numFmtId="166" fontId="4" fillId="0" borderId="1" xfId="142" applyNumberFormat="1" applyFont="1" applyBorder="1" applyAlignment="1">
      <alignment horizontal="center" vertical="center" wrapText="1"/>
    </xf>
    <xf numFmtId="0" fontId="26" fillId="0" borderId="1" xfId="78" applyFont="1" applyBorder="1" applyAlignment="1">
      <alignment horizontal="center" vertical="center" wrapText="1"/>
    </xf>
    <xf numFmtId="166" fontId="26" fillId="0" borderId="1" xfId="142" applyNumberFormat="1" applyFont="1" applyBorder="1" applyAlignment="1">
      <alignment horizontal="center" vertical="center" wrapText="1"/>
    </xf>
    <xf numFmtId="0" fontId="44" fillId="0" borderId="0" xfId="140" applyFont="1" applyAlignment="1">
      <alignment horizontal="center" vertical="center"/>
    </xf>
    <xf numFmtId="14" fontId="26" fillId="0" borderId="1" xfId="78" applyNumberFormat="1" applyFont="1" applyBorder="1" applyAlignment="1">
      <alignment horizontal="center" vertical="center" wrapText="1"/>
    </xf>
    <xf numFmtId="14" fontId="4" fillId="0" borderId="1" xfId="140" applyNumberFormat="1" applyFont="1" applyBorder="1" applyAlignment="1">
      <alignment vertical="center" wrapText="1"/>
    </xf>
    <xf numFmtId="14" fontId="4" fillId="0" borderId="1" xfId="78" quotePrefix="1" applyNumberFormat="1" applyFont="1" applyBorder="1" applyAlignment="1">
      <alignment horizontal="right" vertical="center" wrapText="1"/>
    </xf>
    <xf numFmtId="14" fontId="44" fillId="0" borderId="0" xfId="140" applyNumberFormat="1" applyFont="1" applyAlignment="1">
      <alignment wrapText="1"/>
    </xf>
    <xf numFmtId="0" fontId="0" fillId="2" borderId="0" xfId="0" applyFill="1"/>
    <xf numFmtId="0" fontId="35" fillId="2" borderId="0" xfId="162" applyFont="1" applyFill="1" applyAlignment="1">
      <alignment wrapText="1"/>
    </xf>
    <xf numFmtId="0" fontId="46" fillId="0" borderId="0" xfId="0" applyFont="1"/>
    <xf numFmtId="0" fontId="7" fillId="2" borderId="1" xfId="162" applyFont="1" applyFill="1" applyBorder="1" applyAlignment="1">
      <alignment horizontal="center" vertical="center" wrapText="1"/>
    </xf>
    <xf numFmtId="166" fontId="7" fillId="2" borderId="1" xfId="1" applyNumberFormat="1" applyFont="1" applyFill="1" applyBorder="1" applyAlignment="1">
      <alignment horizontal="center" vertical="center" wrapText="1"/>
    </xf>
    <xf numFmtId="14" fontId="7" fillId="2" borderId="1" xfId="162" applyNumberFormat="1" applyFont="1" applyFill="1" applyBorder="1" applyAlignment="1">
      <alignment horizontal="center" vertical="center" wrapText="1"/>
    </xf>
    <xf numFmtId="0" fontId="6" fillId="2" borderId="1" xfId="0" applyFont="1" applyFill="1" applyBorder="1"/>
    <xf numFmtId="0" fontId="6" fillId="2" borderId="1" xfId="0" applyFont="1" applyFill="1" applyBorder="1" applyAlignment="1">
      <alignment horizontal="right"/>
    </xf>
    <xf numFmtId="0" fontId="6" fillId="0" borderId="1" xfId="0" applyFont="1" applyFill="1" applyBorder="1" applyAlignment="1">
      <alignment wrapText="1"/>
    </xf>
    <xf numFmtId="0" fontId="6" fillId="0" borderId="1" xfId="0" applyFont="1" applyFill="1" applyBorder="1" applyAlignment="1">
      <alignment horizontal="left" wrapText="1"/>
    </xf>
    <xf numFmtId="166" fontId="6" fillId="0" borderId="1" xfId="1" applyNumberFormat="1" applyFont="1" applyFill="1" applyBorder="1" applyAlignment="1">
      <alignment horizontal="right" vertical="center" wrapText="1"/>
    </xf>
    <xf numFmtId="0" fontId="6" fillId="0" borderId="1" xfId="0" applyFont="1" applyFill="1" applyBorder="1" applyAlignment="1">
      <alignment horizontal="center" wrapText="1"/>
    </xf>
    <xf numFmtId="181" fontId="6" fillId="0" borderId="1" xfId="0" applyNumberFormat="1" applyFont="1" applyFill="1" applyBorder="1" applyAlignment="1">
      <alignment horizontal="right" wrapText="1"/>
    </xf>
    <xf numFmtId="166" fontId="6" fillId="0" borderId="1" xfId="1" quotePrefix="1" applyNumberFormat="1" applyFont="1" applyFill="1" applyBorder="1" applyAlignment="1">
      <alignment horizontal="right" vertical="center" wrapText="1"/>
    </xf>
    <xf numFmtId="166" fontId="6" fillId="0" borderId="1" xfId="1" applyNumberFormat="1" applyFont="1" applyFill="1" applyBorder="1" applyAlignment="1">
      <alignment horizontal="left" vertical="center" wrapText="1"/>
    </xf>
    <xf numFmtId="3" fontId="6" fillId="0" borderId="1" xfId="0" applyNumberFormat="1" applyFont="1" applyFill="1" applyBorder="1" applyAlignment="1">
      <alignment horizontal="left" vertical="center" wrapText="1"/>
    </xf>
    <xf numFmtId="0" fontId="6" fillId="0" borderId="1" xfId="0" applyFont="1" applyBorder="1"/>
    <xf numFmtId="14" fontId="6" fillId="0" borderId="1" xfId="0" applyNumberFormat="1" applyFont="1" applyBorder="1"/>
    <xf numFmtId="0" fontId="6" fillId="0" borderId="1" xfId="0" applyFont="1" applyBorder="1" applyAlignment="1">
      <alignment wrapText="1"/>
    </xf>
    <xf numFmtId="165" fontId="6" fillId="0" borderId="1" xfId="0" applyNumberFormat="1" applyFont="1" applyBorder="1"/>
    <xf numFmtId="165" fontId="6" fillId="0" borderId="1" xfId="1" applyFont="1" applyFill="1" applyBorder="1"/>
    <xf numFmtId="179" fontId="6" fillId="2" borderId="1" xfId="0" applyNumberFormat="1" applyFont="1" applyFill="1" applyBorder="1" applyAlignment="1">
      <alignment horizontal="right" vertical="top" wrapText="1" readingOrder="1"/>
    </xf>
    <xf numFmtId="179" fontId="6" fillId="2" borderId="1" xfId="0" applyNumberFormat="1" applyFont="1" applyFill="1" applyBorder="1" applyAlignment="1">
      <alignment horizontal="center" vertical="top" wrapText="1" readingOrder="1"/>
    </xf>
    <xf numFmtId="179" fontId="6" fillId="2" borderId="1" xfId="0" applyNumberFormat="1" applyFont="1" applyFill="1" applyBorder="1" applyAlignment="1">
      <alignment horizontal="left" vertical="top" wrapText="1" readingOrder="1"/>
    </xf>
    <xf numFmtId="49" fontId="6" fillId="2" borderId="1" xfId="0" applyNumberFormat="1" applyFont="1" applyFill="1" applyBorder="1" applyAlignment="1">
      <alignment horizontal="left" vertical="top" wrapText="1" readingOrder="1"/>
    </xf>
    <xf numFmtId="166" fontId="6" fillId="2" borderId="1" xfId="1" applyNumberFormat="1" applyFont="1" applyFill="1" applyBorder="1" applyAlignment="1">
      <alignment horizontal="right" vertical="top" wrapText="1" readingOrder="1"/>
    </xf>
    <xf numFmtId="180" fontId="6" fillId="2" borderId="1" xfId="0" applyNumberFormat="1" applyFont="1" applyFill="1" applyBorder="1" applyAlignment="1">
      <alignment horizontal="left" vertical="top" wrapText="1" readingOrder="1"/>
    </xf>
    <xf numFmtId="0" fontId="6" fillId="0" borderId="1" xfId="0" applyFont="1" applyBorder="1" applyAlignment="1">
      <alignment horizontal="right"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xf>
    <xf numFmtId="0" fontId="6" fillId="0" borderId="1" xfId="163" applyFont="1" applyFill="1" applyBorder="1" applyAlignment="1">
      <alignment horizontal="left" vertical="center" wrapText="1"/>
    </xf>
    <xf numFmtId="166" fontId="6" fillId="0" borderId="1" xfId="1" applyNumberFormat="1" applyFont="1" applyFill="1" applyBorder="1" applyAlignment="1">
      <alignment horizontal="right"/>
    </xf>
    <xf numFmtId="49" fontId="6" fillId="0" borderId="1" xfId="164" applyNumberFormat="1" applyFont="1" applyFill="1" applyBorder="1" applyAlignment="1">
      <alignment horizontal="right" vertical="center" wrapText="1"/>
    </xf>
    <xf numFmtId="0" fontId="6" fillId="0" borderId="1" xfId="1" applyNumberFormat="1" applyFont="1" applyFill="1" applyBorder="1" applyAlignment="1">
      <alignment horizontal="right" wrapText="1"/>
    </xf>
    <xf numFmtId="49" fontId="6" fillId="0" borderId="1" xfId="165" applyNumberFormat="1" applyFont="1" applyFill="1" applyBorder="1" applyAlignment="1">
      <alignment horizontal="left" vertical="center" wrapText="1"/>
    </xf>
    <xf numFmtId="49" fontId="6" fillId="0" borderId="1" xfId="166" applyNumberFormat="1" applyFont="1" applyFill="1" applyBorder="1" applyAlignment="1">
      <alignment horizontal="left" vertical="center"/>
    </xf>
    <xf numFmtId="49" fontId="6" fillId="0" borderId="1" xfId="167" applyNumberFormat="1" applyFont="1" applyFill="1" applyBorder="1" applyAlignment="1">
      <alignment horizontal="left" vertical="center"/>
    </xf>
    <xf numFmtId="49" fontId="6" fillId="0" borderId="1" xfId="168" applyNumberFormat="1" applyFont="1" applyFill="1" applyBorder="1" applyAlignment="1">
      <alignment horizontal="left" vertical="center"/>
    </xf>
    <xf numFmtId="49" fontId="6" fillId="0" borderId="1" xfId="169" applyNumberFormat="1" applyFont="1" applyFill="1" applyBorder="1" applyAlignment="1">
      <alignment horizontal="left" vertical="center"/>
    </xf>
    <xf numFmtId="166" fontId="6" fillId="0" borderId="1" xfId="1" applyNumberFormat="1" applyFont="1" applyFill="1" applyBorder="1" applyAlignment="1">
      <alignment horizontal="right" vertical="center"/>
    </xf>
    <xf numFmtId="49" fontId="6" fillId="0" borderId="1" xfId="0" applyNumberFormat="1" applyFont="1" applyFill="1" applyBorder="1" applyAlignment="1">
      <alignment horizontal="left" vertical="center"/>
    </xf>
    <xf numFmtId="49" fontId="6" fillId="0" borderId="1" xfId="0" applyNumberFormat="1" applyFont="1" applyFill="1" applyBorder="1" applyAlignment="1">
      <alignment horizontal="left" vertical="top" wrapText="1" shrinkToFit="1"/>
    </xf>
    <xf numFmtId="166" fontId="6" fillId="0" borderId="1" xfId="1" applyNumberFormat="1" applyFont="1" applyFill="1" applyBorder="1" applyAlignment="1">
      <alignment horizontal="right" vertical="top" wrapText="1" shrinkToFit="1"/>
    </xf>
    <xf numFmtId="49" fontId="6" fillId="0" borderId="1" xfId="170" applyNumberFormat="1" applyFont="1" applyFill="1" applyBorder="1" applyAlignment="1">
      <alignment horizontal="left" vertical="center" wrapText="1"/>
    </xf>
    <xf numFmtId="49" fontId="6" fillId="0" borderId="1" xfId="0" applyNumberFormat="1" applyFont="1" applyFill="1" applyBorder="1" applyAlignment="1">
      <alignment horizontal="left" vertical="top"/>
    </xf>
    <xf numFmtId="0" fontId="6" fillId="0" borderId="1" xfId="171" applyFont="1" applyFill="1" applyBorder="1" applyAlignment="1">
      <alignment horizontal="left" wrapText="1"/>
    </xf>
    <xf numFmtId="0" fontId="6" fillId="0" borderId="1" xfId="0" applyFont="1" applyFill="1" applyBorder="1" applyAlignment="1">
      <alignment horizontal="left" vertical="top"/>
    </xf>
    <xf numFmtId="0" fontId="6" fillId="0" borderId="1" xfId="172" applyFont="1" applyFill="1" applyBorder="1" applyAlignment="1">
      <alignment horizontal="left" vertical="top" wrapText="1"/>
    </xf>
    <xf numFmtId="0" fontId="6" fillId="0" borderId="1" xfId="173" applyFont="1" applyFill="1" applyBorder="1" applyAlignment="1">
      <alignment horizontal="left" wrapText="1"/>
    </xf>
    <xf numFmtId="0" fontId="6" fillId="0" borderId="1" xfId="174" applyFont="1" applyFill="1" applyBorder="1" applyAlignment="1">
      <alignment horizontal="left" vertical="top" wrapText="1"/>
    </xf>
    <xf numFmtId="0" fontId="6" fillId="0" borderId="1" xfId="175" applyFont="1" applyFill="1" applyBorder="1" applyAlignment="1">
      <alignment horizontal="left" wrapText="1"/>
    </xf>
    <xf numFmtId="0" fontId="6" fillId="0" borderId="1" xfId="176"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1" xfId="177" applyFont="1" applyFill="1" applyBorder="1" applyAlignment="1">
      <alignment horizontal="left" wrapText="1"/>
    </xf>
    <xf numFmtId="49" fontId="6" fillId="0" borderId="1" xfId="178" applyNumberFormat="1" applyFont="1" applyFill="1" applyBorder="1" applyAlignment="1">
      <alignment horizontal="left" vertical="center" wrapText="1"/>
    </xf>
    <xf numFmtId="49" fontId="6" fillId="0" borderId="1" xfId="179" applyNumberFormat="1" applyFont="1" applyFill="1" applyBorder="1" applyAlignment="1">
      <alignment horizontal="left" vertical="center"/>
    </xf>
    <xf numFmtId="49" fontId="6" fillId="0" borderId="1" xfId="180" applyNumberFormat="1" applyFont="1" applyFill="1" applyBorder="1" applyAlignment="1">
      <alignment horizontal="left" vertical="center"/>
    </xf>
    <xf numFmtId="49" fontId="6" fillId="0" borderId="1" xfId="181" applyNumberFormat="1" applyFont="1" applyFill="1" applyBorder="1" applyAlignment="1">
      <alignment horizontal="left" vertical="center"/>
    </xf>
    <xf numFmtId="0" fontId="6" fillId="0" borderId="1" xfId="0" applyFont="1" applyFill="1" applyBorder="1" applyAlignment="1">
      <alignment horizontal="left" vertical="top" wrapText="1"/>
    </xf>
    <xf numFmtId="49" fontId="6" fillId="0" borderId="1" xfId="182" applyNumberFormat="1" applyFont="1" applyFill="1" applyBorder="1" applyAlignment="1">
      <alignment horizontal="right" vertical="center" wrapText="1"/>
    </xf>
    <xf numFmtId="0" fontId="6" fillId="0" borderId="1" xfId="0" applyNumberFormat="1" applyFont="1" applyFill="1" applyBorder="1"/>
    <xf numFmtId="165" fontId="6" fillId="0" borderId="1" xfId="1" applyFont="1" applyFill="1" applyBorder="1" applyAlignment="1">
      <alignment horizontal="right" vertical="center"/>
    </xf>
    <xf numFmtId="0" fontId="6" fillId="0" borderId="1" xfId="183" applyFont="1" applyFill="1" applyBorder="1" applyAlignment="1">
      <alignment horizontal="right" vertical="center"/>
    </xf>
    <xf numFmtId="49" fontId="6" fillId="0" borderId="1" xfId="184" applyNumberFormat="1" applyFont="1" applyFill="1" applyBorder="1" applyAlignment="1">
      <alignment horizontal="right" vertical="center" wrapText="1"/>
    </xf>
    <xf numFmtId="0" fontId="6" fillId="0" borderId="1" xfId="1" applyNumberFormat="1" applyFont="1" applyFill="1" applyBorder="1"/>
    <xf numFmtId="0" fontId="6" fillId="0" borderId="1" xfId="0" applyNumberFormat="1" applyFont="1" applyFill="1" applyBorder="1" applyAlignment="1">
      <alignment horizontal="left"/>
    </xf>
    <xf numFmtId="2" fontId="6" fillId="0" borderId="1" xfId="1" applyNumberFormat="1" applyFont="1" applyFill="1" applyBorder="1" applyAlignment="1">
      <alignment horizontal="left"/>
    </xf>
    <xf numFmtId="0" fontId="6" fillId="0" borderId="1" xfId="0" applyFont="1" applyFill="1" applyBorder="1" applyAlignment="1">
      <alignment horizontal="right"/>
    </xf>
    <xf numFmtId="3" fontId="6" fillId="0" borderId="1" xfId="0" applyNumberFormat="1" applyFont="1" applyFill="1" applyBorder="1" applyAlignment="1">
      <alignment horizontal="center" vertical="center" wrapText="1"/>
    </xf>
    <xf numFmtId="2" fontId="6" fillId="0" borderId="1" xfId="0" applyNumberFormat="1" applyFont="1" applyFill="1" applyBorder="1"/>
    <xf numFmtId="0" fontId="6" fillId="0" borderId="1" xfId="185" applyFont="1" applyFill="1" applyBorder="1" applyAlignment="1">
      <alignment vertical="center"/>
    </xf>
    <xf numFmtId="165" fontId="6" fillId="0" borderId="1" xfId="1" applyFont="1" applyFill="1" applyBorder="1" applyAlignment="1">
      <alignment horizontal="right" vertical="top" wrapText="1" shrinkToFit="1"/>
    </xf>
    <xf numFmtId="4" fontId="6" fillId="0" borderId="1" xfId="0" applyNumberFormat="1" applyFont="1" applyFill="1" applyBorder="1" applyAlignment="1">
      <alignment vertical="top" wrapText="1" shrinkToFit="1"/>
    </xf>
    <xf numFmtId="3" fontId="6" fillId="0" borderId="1" xfId="0" applyNumberFormat="1" applyFont="1" applyFill="1" applyBorder="1" applyAlignment="1">
      <alignment vertical="center" wrapText="1"/>
    </xf>
    <xf numFmtId="166" fontId="6" fillId="0" borderId="1" xfId="1" applyNumberFormat="1" applyFont="1" applyFill="1" applyBorder="1" applyProtection="1">
      <protection locked="0"/>
    </xf>
    <xf numFmtId="0" fontId="6" fillId="0" borderId="1" xfId="0" applyNumberFormat="1" applyFont="1" applyFill="1" applyBorder="1" applyAlignment="1">
      <alignment vertical="top" wrapText="1" shrinkToFit="1"/>
    </xf>
    <xf numFmtId="2" fontId="6" fillId="0" borderId="1" xfId="0" applyNumberFormat="1" applyFont="1" applyFill="1" applyBorder="1" applyAlignment="1">
      <alignment horizontal="left"/>
    </xf>
    <xf numFmtId="0" fontId="6" fillId="0" borderId="1" xfId="186" applyFont="1" applyFill="1" applyBorder="1" applyAlignment="1">
      <alignment wrapText="1"/>
    </xf>
    <xf numFmtId="2" fontId="6" fillId="0" borderId="1" xfId="0" applyNumberFormat="1" applyFont="1" applyFill="1" applyBorder="1" applyAlignment="1">
      <alignment horizontal="right"/>
    </xf>
    <xf numFmtId="49" fontId="6" fillId="0" borderId="1" xfId="0" applyNumberFormat="1" applyFont="1" applyFill="1" applyBorder="1" applyAlignment="1">
      <alignment horizontal="center" vertical="center"/>
    </xf>
    <xf numFmtId="0" fontId="6" fillId="0" borderId="1" xfId="171" applyFont="1" applyFill="1" applyBorder="1" applyAlignment="1">
      <alignment wrapText="1"/>
    </xf>
    <xf numFmtId="182" fontId="6" fillId="0" borderId="1" xfId="0" applyNumberFormat="1" applyFont="1" applyFill="1" applyBorder="1" applyAlignment="1">
      <alignment horizontal="right"/>
    </xf>
    <xf numFmtId="0" fontId="3" fillId="2" borderId="1" xfId="0" applyFont="1" applyFill="1" applyBorder="1" applyAlignment="1"/>
    <xf numFmtId="0" fontId="3" fillId="2" borderId="1" xfId="0" applyFont="1" applyFill="1" applyBorder="1"/>
    <xf numFmtId="0" fontId="3" fillId="2" borderId="1" xfId="0" applyFont="1" applyFill="1" applyBorder="1" applyAlignment="1">
      <alignment horizontal="left"/>
    </xf>
    <xf numFmtId="14" fontId="3" fillId="2" borderId="1" xfId="0" applyNumberFormat="1" applyFont="1" applyFill="1" applyBorder="1" applyAlignment="1">
      <alignment horizontal="left"/>
    </xf>
    <xf numFmtId="166" fontId="3" fillId="2" borderId="1" xfId="1" applyNumberFormat="1" applyFont="1" applyFill="1" applyBorder="1" applyAlignment="1">
      <alignment vertical="top"/>
    </xf>
    <xf numFmtId="0" fontId="0" fillId="0" borderId="0" xfId="0" applyAlignment="1">
      <alignment horizontal="right"/>
    </xf>
    <xf numFmtId="0" fontId="0" fillId="0" borderId="0" xfId="0" applyAlignment="1">
      <alignment wrapText="1"/>
    </xf>
    <xf numFmtId="14" fontId="0" fillId="0" borderId="0" xfId="0" applyNumberFormat="1"/>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59" fillId="0" borderId="1" xfId="187" applyFont="1" applyFill="1" applyBorder="1" applyAlignment="1">
      <alignment horizontal="center" vertical="center" wrapText="1"/>
    </xf>
    <xf numFmtId="14" fontId="26" fillId="0" borderId="1" xfId="0" applyNumberFormat="1" applyFont="1" applyBorder="1" applyAlignment="1">
      <alignment horizontal="center" vertical="center" wrapText="1"/>
    </xf>
    <xf numFmtId="0" fontId="4" fillId="0" borderId="1" xfId="0" applyFont="1" applyFill="1" applyBorder="1" applyAlignment="1">
      <alignment horizontal="right" vertical="center"/>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left" vertical="center" wrapText="1"/>
    </xf>
    <xf numFmtId="0" fontId="4" fillId="2" borderId="1" xfId="188" applyFont="1" applyFill="1" applyBorder="1" applyAlignment="1">
      <alignment horizontal="center" vertical="center" wrapText="1"/>
    </xf>
    <xf numFmtId="14" fontId="6" fillId="0" borderId="1" xfId="0" applyNumberFormat="1" applyFont="1" applyBorder="1"/>
    <xf numFmtId="3" fontId="4" fillId="0" borderId="1" xfId="0" applyNumberFormat="1" applyFont="1" applyFill="1" applyBorder="1" applyAlignment="1">
      <alignment horizontal="right" vertical="center"/>
    </xf>
    <xf numFmtId="0" fontId="6" fillId="0" borderId="1" xfId="0" applyFont="1" applyBorder="1" applyAlignment="1">
      <alignment horizontal="right"/>
    </xf>
    <xf numFmtId="3" fontId="4" fillId="0" borderId="1" xfId="0" applyNumberFormat="1" applyFont="1" applyFill="1" applyBorder="1" applyAlignment="1">
      <alignment horizontal="right" vertical="center" wrapText="1"/>
    </xf>
    <xf numFmtId="166" fontId="26" fillId="0" borderId="1" xfId="1" applyNumberFormat="1" applyFont="1" applyFill="1" applyBorder="1" applyAlignment="1">
      <alignment horizontal="center" vertical="center" wrapText="1"/>
    </xf>
    <xf numFmtId="166" fontId="26" fillId="0" borderId="1" xfId="1" applyNumberFormat="1" applyFont="1" applyBorder="1" applyAlignment="1">
      <alignment horizontal="center" vertical="center" wrapText="1"/>
    </xf>
    <xf numFmtId="166" fontId="6" fillId="0" borderId="1" xfId="1" applyNumberFormat="1" applyFont="1" applyBorder="1"/>
    <xf numFmtId="166" fontId="58" fillId="0" borderId="1" xfId="1" applyNumberFormat="1" applyFont="1" applyFill="1" applyBorder="1" applyAlignment="1">
      <alignment horizontal="center" vertical="center" wrapText="1"/>
    </xf>
    <xf numFmtId="166" fontId="0" fillId="0" borderId="0" xfId="1" applyNumberFormat="1" applyFont="1"/>
    <xf numFmtId="0" fontId="6" fillId="0" borderId="0" xfId="0" applyFont="1" applyFill="1"/>
    <xf numFmtId="166" fontId="6" fillId="0" borderId="0" xfId="1" applyNumberFormat="1" applyFont="1" applyFill="1"/>
    <xf numFmtId="166" fontId="0" fillId="0" borderId="0" xfId="1" applyNumberFormat="1" applyFont="1" applyFill="1"/>
    <xf numFmtId="0" fontId="64" fillId="0" borderId="0" xfId="0" applyFont="1" applyFill="1" applyBorder="1" applyAlignment="1">
      <alignment vertical="center"/>
    </xf>
    <xf numFmtId="0" fontId="67" fillId="0" borderId="0" xfId="0" applyFont="1" applyFill="1"/>
    <xf numFmtId="0" fontId="67" fillId="0" borderId="0" xfId="0" applyFont="1"/>
    <xf numFmtId="0" fontId="26" fillId="2" borderId="1" xfId="0" applyFont="1" applyFill="1" applyBorder="1" applyAlignment="1">
      <alignment horizontal="center" vertical="center" wrapText="1"/>
    </xf>
    <xf numFmtId="0" fontId="26" fillId="2" borderId="1" xfId="187" applyFont="1" applyFill="1" applyBorder="1" applyAlignment="1">
      <alignment horizontal="center" vertical="center" wrapText="1"/>
    </xf>
    <xf numFmtId="166" fontId="26" fillId="2" borderId="1" xfId="1" applyNumberFormat="1" applyFont="1" applyFill="1" applyBorder="1" applyAlignment="1">
      <alignment horizontal="center" vertical="center" wrapText="1"/>
    </xf>
    <xf numFmtId="14" fontId="2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189" applyFont="1" applyFill="1" applyBorder="1" applyAlignment="1">
      <alignment horizontal="center" vertical="center" wrapText="1"/>
    </xf>
    <xf numFmtId="0" fontId="4" fillId="2" borderId="1" xfId="189" applyFont="1" applyFill="1" applyBorder="1" applyAlignment="1">
      <alignment vertical="center" wrapText="1"/>
    </xf>
    <xf numFmtId="0" fontId="4" fillId="2" borderId="1" xfId="189" applyFont="1" applyFill="1" applyBorder="1" applyAlignment="1">
      <alignment horizontal="left" vertical="center" wrapText="1"/>
    </xf>
    <xf numFmtId="166" fontId="4" fillId="2" borderId="1" xfId="1" applyNumberFormat="1" applyFont="1" applyFill="1" applyBorder="1" applyAlignment="1">
      <alignment horizontal="right" vertical="center" wrapText="1"/>
    </xf>
    <xf numFmtId="3" fontId="4" fillId="2" borderId="1" xfId="189" applyNumberFormat="1" applyFont="1" applyFill="1" applyBorder="1" applyAlignment="1">
      <alignment horizontal="right" vertical="center" wrapText="1"/>
    </xf>
    <xf numFmtId="0" fontId="4" fillId="2" borderId="1" xfId="190" applyFont="1" applyFill="1" applyBorder="1" applyAlignment="1">
      <alignment horizontal="left" vertical="top" wrapText="1"/>
    </xf>
    <xf numFmtId="0" fontId="4" fillId="2" borderId="7" xfId="189" applyFont="1" applyFill="1" applyBorder="1" applyAlignment="1">
      <alignment vertical="center" wrapText="1"/>
    </xf>
    <xf numFmtId="0" fontId="4" fillId="2" borderId="0" xfId="0" applyFont="1" applyFill="1" applyBorder="1" applyAlignment="1">
      <alignment horizontal="center" vertical="center"/>
    </xf>
    <xf numFmtId="0" fontId="4" fillId="2" borderId="7" xfId="189" applyFont="1" applyFill="1" applyBorder="1" applyAlignment="1">
      <alignment horizontal="center" vertical="center" wrapText="1"/>
    </xf>
    <xf numFmtId="0" fontId="4" fillId="2" borderId="1" xfId="0" applyFont="1" applyFill="1" applyBorder="1" applyAlignment="1">
      <alignment vertical="center"/>
    </xf>
    <xf numFmtId="0" fontId="4" fillId="2" borderId="1" xfId="189" applyFont="1" applyFill="1" applyBorder="1" applyAlignment="1">
      <alignmen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center" wrapText="1"/>
    </xf>
    <xf numFmtId="0" fontId="4" fillId="2" borderId="1" xfId="189" applyFont="1" applyFill="1" applyBorder="1" applyAlignment="1">
      <alignment horizontal="center" vertical="top" wrapText="1"/>
    </xf>
    <xf numFmtId="0" fontId="4" fillId="2" borderId="1" xfId="0" applyFont="1" applyFill="1" applyBorder="1" applyAlignment="1">
      <alignment vertical="top" wrapText="1"/>
    </xf>
    <xf numFmtId="0" fontId="4" fillId="2" borderId="1" xfId="0" applyFont="1" applyFill="1" applyBorder="1"/>
    <xf numFmtId="0" fontId="4" fillId="2" borderId="1" xfId="0" applyFont="1" applyFill="1" applyBorder="1" applyAlignment="1">
      <alignment horizontal="left" vertical="top" wrapText="1"/>
    </xf>
    <xf numFmtId="0" fontId="4" fillId="2" borderId="1" xfId="189" applyFont="1" applyFill="1" applyBorder="1" applyAlignment="1">
      <alignment horizontal="left" vertical="top" wrapText="1"/>
    </xf>
    <xf numFmtId="0" fontId="4" fillId="2" borderId="1" xfId="0" applyFont="1" applyFill="1" applyBorder="1" applyAlignment="1">
      <alignment wrapText="1"/>
    </xf>
    <xf numFmtId="0" fontId="4" fillId="2" borderId="1" xfId="0" applyFont="1" applyFill="1" applyBorder="1" applyAlignment="1">
      <alignment vertical="center" wrapText="1"/>
    </xf>
    <xf numFmtId="166" fontId="4" fillId="2" borderId="1" xfId="1" applyNumberFormat="1" applyFont="1" applyFill="1" applyBorder="1" applyAlignment="1">
      <alignment vertical="center" wrapText="1"/>
    </xf>
    <xf numFmtId="0" fontId="4" fillId="2"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vertical="center" wrapText="1"/>
    </xf>
    <xf numFmtId="0" fontId="47" fillId="0" borderId="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47" fillId="0" borderId="6" xfId="0" applyFont="1" applyFill="1" applyBorder="1" applyAlignment="1">
      <alignment vertical="center" wrapText="1"/>
    </xf>
    <xf numFmtId="166" fontId="6" fillId="0" borderId="6" xfId="1" applyNumberFormat="1" applyFont="1" applyFill="1" applyBorder="1" applyAlignment="1">
      <alignmen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47" fillId="0" borderId="3" xfId="0" applyFont="1" applyFill="1" applyBorder="1" applyAlignment="1">
      <alignment horizontal="left" vertical="center" wrapText="1"/>
    </xf>
    <xf numFmtId="0" fontId="47" fillId="0" borderId="3" xfId="0" applyFont="1" applyFill="1" applyBorder="1" applyAlignment="1">
      <alignment vertical="center" wrapText="1"/>
    </xf>
    <xf numFmtId="166" fontId="6" fillId="0" borderId="3" xfId="1" applyNumberFormat="1" applyFont="1" applyFill="1" applyBorder="1" applyAlignment="1">
      <alignment vertical="center" wrapText="1"/>
    </xf>
    <xf numFmtId="0" fontId="6" fillId="0" borderId="3" xfId="0" applyFont="1" applyFill="1" applyBorder="1" applyAlignment="1">
      <alignment horizontal="left" vertical="center" wrapText="1"/>
    </xf>
    <xf numFmtId="166" fontId="6" fillId="0" borderId="3" xfId="1" applyNumberFormat="1" applyFont="1" applyFill="1" applyBorder="1" applyAlignment="1">
      <alignment horizontal="center" vertical="center" wrapText="1"/>
    </xf>
    <xf numFmtId="0" fontId="47" fillId="0" borderId="3" xfId="0" applyFont="1" applyFill="1" applyBorder="1" applyAlignment="1">
      <alignment horizontal="center" vertical="center" wrapText="1"/>
    </xf>
    <xf numFmtId="166" fontId="6" fillId="0" borderId="3" xfId="1" applyNumberFormat="1" applyFont="1" applyFill="1" applyBorder="1" applyAlignment="1">
      <alignment horizontal="right" vertical="center" wrapText="1"/>
    </xf>
    <xf numFmtId="166" fontId="47" fillId="0" borderId="3" xfId="1" applyNumberFormat="1" applyFont="1" applyFill="1" applyBorder="1" applyAlignment="1">
      <alignment horizontal="center" vertical="center" wrapText="1"/>
    </xf>
    <xf numFmtId="166" fontId="47" fillId="0" borderId="3" xfId="1" applyNumberFormat="1" applyFont="1" applyFill="1" applyBorder="1" applyAlignment="1">
      <alignment vertical="center" wrapText="1"/>
    </xf>
    <xf numFmtId="166" fontId="47" fillId="0" borderId="3" xfId="1" applyNumberFormat="1" applyFont="1" applyBorder="1" applyAlignment="1">
      <alignment vertical="center" wrapText="1"/>
    </xf>
    <xf numFmtId="166" fontId="6" fillId="0" borderId="3" xfId="1" applyNumberFormat="1" applyFont="1" applyBorder="1" applyAlignment="1">
      <alignment horizontal="center" vertical="center" wrapText="1"/>
    </xf>
    <xf numFmtId="0" fontId="6" fillId="0" borderId="3" xfId="0" applyFont="1" applyBorder="1" applyAlignment="1">
      <alignment horizontal="center" vertical="center" wrapText="1"/>
    </xf>
    <xf numFmtId="3" fontId="6" fillId="0" borderId="3" xfId="0" applyNumberFormat="1" applyFont="1" applyBorder="1" applyAlignment="1">
      <alignment horizontal="center" vertical="center" wrapText="1"/>
    </xf>
    <xf numFmtId="166" fontId="6" fillId="0" borderId="3" xfId="1" applyNumberFormat="1" applyFont="1" applyBorder="1" applyAlignment="1">
      <alignment vertical="center" wrapText="1"/>
    </xf>
    <xf numFmtId="0" fontId="6" fillId="0" borderId="3" xfId="0" applyFont="1" applyBorder="1" applyAlignment="1">
      <alignment vertical="center" wrapText="1"/>
    </xf>
    <xf numFmtId="14" fontId="6" fillId="0" borderId="3" xfId="0" applyNumberFormat="1" applyFont="1" applyFill="1" applyBorder="1" applyAlignment="1">
      <alignment vertical="center" wrapText="1"/>
    </xf>
    <xf numFmtId="0" fontId="47" fillId="0" borderId="3" xfId="0" applyFont="1" applyBorder="1" applyAlignment="1">
      <alignment vertical="center" wrapText="1"/>
    </xf>
    <xf numFmtId="0" fontId="47" fillId="0" borderId="3" xfId="0" applyFont="1" applyBorder="1" applyAlignment="1">
      <alignment horizontal="left" vertical="center" wrapText="1"/>
    </xf>
    <xf numFmtId="166" fontId="47" fillId="0" borderId="3" xfId="1" applyNumberFormat="1" applyFont="1" applyFill="1" applyBorder="1" applyAlignment="1">
      <alignment horizontal="right" vertical="center" wrapText="1"/>
    </xf>
    <xf numFmtId="0" fontId="69" fillId="0" borderId="3"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Fill="1" applyAlignment="1">
      <alignment horizontal="left"/>
    </xf>
    <xf numFmtId="0" fontId="6" fillId="0" borderId="0" xfId="0" applyFont="1" applyFill="1" applyAlignment="1">
      <alignment horizontal="center" vertical="center"/>
    </xf>
    <xf numFmtId="166" fontId="6" fillId="0" borderId="0" xfId="1" applyNumberFormat="1" applyFont="1" applyFill="1" applyAlignment="1">
      <alignment vertical="center"/>
    </xf>
    <xf numFmtId="0" fontId="37" fillId="0" borderId="0" xfId="118" applyFont="1" applyAlignment="1">
      <alignment horizontal="center"/>
    </xf>
    <xf numFmtId="0" fontId="72" fillId="0" borderId="0" xfId="0" applyFont="1" applyFill="1" applyAlignment="1">
      <alignment horizontal="center"/>
    </xf>
    <xf numFmtId="0" fontId="73" fillId="0" borderId="0" xfId="0" applyFont="1" applyFill="1" applyAlignment="1">
      <alignment horizontal="center"/>
    </xf>
  </cellXfs>
  <cellStyles count="192">
    <cellStyle name="Bình thường 2" xfId="103"/>
    <cellStyle name="Bình thường 2 2" xfId="104"/>
    <cellStyle name="Bình thường 2 3" xfId="133"/>
    <cellStyle name="Comma" xfId="1" builtinId="3"/>
    <cellStyle name="Comma [0] 2" xfId="107"/>
    <cellStyle name="Comma [0] 3" xfId="97"/>
    <cellStyle name="Comma 10" xfId="47"/>
    <cellStyle name="Comma 10 2" xfId="56"/>
    <cellStyle name="Comma 10 3" xfId="155"/>
    <cellStyle name="Comma 100" xfId="96"/>
    <cellStyle name="Comma 11" xfId="49"/>
    <cellStyle name="Comma 11 2" xfId="115"/>
    <cellStyle name="Comma 11 3" xfId="150"/>
    <cellStyle name="Comma 12" xfId="48"/>
    <cellStyle name="Comma 13" xfId="142"/>
    <cellStyle name="Comma 13 2" xfId="191"/>
    <cellStyle name="Comma 14" xfId="89"/>
    <cellStyle name="Comma 14 2" xfId="131"/>
    <cellStyle name="Comma 2" xfId="19"/>
    <cellStyle name="Comma 2 2" xfId="2"/>
    <cellStyle name="Comma 2 2 2" xfId="159"/>
    <cellStyle name="Comma 2 3" xfId="79"/>
    <cellStyle name="Comma 2 6" xfId="51"/>
    <cellStyle name="Comma 2 6 2" xfId="57"/>
    <cellStyle name="Comma 21" xfId="52"/>
    <cellStyle name="Comma 3" xfId="5"/>
    <cellStyle name="Comma 3 2" xfId="126"/>
    <cellStyle name="Comma 3 3" xfId="145"/>
    <cellStyle name="Comma 4" xfId="88"/>
    <cellStyle name="Comma 4 2" xfId="100"/>
    <cellStyle name="Comma 4 2 2" xfId="127"/>
    <cellStyle name="Comma 4 3" xfId="129"/>
    <cellStyle name="Comma 4 4" xfId="156"/>
    <cellStyle name="Comma 5" xfId="4"/>
    <cellStyle name="Comma 5 2" xfId="153"/>
    <cellStyle name="Comma 6" xfId="14"/>
    <cellStyle name="Comma 7" xfId="16"/>
    <cellStyle name="Comma 7 2" xfId="50"/>
    <cellStyle name="Comma 7 2 2" xfId="76"/>
    <cellStyle name="Comma 8" xfId="20"/>
    <cellStyle name="Comma 9" xfId="117"/>
    <cellStyle name="Normal" xfId="0" builtinId="0"/>
    <cellStyle name="Normal 10" xfId="43"/>
    <cellStyle name="Normal 10 2" xfId="54"/>
    <cellStyle name="Normal 10 2 2" xfId="55"/>
    <cellStyle name="Normal 10 2 2 2" xfId="59"/>
    <cellStyle name="Normal 10 2 3" xfId="58"/>
    <cellStyle name="Normal 10 2_G3" xfId="60"/>
    <cellStyle name="Normal 10 3" xfId="74"/>
    <cellStyle name="Normal 10 4" xfId="138"/>
    <cellStyle name="Normal 10_G3" xfId="61"/>
    <cellStyle name="Normal 100" xfId="174"/>
    <cellStyle name="Normal 101" xfId="177"/>
    <cellStyle name="Normal 102" xfId="176"/>
    <cellStyle name="Normal 11" xfId="6"/>
    <cellStyle name="Normal 11 2" xfId="152"/>
    <cellStyle name="Normal 11 2 2 6" xfId="90"/>
    <cellStyle name="Normal 12" xfId="72"/>
    <cellStyle name="Normal 12 2" xfId="98"/>
    <cellStyle name="Normal 12 3" xfId="178"/>
    <cellStyle name="Normal 13" xfId="73"/>
    <cellStyle name="Normal 13 2" xfId="181"/>
    <cellStyle name="Normal 14" xfId="17"/>
    <cellStyle name="Normal 14 2" xfId="62"/>
    <cellStyle name="Normal 14 3" xfId="93"/>
    <cellStyle name="Normal 14 4" xfId="180"/>
    <cellStyle name="Normal 15" xfId="77"/>
    <cellStyle name="Normal 15 2" xfId="99"/>
    <cellStyle name="Normal 15 3" xfId="137"/>
    <cellStyle name="Normal 15 4" xfId="179"/>
    <cellStyle name="Normal 15 5" xfId="190"/>
    <cellStyle name="Normal 16" xfId="140"/>
    <cellStyle name="Normal 17" xfId="108"/>
    <cellStyle name="Normal 19" xfId="109"/>
    <cellStyle name="Normal 2" xfId="9"/>
    <cellStyle name="Normal 2 11" xfId="83"/>
    <cellStyle name="Normal 2 14" xfId="94"/>
    <cellStyle name="Normal 2 15" xfId="86"/>
    <cellStyle name="Normal 2 16 2 2" xfId="139"/>
    <cellStyle name="Normal 2 17" xfId="144"/>
    <cellStyle name="Normal 2 2" xfId="8"/>
    <cellStyle name="Normal 2 2 2" xfId="23"/>
    <cellStyle name="Normal 2 2 2 2" xfId="46"/>
    <cellStyle name="Normal 2 2 2 3" xfId="64"/>
    <cellStyle name="Normal 2 2 3" xfId="24"/>
    <cellStyle name="Normal 2 2 3 2" xfId="102"/>
    <cellStyle name="Normal 2 2 4" xfId="25"/>
    <cellStyle name="Normal 2 2 5" xfId="22"/>
    <cellStyle name="Normal 2 2 6" xfId="95"/>
    <cellStyle name="Normal 2 2 7" xfId="160"/>
    <cellStyle name="Normal 2 2 8" xfId="162"/>
    <cellStyle name="Normal 2 3" xfId="12"/>
    <cellStyle name="Normal 2 3 2" xfId="53"/>
    <cellStyle name="Normal 2 3 3" xfId="87"/>
    <cellStyle name="Normal 2 3 3 2" xfId="125"/>
    <cellStyle name="Normal 2 3 4" xfId="101"/>
    <cellStyle name="Normal 2 3 4 2" xfId="113"/>
    <cellStyle name="Normal 2 3 5" xfId="118"/>
    <cellStyle name="Normal 2 32" xfId="165"/>
    <cellStyle name="Normal 2 33" xfId="166"/>
    <cellStyle name="Normal 2 34" xfId="168"/>
    <cellStyle name="Normal 2 35" xfId="167"/>
    <cellStyle name="Normal 2 36" xfId="169"/>
    <cellStyle name="Normal 2 4" xfId="26"/>
    <cellStyle name="Normal 2 4 2" xfId="123"/>
    <cellStyle name="Normal 2 40" xfId="164"/>
    <cellStyle name="Normal 2 41" xfId="184"/>
    <cellStyle name="Normal 2 42" xfId="185"/>
    <cellStyle name="Normal 2 48" xfId="71"/>
    <cellStyle name="Normal 2 5" xfId="27"/>
    <cellStyle name="Normal 2 54" xfId="65"/>
    <cellStyle name="Normal 2 6" xfId="21"/>
    <cellStyle name="Normal 2 6 2" xfId="44"/>
    <cellStyle name="Normal 2 6 3" xfId="66"/>
    <cellStyle name="Normal 2 7" xfId="63"/>
    <cellStyle name="Normal 2 8" xfId="136"/>
    <cellStyle name="Normal 2_G3" xfId="67"/>
    <cellStyle name="Normal 21" xfId="110"/>
    <cellStyle name="Normal 23" xfId="111"/>
    <cellStyle name="Normal 24" xfId="85"/>
    <cellStyle name="Normal 25" xfId="157"/>
    <cellStyle name="Normal 26" xfId="45"/>
    <cellStyle name="Normal 27" xfId="68"/>
    <cellStyle name="Normal 27 2" xfId="75"/>
    <cellStyle name="Normal 28" xfId="69"/>
    <cellStyle name="Normal 3" xfId="10"/>
    <cellStyle name="Normal 3 2" xfId="29"/>
    <cellStyle name="Normal 3 2 2" xfId="158"/>
    <cellStyle name="Normal 3 3" xfId="30"/>
    <cellStyle name="Normal 3 4" xfId="31"/>
    <cellStyle name="Normal 3 5" xfId="28"/>
    <cellStyle name="Normal 3 6" xfId="78"/>
    <cellStyle name="Normal 33" xfId="105"/>
    <cellStyle name="Normal 35" xfId="116"/>
    <cellStyle name="Normal 4" xfId="3"/>
    <cellStyle name="Normal 4 2" xfId="33"/>
    <cellStyle name="Normal 4 3" xfId="34"/>
    <cellStyle name="Normal 4 3 2" xfId="161"/>
    <cellStyle name="Normal 4 4" xfId="35"/>
    <cellStyle name="Normal 4 5" xfId="32"/>
    <cellStyle name="Normal 4 6" xfId="130"/>
    <cellStyle name="Normal 4 7" xfId="170"/>
    <cellStyle name="Normal 43" xfId="7"/>
    <cellStyle name="Normal 43 2" xfId="80"/>
    <cellStyle name="Normal 46" xfId="106"/>
    <cellStyle name="Normal 47" xfId="81"/>
    <cellStyle name="Normal 5" xfId="13"/>
    <cellStyle name="Normal 5 2" xfId="37"/>
    <cellStyle name="Normal 5 2 2" xfId="114"/>
    <cellStyle name="Normal 5 3" xfId="38"/>
    <cellStyle name="Normal 5 4" xfId="39"/>
    <cellStyle name="Normal 5 5" xfId="36"/>
    <cellStyle name="Normal 52" xfId="82"/>
    <cellStyle name="Normal 56" xfId="92"/>
    <cellStyle name="Normal 57" xfId="84"/>
    <cellStyle name="Normal 6" xfId="40"/>
    <cellStyle name="Normal 6 2" xfId="70"/>
    <cellStyle name="Normal 6_VTTH_06.6 sua 1" xfId="128"/>
    <cellStyle name="Normal 60" xfId="91"/>
    <cellStyle name="Normal 7" xfId="15"/>
    <cellStyle name="Normal 7 2" xfId="146"/>
    <cellStyle name="Normal 7 4" xfId="42"/>
    <cellStyle name="Normal 8" xfId="41"/>
    <cellStyle name="Normal 8 2" xfId="119"/>
    <cellStyle name="Normal 8 3" xfId="148"/>
    <cellStyle name="Normal 8 3 2" xfId="149"/>
    <cellStyle name="Normal 8 4" xfId="182"/>
    <cellStyle name="Normal 82" xfId="112"/>
    <cellStyle name="Normal 9" xfId="18"/>
    <cellStyle name="Normal 9 2" xfId="147"/>
    <cellStyle name="Normal 9 3" xfId="183"/>
    <cellStyle name="Normal 95" xfId="171"/>
    <cellStyle name="Normal 96" xfId="173"/>
    <cellStyle name="Normal 97" xfId="172"/>
    <cellStyle name="Normal 98" xfId="186"/>
    <cellStyle name="Normal 99" xfId="175"/>
    <cellStyle name="Normal_BVDK tinh_2013_VTYT_ban chuan" xfId="132"/>
    <cellStyle name="Normal_BVDKTU 12.6.2013 Sua_" xfId="122"/>
    <cellStyle name="Normal_DM TDG BVNL" xfId="154"/>
    <cellStyle name="Normal_Ha thanh Bieu gia chao thau 2013_1_" xfId="135"/>
    <cellStyle name="Normal_SAP_PRSL" xfId="163"/>
    <cellStyle name="Normal_Sheet1" xfId="134"/>
    <cellStyle name="Normal_Sheet1 2" xfId="124"/>
    <cellStyle name="Normal_Sheet1 2 2" xfId="151"/>
    <cellStyle name="Normal_Sheet1 2 3" xfId="189"/>
    <cellStyle name="Normal_Sheet1 3" xfId="143"/>
    <cellStyle name="Normal_Sheet1 4" xfId="188"/>
    <cellStyle name="Normal_Sheet1_1" xfId="121"/>
    <cellStyle name="Normal_Sheet1_1 2" xfId="141"/>
    <cellStyle name="Normal_Sheet5" xfId="187"/>
    <cellStyle name="Normal_su dung 2012-2013_M" xfId="120"/>
    <cellStyle name="Style 1" xfId="1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210</xdr:row>
      <xdr:rowOff>0</xdr:rowOff>
    </xdr:from>
    <xdr:to>
      <xdr:col>13</xdr:col>
      <xdr:colOff>0</xdr:colOff>
      <xdr:row>211</xdr:row>
      <xdr:rowOff>359709</xdr:rowOff>
    </xdr:to>
    <xdr:sp macro="" textlink="">
      <xdr:nvSpPr>
        <xdr:cNvPr id="2" name="TextBox 1"/>
        <xdr:cNvSpPr txBox="1">
          <a:spLocks noChangeArrowheads="1"/>
        </xdr:cNvSpPr>
      </xdr:nvSpPr>
      <xdr:spPr bwMode="auto">
        <a:xfrm>
          <a:off x="10553700" y="121986675"/>
          <a:ext cx="1104900" cy="742950"/>
        </a:xfrm>
        <a:prstGeom prst="rect">
          <a:avLst/>
        </a:prstGeom>
        <a:noFill/>
        <a:ln w="9525">
          <a:noFill/>
          <a:miter lim="800000"/>
          <a:headEnd/>
          <a:tailEnd/>
        </a:ln>
      </xdr:spPr>
    </xdr:sp>
    <xdr:clientData/>
  </xdr:twoCellAnchor>
  <xdr:twoCellAnchor editAs="oneCell">
    <xdr:from>
      <xdr:col>12</xdr:col>
      <xdr:colOff>0</xdr:colOff>
      <xdr:row>210</xdr:row>
      <xdr:rowOff>0</xdr:rowOff>
    </xdr:from>
    <xdr:to>
      <xdr:col>13</xdr:col>
      <xdr:colOff>0</xdr:colOff>
      <xdr:row>211</xdr:row>
      <xdr:rowOff>359709</xdr:rowOff>
    </xdr:to>
    <xdr:sp macro="" textlink="">
      <xdr:nvSpPr>
        <xdr:cNvPr id="3" name="Text Box 2"/>
        <xdr:cNvSpPr txBox="1">
          <a:spLocks noChangeArrowheads="1"/>
        </xdr:cNvSpPr>
      </xdr:nvSpPr>
      <xdr:spPr bwMode="auto">
        <a:xfrm>
          <a:off x="10553700" y="121986675"/>
          <a:ext cx="1104900" cy="742950"/>
        </a:xfrm>
        <a:prstGeom prst="rect">
          <a:avLst/>
        </a:prstGeom>
        <a:noFill/>
        <a:ln w="9525">
          <a:noFill/>
          <a:miter lim="800000"/>
          <a:headEnd/>
          <a:tailEnd/>
        </a:ln>
      </xdr:spPr>
    </xdr:sp>
    <xdr:clientData/>
  </xdr:twoCellAnchor>
  <xdr:twoCellAnchor editAs="oneCell">
    <xdr:from>
      <xdr:col>12</xdr:col>
      <xdr:colOff>0</xdr:colOff>
      <xdr:row>210</xdr:row>
      <xdr:rowOff>0</xdr:rowOff>
    </xdr:from>
    <xdr:to>
      <xdr:col>13</xdr:col>
      <xdr:colOff>0</xdr:colOff>
      <xdr:row>211</xdr:row>
      <xdr:rowOff>359709</xdr:rowOff>
    </xdr:to>
    <xdr:sp macro="" textlink="">
      <xdr:nvSpPr>
        <xdr:cNvPr id="4" name="TextBox 1"/>
        <xdr:cNvSpPr txBox="1">
          <a:spLocks noChangeArrowheads="1"/>
        </xdr:cNvSpPr>
      </xdr:nvSpPr>
      <xdr:spPr bwMode="auto">
        <a:xfrm>
          <a:off x="10553700" y="121986675"/>
          <a:ext cx="1104900" cy="742950"/>
        </a:xfrm>
        <a:prstGeom prst="rect">
          <a:avLst/>
        </a:prstGeom>
        <a:noFill/>
        <a:ln w="9525">
          <a:noFill/>
          <a:miter lim="800000"/>
          <a:headEnd/>
          <a:tailEnd/>
        </a:ln>
      </xdr:spPr>
    </xdr:sp>
    <xdr:clientData/>
  </xdr:twoCellAnchor>
  <xdr:twoCellAnchor editAs="oneCell">
    <xdr:from>
      <xdr:col>12</xdr:col>
      <xdr:colOff>0</xdr:colOff>
      <xdr:row>210</xdr:row>
      <xdr:rowOff>0</xdr:rowOff>
    </xdr:from>
    <xdr:to>
      <xdr:col>13</xdr:col>
      <xdr:colOff>0</xdr:colOff>
      <xdr:row>211</xdr:row>
      <xdr:rowOff>359709</xdr:rowOff>
    </xdr:to>
    <xdr:sp macro="" textlink="">
      <xdr:nvSpPr>
        <xdr:cNvPr id="5" name="Text Box 2"/>
        <xdr:cNvSpPr txBox="1">
          <a:spLocks noChangeArrowheads="1"/>
        </xdr:cNvSpPr>
      </xdr:nvSpPr>
      <xdr:spPr bwMode="auto">
        <a:xfrm>
          <a:off x="10553700" y="121986675"/>
          <a:ext cx="1104900" cy="742950"/>
        </a:xfrm>
        <a:prstGeom prst="rect">
          <a:avLst/>
        </a:prstGeom>
        <a:noFill/>
        <a:ln w="9525">
          <a:noFill/>
          <a:miter lim="800000"/>
          <a:headEnd/>
          <a:tailEnd/>
        </a:ln>
      </xdr:spPr>
    </xdr:sp>
    <xdr:clientData/>
  </xdr:twoCellAnchor>
  <xdr:twoCellAnchor editAs="oneCell">
    <xdr:from>
      <xdr:col>12</xdr:col>
      <xdr:colOff>0</xdr:colOff>
      <xdr:row>1420</xdr:row>
      <xdr:rowOff>0</xdr:rowOff>
    </xdr:from>
    <xdr:to>
      <xdr:col>13</xdr:col>
      <xdr:colOff>0</xdr:colOff>
      <xdr:row>1423</xdr:row>
      <xdr:rowOff>174812</xdr:rowOff>
    </xdr:to>
    <xdr:sp macro="" textlink="">
      <xdr:nvSpPr>
        <xdr:cNvPr id="6" name="TextBox 5"/>
        <xdr:cNvSpPr txBox="1">
          <a:spLocks noChangeArrowheads="1"/>
        </xdr:cNvSpPr>
      </xdr:nvSpPr>
      <xdr:spPr bwMode="auto">
        <a:xfrm>
          <a:off x="10553700" y="766381500"/>
          <a:ext cx="1104900" cy="742950"/>
        </a:xfrm>
        <a:prstGeom prst="rect">
          <a:avLst/>
        </a:prstGeom>
        <a:noFill/>
        <a:ln w="9525">
          <a:noFill/>
          <a:miter lim="800000"/>
          <a:headEnd/>
          <a:tailEnd/>
        </a:ln>
      </xdr:spPr>
    </xdr:sp>
    <xdr:clientData/>
  </xdr:twoCellAnchor>
  <xdr:twoCellAnchor editAs="oneCell">
    <xdr:from>
      <xdr:col>12</xdr:col>
      <xdr:colOff>0</xdr:colOff>
      <xdr:row>1420</xdr:row>
      <xdr:rowOff>0</xdr:rowOff>
    </xdr:from>
    <xdr:to>
      <xdr:col>13</xdr:col>
      <xdr:colOff>0</xdr:colOff>
      <xdr:row>1423</xdr:row>
      <xdr:rowOff>174812</xdr:rowOff>
    </xdr:to>
    <xdr:sp macro="" textlink="">
      <xdr:nvSpPr>
        <xdr:cNvPr id="7" name="Text Box 2"/>
        <xdr:cNvSpPr txBox="1">
          <a:spLocks noChangeArrowheads="1"/>
        </xdr:cNvSpPr>
      </xdr:nvSpPr>
      <xdr:spPr bwMode="auto">
        <a:xfrm>
          <a:off x="10553700" y="766381500"/>
          <a:ext cx="1104900" cy="742950"/>
        </a:xfrm>
        <a:prstGeom prst="rect">
          <a:avLst/>
        </a:prstGeom>
        <a:noFill/>
        <a:ln w="9525">
          <a:noFill/>
          <a:miter lim="800000"/>
          <a:headEnd/>
          <a:tailEnd/>
        </a:ln>
      </xdr:spPr>
    </xdr:sp>
    <xdr:clientData/>
  </xdr:twoCellAnchor>
  <xdr:twoCellAnchor editAs="oneCell">
    <xdr:from>
      <xdr:col>12</xdr:col>
      <xdr:colOff>0</xdr:colOff>
      <xdr:row>1420</xdr:row>
      <xdr:rowOff>0</xdr:rowOff>
    </xdr:from>
    <xdr:to>
      <xdr:col>13</xdr:col>
      <xdr:colOff>0</xdr:colOff>
      <xdr:row>1423</xdr:row>
      <xdr:rowOff>174812</xdr:rowOff>
    </xdr:to>
    <xdr:sp macro="" textlink="">
      <xdr:nvSpPr>
        <xdr:cNvPr id="8" name="TextBox 1"/>
        <xdr:cNvSpPr txBox="1">
          <a:spLocks noChangeArrowheads="1"/>
        </xdr:cNvSpPr>
      </xdr:nvSpPr>
      <xdr:spPr bwMode="auto">
        <a:xfrm>
          <a:off x="10553700" y="766381500"/>
          <a:ext cx="1104900" cy="742950"/>
        </a:xfrm>
        <a:prstGeom prst="rect">
          <a:avLst/>
        </a:prstGeom>
        <a:noFill/>
        <a:ln w="9525">
          <a:noFill/>
          <a:miter lim="800000"/>
          <a:headEnd/>
          <a:tailEnd/>
        </a:ln>
      </xdr:spPr>
    </xdr:sp>
    <xdr:clientData/>
  </xdr:twoCellAnchor>
  <xdr:twoCellAnchor editAs="oneCell">
    <xdr:from>
      <xdr:col>12</xdr:col>
      <xdr:colOff>0</xdr:colOff>
      <xdr:row>1420</xdr:row>
      <xdr:rowOff>0</xdr:rowOff>
    </xdr:from>
    <xdr:to>
      <xdr:col>13</xdr:col>
      <xdr:colOff>0</xdr:colOff>
      <xdr:row>1423</xdr:row>
      <xdr:rowOff>174812</xdr:rowOff>
    </xdr:to>
    <xdr:sp macro="" textlink="">
      <xdr:nvSpPr>
        <xdr:cNvPr id="9" name="Text Box 2"/>
        <xdr:cNvSpPr txBox="1">
          <a:spLocks noChangeArrowheads="1"/>
        </xdr:cNvSpPr>
      </xdr:nvSpPr>
      <xdr:spPr bwMode="auto">
        <a:xfrm>
          <a:off x="10553700" y="766381500"/>
          <a:ext cx="1104900" cy="7429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155</xdr:row>
      <xdr:rowOff>0</xdr:rowOff>
    </xdr:from>
    <xdr:to>
      <xdr:col>6</xdr:col>
      <xdr:colOff>66675</xdr:colOff>
      <xdr:row>155</xdr:row>
      <xdr:rowOff>57150</xdr:rowOff>
    </xdr:to>
    <xdr:sp macro="" textlink="">
      <xdr:nvSpPr>
        <xdr:cNvPr id="2" name="Text Box 2"/>
        <xdr:cNvSpPr txBox="1">
          <a:spLocks noChangeArrowheads="1"/>
        </xdr:cNvSpPr>
      </xdr:nvSpPr>
      <xdr:spPr bwMode="auto">
        <a:xfrm>
          <a:off x="3648075" y="123767850"/>
          <a:ext cx="66675" cy="57150"/>
        </a:xfrm>
        <a:prstGeom prst="rect">
          <a:avLst/>
        </a:prstGeom>
        <a:noFill/>
        <a:ln w="9525">
          <a:noFill/>
          <a:miter lim="800000"/>
          <a:headEnd/>
          <a:tailEnd/>
        </a:ln>
      </xdr:spPr>
    </xdr:sp>
    <xdr:clientData/>
  </xdr:twoCellAnchor>
  <xdr:oneCellAnchor>
    <xdr:from>
      <xdr:col>7</xdr:col>
      <xdr:colOff>3342745</xdr:colOff>
      <xdr:row>203</xdr:row>
      <xdr:rowOff>0</xdr:rowOff>
    </xdr:from>
    <xdr:ext cx="33699" cy="1151196"/>
    <xdr:sp macro="" textlink="">
      <xdr:nvSpPr>
        <xdr:cNvPr id="3" name="TextBox 188"/>
        <xdr:cNvSpPr txBox="1"/>
      </xdr:nvSpPr>
      <xdr:spPr>
        <a:xfrm>
          <a:off x="4790545" y="171621450"/>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209</xdr:row>
      <xdr:rowOff>0</xdr:rowOff>
    </xdr:from>
    <xdr:ext cx="33699" cy="604263"/>
    <xdr:sp macro="" textlink="">
      <xdr:nvSpPr>
        <xdr:cNvPr id="4" name="TextBox 188"/>
        <xdr:cNvSpPr txBox="1"/>
      </xdr:nvSpPr>
      <xdr:spPr>
        <a:xfrm>
          <a:off x="4790545" y="178946175"/>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209</xdr:row>
      <xdr:rowOff>0</xdr:rowOff>
    </xdr:from>
    <xdr:ext cx="33699" cy="568463"/>
    <xdr:sp macro="" textlink="">
      <xdr:nvSpPr>
        <xdr:cNvPr id="5" name="TextBox 188"/>
        <xdr:cNvSpPr txBox="1"/>
      </xdr:nvSpPr>
      <xdr:spPr>
        <a:xfrm>
          <a:off x="4790545" y="178946175"/>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209</xdr:row>
      <xdr:rowOff>0</xdr:rowOff>
    </xdr:from>
    <xdr:ext cx="33699" cy="568463"/>
    <xdr:sp macro="" textlink="">
      <xdr:nvSpPr>
        <xdr:cNvPr id="6" name="TextBox 188"/>
        <xdr:cNvSpPr txBox="1"/>
      </xdr:nvSpPr>
      <xdr:spPr>
        <a:xfrm>
          <a:off x="4790545" y="178946175"/>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209</xdr:row>
      <xdr:rowOff>0</xdr:rowOff>
    </xdr:from>
    <xdr:ext cx="33699" cy="977422"/>
    <xdr:sp macro="" textlink="">
      <xdr:nvSpPr>
        <xdr:cNvPr id="7" name="TextBox 188"/>
        <xdr:cNvSpPr txBox="1"/>
      </xdr:nvSpPr>
      <xdr:spPr>
        <a:xfrm>
          <a:off x="4790545" y="178946175"/>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209</xdr:row>
      <xdr:rowOff>0</xdr:rowOff>
    </xdr:from>
    <xdr:ext cx="33699" cy="977422"/>
    <xdr:sp macro="" textlink="">
      <xdr:nvSpPr>
        <xdr:cNvPr id="8" name="TextBox 188"/>
        <xdr:cNvSpPr txBox="1"/>
      </xdr:nvSpPr>
      <xdr:spPr>
        <a:xfrm>
          <a:off x="4790545" y="178946175"/>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209</xdr:row>
      <xdr:rowOff>0</xdr:rowOff>
    </xdr:from>
    <xdr:ext cx="33699" cy="604263"/>
    <xdr:sp macro="" textlink="">
      <xdr:nvSpPr>
        <xdr:cNvPr id="9" name="TextBox 188"/>
        <xdr:cNvSpPr txBox="1"/>
      </xdr:nvSpPr>
      <xdr:spPr>
        <a:xfrm>
          <a:off x="4790545" y="178946175"/>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209</xdr:row>
      <xdr:rowOff>0</xdr:rowOff>
    </xdr:from>
    <xdr:ext cx="33699" cy="568463"/>
    <xdr:sp macro="" textlink="">
      <xdr:nvSpPr>
        <xdr:cNvPr id="10" name="TextBox 188"/>
        <xdr:cNvSpPr txBox="1"/>
      </xdr:nvSpPr>
      <xdr:spPr>
        <a:xfrm>
          <a:off x="4790545" y="178946175"/>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209</xdr:row>
      <xdr:rowOff>0</xdr:rowOff>
    </xdr:from>
    <xdr:ext cx="33699" cy="977422"/>
    <xdr:sp macro="" textlink="">
      <xdr:nvSpPr>
        <xdr:cNvPr id="11" name="TextBox 188"/>
        <xdr:cNvSpPr txBox="1"/>
      </xdr:nvSpPr>
      <xdr:spPr>
        <a:xfrm>
          <a:off x="4790545" y="178946175"/>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203</xdr:row>
      <xdr:rowOff>0</xdr:rowOff>
    </xdr:from>
    <xdr:ext cx="143783" cy="1151196"/>
    <xdr:sp macro="" textlink="">
      <xdr:nvSpPr>
        <xdr:cNvPr id="12" name="TextBox 188"/>
        <xdr:cNvSpPr txBox="1"/>
      </xdr:nvSpPr>
      <xdr:spPr>
        <a:xfrm>
          <a:off x="4176182" y="171621450"/>
          <a:ext cx="143783"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209</xdr:row>
      <xdr:rowOff>0</xdr:rowOff>
    </xdr:from>
    <xdr:ext cx="143783" cy="604263"/>
    <xdr:sp macro="" textlink="">
      <xdr:nvSpPr>
        <xdr:cNvPr id="13" name="TextBox 188"/>
        <xdr:cNvSpPr txBox="1"/>
      </xdr:nvSpPr>
      <xdr:spPr>
        <a:xfrm>
          <a:off x="4176182" y="178946175"/>
          <a:ext cx="143783"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209</xdr:row>
      <xdr:rowOff>0</xdr:rowOff>
    </xdr:from>
    <xdr:ext cx="143783" cy="568463"/>
    <xdr:sp macro="" textlink="">
      <xdr:nvSpPr>
        <xdr:cNvPr id="14" name="TextBox 188"/>
        <xdr:cNvSpPr txBox="1"/>
      </xdr:nvSpPr>
      <xdr:spPr>
        <a:xfrm>
          <a:off x="4176182" y="178946175"/>
          <a:ext cx="143783"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209</xdr:row>
      <xdr:rowOff>0</xdr:rowOff>
    </xdr:from>
    <xdr:ext cx="143783" cy="568463"/>
    <xdr:sp macro="" textlink="">
      <xdr:nvSpPr>
        <xdr:cNvPr id="15" name="TextBox 188"/>
        <xdr:cNvSpPr txBox="1"/>
      </xdr:nvSpPr>
      <xdr:spPr>
        <a:xfrm>
          <a:off x="4176182" y="178946175"/>
          <a:ext cx="143783"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209</xdr:row>
      <xdr:rowOff>0</xdr:rowOff>
    </xdr:from>
    <xdr:ext cx="143783" cy="977422"/>
    <xdr:sp macro="" textlink="">
      <xdr:nvSpPr>
        <xdr:cNvPr id="16" name="TextBox 188"/>
        <xdr:cNvSpPr txBox="1"/>
      </xdr:nvSpPr>
      <xdr:spPr>
        <a:xfrm>
          <a:off x="4176182" y="178946175"/>
          <a:ext cx="143783"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209</xdr:row>
      <xdr:rowOff>0</xdr:rowOff>
    </xdr:from>
    <xdr:ext cx="143783" cy="977422"/>
    <xdr:sp macro="" textlink="">
      <xdr:nvSpPr>
        <xdr:cNvPr id="17" name="TextBox 188"/>
        <xdr:cNvSpPr txBox="1"/>
      </xdr:nvSpPr>
      <xdr:spPr>
        <a:xfrm>
          <a:off x="4176182" y="178946175"/>
          <a:ext cx="143783"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209</xdr:row>
      <xdr:rowOff>0</xdr:rowOff>
    </xdr:from>
    <xdr:ext cx="143783" cy="604263"/>
    <xdr:sp macro="" textlink="">
      <xdr:nvSpPr>
        <xdr:cNvPr id="18" name="TextBox 188"/>
        <xdr:cNvSpPr txBox="1"/>
      </xdr:nvSpPr>
      <xdr:spPr>
        <a:xfrm>
          <a:off x="4176182" y="178946175"/>
          <a:ext cx="143783"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209</xdr:row>
      <xdr:rowOff>0</xdr:rowOff>
    </xdr:from>
    <xdr:ext cx="143783" cy="568463"/>
    <xdr:sp macro="" textlink="">
      <xdr:nvSpPr>
        <xdr:cNvPr id="19" name="TextBox 188"/>
        <xdr:cNvSpPr txBox="1"/>
      </xdr:nvSpPr>
      <xdr:spPr>
        <a:xfrm>
          <a:off x="4176182" y="178946175"/>
          <a:ext cx="143783"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209</xdr:row>
      <xdr:rowOff>0</xdr:rowOff>
    </xdr:from>
    <xdr:ext cx="143783" cy="977422"/>
    <xdr:sp macro="" textlink="">
      <xdr:nvSpPr>
        <xdr:cNvPr id="20" name="TextBox 188"/>
        <xdr:cNvSpPr txBox="1"/>
      </xdr:nvSpPr>
      <xdr:spPr>
        <a:xfrm>
          <a:off x="4176182" y="178946175"/>
          <a:ext cx="143783"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209</xdr:row>
      <xdr:rowOff>0</xdr:rowOff>
    </xdr:from>
    <xdr:ext cx="33699" cy="1151196"/>
    <xdr:sp macro="" textlink="">
      <xdr:nvSpPr>
        <xdr:cNvPr id="21" name="TextBox 188"/>
        <xdr:cNvSpPr txBox="1"/>
      </xdr:nvSpPr>
      <xdr:spPr>
        <a:xfrm>
          <a:off x="4790545" y="178946175"/>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522981"/>
    <xdr:sp macro="" textlink="">
      <xdr:nvSpPr>
        <xdr:cNvPr id="22" name="TextBox 188"/>
        <xdr:cNvSpPr txBox="1"/>
      </xdr:nvSpPr>
      <xdr:spPr>
        <a:xfrm>
          <a:off x="4790545" y="195662550"/>
          <a:ext cx="33699" cy="52298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245604"/>
    <xdr:sp macro="" textlink="">
      <xdr:nvSpPr>
        <xdr:cNvPr id="23" name="TextBox 188"/>
        <xdr:cNvSpPr txBox="1"/>
      </xdr:nvSpPr>
      <xdr:spPr>
        <a:xfrm>
          <a:off x="4790545" y="195662550"/>
          <a:ext cx="33699"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224393"/>
    <xdr:sp macro="" textlink="">
      <xdr:nvSpPr>
        <xdr:cNvPr id="24" name="TextBox 188"/>
        <xdr:cNvSpPr txBox="1"/>
      </xdr:nvSpPr>
      <xdr:spPr>
        <a:xfrm>
          <a:off x="4790545" y="195662550"/>
          <a:ext cx="33699"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224393"/>
    <xdr:sp macro="" textlink="">
      <xdr:nvSpPr>
        <xdr:cNvPr id="25" name="TextBox 188"/>
        <xdr:cNvSpPr txBox="1"/>
      </xdr:nvSpPr>
      <xdr:spPr>
        <a:xfrm>
          <a:off x="4790545" y="195662550"/>
          <a:ext cx="33699"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187127"/>
    <xdr:sp macro="" textlink="">
      <xdr:nvSpPr>
        <xdr:cNvPr id="26" name="TextBox 188"/>
        <xdr:cNvSpPr txBox="1"/>
      </xdr:nvSpPr>
      <xdr:spPr>
        <a:xfrm>
          <a:off x="4790545" y="195662550"/>
          <a:ext cx="33699"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187127"/>
    <xdr:sp macro="" textlink="">
      <xdr:nvSpPr>
        <xdr:cNvPr id="27" name="TextBox 188"/>
        <xdr:cNvSpPr txBox="1"/>
      </xdr:nvSpPr>
      <xdr:spPr>
        <a:xfrm>
          <a:off x="4790545" y="195662550"/>
          <a:ext cx="33699"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504502"/>
    <xdr:sp macro="" textlink="">
      <xdr:nvSpPr>
        <xdr:cNvPr id="28" name="TextBox 188"/>
        <xdr:cNvSpPr txBox="1"/>
      </xdr:nvSpPr>
      <xdr:spPr>
        <a:xfrm>
          <a:off x="4790545" y="195662550"/>
          <a:ext cx="33699"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504502"/>
    <xdr:sp macro="" textlink="">
      <xdr:nvSpPr>
        <xdr:cNvPr id="29" name="TextBox 188"/>
        <xdr:cNvSpPr txBox="1"/>
      </xdr:nvSpPr>
      <xdr:spPr>
        <a:xfrm>
          <a:off x="4790545" y="195662550"/>
          <a:ext cx="33699"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436724"/>
    <xdr:sp macro="" textlink="">
      <xdr:nvSpPr>
        <xdr:cNvPr id="30" name="TextBox 188"/>
        <xdr:cNvSpPr txBox="1"/>
      </xdr:nvSpPr>
      <xdr:spPr>
        <a:xfrm>
          <a:off x="4790545" y="195662550"/>
          <a:ext cx="33699"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436724"/>
    <xdr:sp macro="" textlink="">
      <xdr:nvSpPr>
        <xdr:cNvPr id="31" name="TextBox 188"/>
        <xdr:cNvSpPr txBox="1"/>
      </xdr:nvSpPr>
      <xdr:spPr>
        <a:xfrm>
          <a:off x="4790545" y="195662550"/>
          <a:ext cx="33699"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643504"/>
    <xdr:sp macro="" textlink="">
      <xdr:nvSpPr>
        <xdr:cNvPr id="32" name="TextBox 188"/>
        <xdr:cNvSpPr txBox="1"/>
      </xdr:nvSpPr>
      <xdr:spPr>
        <a:xfrm>
          <a:off x="4790545" y="195662550"/>
          <a:ext cx="33699" cy="6435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245604"/>
    <xdr:sp macro="" textlink="">
      <xdr:nvSpPr>
        <xdr:cNvPr id="33" name="TextBox 188"/>
        <xdr:cNvSpPr txBox="1"/>
      </xdr:nvSpPr>
      <xdr:spPr>
        <a:xfrm>
          <a:off x="4790545" y="195662550"/>
          <a:ext cx="33699"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224393"/>
    <xdr:sp macro="" textlink="">
      <xdr:nvSpPr>
        <xdr:cNvPr id="34" name="TextBox 188"/>
        <xdr:cNvSpPr txBox="1"/>
      </xdr:nvSpPr>
      <xdr:spPr>
        <a:xfrm>
          <a:off x="4790545" y="195662550"/>
          <a:ext cx="33699"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187127"/>
    <xdr:sp macro="" textlink="">
      <xdr:nvSpPr>
        <xdr:cNvPr id="35" name="TextBox 188"/>
        <xdr:cNvSpPr txBox="1"/>
      </xdr:nvSpPr>
      <xdr:spPr>
        <a:xfrm>
          <a:off x="4790545" y="195662550"/>
          <a:ext cx="33699"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217</xdr:row>
      <xdr:rowOff>0</xdr:rowOff>
    </xdr:from>
    <xdr:ext cx="33699" cy="504502"/>
    <xdr:sp macro="" textlink="">
      <xdr:nvSpPr>
        <xdr:cNvPr id="36" name="TextBox 188"/>
        <xdr:cNvSpPr txBox="1"/>
      </xdr:nvSpPr>
      <xdr:spPr>
        <a:xfrm>
          <a:off x="4790545" y="195662550"/>
          <a:ext cx="33699"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522981"/>
    <xdr:sp macro="" textlink="">
      <xdr:nvSpPr>
        <xdr:cNvPr id="37" name="TextBox 188"/>
        <xdr:cNvSpPr txBox="1"/>
      </xdr:nvSpPr>
      <xdr:spPr>
        <a:xfrm>
          <a:off x="4176182" y="195662550"/>
          <a:ext cx="143783" cy="52298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245604"/>
    <xdr:sp macro="" textlink="">
      <xdr:nvSpPr>
        <xdr:cNvPr id="38" name="TextBox 188"/>
        <xdr:cNvSpPr txBox="1"/>
      </xdr:nvSpPr>
      <xdr:spPr>
        <a:xfrm>
          <a:off x="4176182" y="195662550"/>
          <a:ext cx="143783"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224393"/>
    <xdr:sp macro="" textlink="">
      <xdr:nvSpPr>
        <xdr:cNvPr id="39" name="TextBox 188"/>
        <xdr:cNvSpPr txBox="1"/>
      </xdr:nvSpPr>
      <xdr:spPr>
        <a:xfrm>
          <a:off x="4176182" y="195662550"/>
          <a:ext cx="143783"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224393"/>
    <xdr:sp macro="" textlink="">
      <xdr:nvSpPr>
        <xdr:cNvPr id="40" name="TextBox 188"/>
        <xdr:cNvSpPr txBox="1"/>
      </xdr:nvSpPr>
      <xdr:spPr>
        <a:xfrm>
          <a:off x="4176182" y="195662550"/>
          <a:ext cx="143783"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187127"/>
    <xdr:sp macro="" textlink="">
      <xdr:nvSpPr>
        <xdr:cNvPr id="41" name="TextBox 188"/>
        <xdr:cNvSpPr txBox="1"/>
      </xdr:nvSpPr>
      <xdr:spPr>
        <a:xfrm>
          <a:off x="4176182" y="195662550"/>
          <a:ext cx="143783"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187127"/>
    <xdr:sp macro="" textlink="">
      <xdr:nvSpPr>
        <xdr:cNvPr id="42" name="TextBox 188"/>
        <xdr:cNvSpPr txBox="1"/>
      </xdr:nvSpPr>
      <xdr:spPr>
        <a:xfrm>
          <a:off x="4176182" y="195662550"/>
          <a:ext cx="143783"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504502"/>
    <xdr:sp macro="" textlink="">
      <xdr:nvSpPr>
        <xdr:cNvPr id="43" name="TextBox 188"/>
        <xdr:cNvSpPr txBox="1"/>
      </xdr:nvSpPr>
      <xdr:spPr>
        <a:xfrm>
          <a:off x="4176182" y="195662550"/>
          <a:ext cx="143783"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504502"/>
    <xdr:sp macro="" textlink="">
      <xdr:nvSpPr>
        <xdr:cNvPr id="44" name="TextBox 188"/>
        <xdr:cNvSpPr txBox="1"/>
      </xdr:nvSpPr>
      <xdr:spPr>
        <a:xfrm>
          <a:off x="4176182" y="195662550"/>
          <a:ext cx="143783"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436724"/>
    <xdr:sp macro="" textlink="">
      <xdr:nvSpPr>
        <xdr:cNvPr id="45" name="TextBox 188"/>
        <xdr:cNvSpPr txBox="1"/>
      </xdr:nvSpPr>
      <xdr:spPr>
        <a:xfrm>
          <a:off x="4176182" y="195662550"/>
          <a:ext cx="143783"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436724"/>
    <xdr:sp macro="" textlink="">
      <xdr:nvSpPr>
        <xdr:cNvPr id="46" name="TextBox 188"/>
        <xdr:cNvSpPr txBox="1"/>
      </xdr:nvSpPr>
      <xdr:spPr>
        <a:xfrm>
          <a:off x="4176182" y="195662550"/>
          <a:ext cx="143783"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643504"/>
    <xdr:sp macro="" textlink="">
      <xdr:nvSpPr>
        <xdr:cNvPr id="47" name="TextBox 188"/>
        <xdr:cNvSpPr txBox="1"/>
      </xdr:nvSpPr>
      <xdr:spPr>
        <a:xfrm>
          <a:off x="4176182" y="195662550"/>
          <a:ext cx="143783" cy="6435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245604"/>
    <xdr:sp macro="" textlink="">
      <xdr:nvSpPr>
        <xdr:cNvPr id="48" name="TextBox 188"/>
        <xdr:cNvSpPr txBox="1"/>
      </xdr:nvSpPr>
      <xdr:spPr>
        <a:xfrm>
          <a:off x="4176182" y="195662550"/>
          <a:ext cx="143783"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224393"/>
    <xdr:sp macro="" textlink="">
      <xdr:nvSpPr>
        <xdr:cNvPr id="49" name="TextBox 188"/>
        <xdr:cNvSpPr txBox="1"/>
      </xdr:nvSpPr>
      <xdr:spPr>
        <a:xfrm>
          <a:off x="4176182" y="195662550"/>
          <a:ext cx="143783"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187127"/>
    <xdr:sp macro="" textlink="">
      <xdr:nvSpPr>
        <xdr:cNvPr id="50" name="TextBox 188"/>
        <xdr:cNvSpPr txBox="1"/>
      </xdr:nvSpPr>
      <xdr:spPr>
        <a:xfrm>
          <a:off x="4176182" y="195662550"/>
          <a:ext cx="143783"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217</xdr:row>
      <xdr:rowOff>0</xdr:rowOff>
    </xdr:from>
    <xdr:ext cx="143783" cy="504502"/>
    <xdr:sp macro="" textlink="">
      <xdr:nvSpPr>
        <xdr:cNvPr id="51" name="TextBox 188"/>
        <xdr:cNvSpPr txBox="1"/>
      </xdr:nvSpPr>
      <xdr:spPr>
        <a:xfrm>
          <a:off x="4176182" y="195662550"/>
          <a:ext cx="143783"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203</xdr:row>
      <xdr:rowOff>0</xdr:rowOff>
    </xdr:from>
    <xdr:ext cx="33699" cy="1151196"/>
    <xdr:sp macro="" textlink="">
      <xdr:nvSpPr>
        <xdr:cNvPr id="52" name="TextBox 188"/>
        <xdr:cNvSpPr txBox="1"/>
      </xdr:nvSpPr>
      <xdr:spPr>
        <a:xfrm>
          <a:off x="4171420" y="171621450"/>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604263"/>
    <xdr:sp macro="" textlink="">
      <xdr:nvSpPr>
        <xdr:cNvPr id="53" name="TextBox 188"/>
        <xdr:cNvSpPr txBox="1"/>
      </xdr:nvSpPr>
      <xdr:spPr>
        <a:xfrm>
          <a:off x="4171420" y="178946175"/>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568463"/>
    <xdr:sp macro="" textlink="">
      <xdr:nvSpPr>
        <xdr:cNvPr id="54" name="TextBox 188"/>
        <xdr:cNvSpPr txBox="1"/>
      </xdr:nvSpPr>
      <xdr:spPr>
        <a:xfrm>
          <a:off x="4171420" y="178946175"/>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568463"/>
    <xdr:sp macro="" textlink="">
      <xdr:nvSpPr>
        <xdr:cNvPr id="55" name="TextBox 188"/>
        <xdr:cNvSpPr txBox="1"/>
      </xdr:nvSpPr>
      <xdr:spPr>
        <a:xfrm>
          <a:off x="4171420" y="178946175"/>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977422"/>
    <xdr:sp macro="" textlink="">
      <xdr:nvSpPr>
        <xdr:cNvPr id="56" name="TextBox 188"/>
        <xdr:cNvSpPr txBox="1"/>
      </xdr:nvSpPr>
      <xdr:spPr>
        <a:xfrm>
          <a:off x="4171420" y="178946175"/>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977422"/>
    <xdr:sp macro="" textlink="">
      <xdr:nvSpPr>
        <xdr:cNvPr id="57" name="TextBox 188"/>
        <xdr:cNvSpPr txBox="1"/>
      </xdr:nvSpPr>
      <xdr:spPr>
        <a:xfrm>
          <a:off x="4171420" y="178946175"/>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604263"/>
    <xdr:sp macro="" textlink="">
      <xdr:nvSpPr>
        <xdr:cNvPr id="58" name="TextBox 188"/>
        <xdr:cNvSpPr txBox="1"/>
      </xdr:nvSpPr>
      <xdr:spPr>
        <a:xfrm>
          <a:off x="4171420" y="178946175"/>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568463"/>
    <xdr:sp macro="" textlink="">
      <xdr:nvSpPr>
        <xdr:cNvPr id="59" name="TextBox 188"/>
        <xdr:cNvSpPr txBox="1"/>
      </xdr:nvSpPr>
      <xdr:spPr>
        <a:xfrm>
          <a:off x="4171420" y="178946175"/>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977422"/>
    <xdr:sp macro="" textlink="">
      <xdr:nvSpPr>
        <xdr:cNvPr id="60" name="TextBox 188"/>
        <xdr:cNvSpPr txBox="1"/>
      </xdr:nvSpPr>
      <xdr:spPr>
        <a:xfrm>
          <a:off x="4171420" y="178946175"/>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1151196"/>
    <xdr:sp macro="" textlink="">
      <xdr:nvSpPr>
        <xdr:cNvPr id="61" name="TextBox 188"/>
        <xdr:cNvSpPr txBox="1"/>
      </xdr:nvSpPr>
      <xdr:spPr>
        <a:xfrm>
          <a:off x="4171420" y="178946175"/>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203</xdr:row>
      <xdr:rowOff>0</xdr:rowOff>
    </xdr:from>
    <xdr:ext cx="33699" cy="1151196"/>
    <xdr:sp macro="" textlink="">
      <xdr:nvSpPr>
        <xdr:cNvPr id="62" name="TextBox 188"/>
        <xdr:cNvSpPr txBox="1"/>
      </xdr:nvSpPr>
      <xdr:spPr>
        <a:xfrm>
          <a:off x="4171420" y="171621450"/>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604263"/>
    <xdr:sp macro="" textlink="">
      <xdr:nvSpPr>
        <xdr:cNvPr id="63" name="TextBox 188"/>
        <xdr:cNvSpPr txBox="1"/>
      </xdr:nvSpPr>
      <xdr:spPr>
        <a:xfrm>
          <a:off x="4171420" y="178946175"/>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568463"/>
    <xdr:sp macro="" textlink="">
      <xdr:nvSpPr>
        <xdr:cNvPr id="64" name="TextBox 188"/>
        <xdr:cNvSpPr txBox="1"/>
      </xdr:nvSpPr>
      <xdr:spPr>
        <a:xfrm>
          <a:off x="4171420" y="178946175"/>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568463"/>
    <xdr:sp macro="" textlink="">
      <xdr:nvSpPr>
        <xdr:cNvPr id="65" name="TextBox 188"/>
        <xdr:cNvSpPr txBox="1"/>
      </xdr:nvSpPr>
      <xdr:spPr>
        <a:xfrm>
          <a:off x="4171420" y="178946175"/>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977422"/>
    <xdr:sp macro="" textlink="">
      <xdr:nvSpPr>
        <xdr:cNvPr id="66" name="TextBox 188"/>
        <xdr:cNvSpPr txBox="1"/>
      </xdr:nvSpPr>
      <xdr:spPr>
        <a:xfrm>
          <a:off x="4171420" y="178946175"/>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977422"/>
    <xdr:sp macro="" textlink="">
      <xdr:nvSpPr>
        <xdr:cNvPr id="67" name="TextBox 188"/>
        <xdr:cNvSpPr txBox="1"/>
      </xdr:nvSpPr>
      <xdr:spPr>
        <a:xfrm>
          <a:off x="4171420" y="178946175"/>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604263"/>
    <xdr:sp macro="" textlink="">
      <xdr:nvSpPr>
        <xdr:cNvPr id="68" name="TextBox 188"/>
        <xdr:cNvSpPr txBox="1"/>
      </xdr:nvSpPr>
      <xdr:spPr>
        <a:xfrm>
          <a:off x="4171420" y="178946175"/>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209</xdr:row>
      <xdr:rowOff>0</xdr:rowOff>
    </xdr:from>
    <xdr:ext cx="33699" cy="568463"/>
    <xdr:sp macro="" textlink="">
      <xdr:nvSpPr>
        <xdr:cNvPr id="69" name="TextBox 188"/>
        <xdr:cNvSpPr txBox="1"/>
      </xdr:nvSpPr>
      <xdr:spPr>
        <a:xfrm>
          <a:off x="4171420" y="178946175"/>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203</xdr:row>
      <xdr:rowOff>0</xdr:rowOff>
    </xdr:from>
    <xdr:ext cx="143783" cy="1151196"/>
    <xdr:sp macro="" textlink="">
      <xdr:nvSpPr>
        <xdr:cNvPr id="70" name="TextBox 188"/>
        <xdr:cNvSpPr txBox="1"/>
      </xdr:nvSpPr>
      <xdr:spPr>
        <a:xfrm>
          <a:off x="3652307" y="171621450"/>
          <a:ext cx="143783"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209</xdr:row>
      <xdr:rowOff>0</xdr:rowOff>
    </xdr:from>
    <xdr:ext cx="143783" cy="604263"/>
    <xdr:sp macro="" textlink="">
      <xdr:nvSpPr>
        <xdr:cNvPr id="71" name="TextBox 188"/>
        <xdr:cNvSpPr txBox="1"/>
      </xdr:nvSpPr>
      <xdr:spPr>
        <a:xfrm>
          <a:off x="3652307" y="178946175"/>
          <a:ext cx="143783"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209</xdr:row>
      <xdr:rowOff>0</xdr:rowOff>
    </xdr:from>
    <xdr:ext cx="143783" cy="568463"/>
    <xdr:sp macro="" textlink="">
      <xdr:nvSpPr>
        <xdr:cNvPr id="72" name="TextBox 188"/>
        <xdr:cNvSpPr txBox="1"/>
      </xdr:nvSpPr>
      <xdr:spPr>
        <a:xfrm>
          <a:off x="3652307" y="178946175"/>
          <a:ext cx="143783"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209</xdr:row>
      <xdr:rowOff>0</xdr:rowOff>
    </xdr:from>
    <xdr:ext cx="143783" cy="568463"/>
    <xdr:sp macro="" textlink="">
      <xdr:nvSpPr>
        <xdr:cNvPr id="73" name="TextBox 188"/>
        <xdr:cNvSpPr txBox="1"/>
      </xdr:nvSpPr>
      <xdr:spPr>
        <a:xfrm>
          <a:off x="3652307" y="178946175"/>
          <a:ext cx="143783"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209</xdr:row>
      <xdr:rowOff>0</xdr:rowOff>
    </xdr:from>
    <xdr:ext cx="143783" cy="977422"/>
    <xdr:sp macro="" textlink="">
      <xdr:nvSpPr>
        <xdr:cNvPr id="74" name="TextBox 188"/>
        <xdr:cNvSpPr txBox="1"/>
      </xdr:nvSpPr>
      <xdr:spPr>
        <a:xfrm>
          <a:off x="3652307" y="178946175"/>
          <a:ext cx="143783"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209</xdr:row>
      <xdr:rowOff>0</xdr:rowOff>
    </xdr:from>
    <xdr:ext cx="143783" cy="977422"/>
    <xdr:sp macro="" textlink="">
      <xdr:nvSpPr>
        <xdr:cNvPr id="75" name="TextBox 188"/>
        <xdr:cNvSpPr txBox="1"/>
      </xdr:nvSpPr>
      <xdr:spPr>
        <a:xfrm>
          <a:off x="3652307" y="178946175"/>
          <a:ext cx="143783"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209</xdr:row>
      <xdr:rowOff>0</xdr:rowOff>
    </xdr:from>
    <xdr:ext cx="143783" cy="604263"/>
    <xdr:sp macro="" textlink="">
      <xdr:nvSpPr>
        <xdr:cNvPr id="76" name="TextBox 188"/>
        <xdr:cNvSpPr txBox="1"/>
      </xdr:nvSpPr>
      <xdr:spPr>
        <a:xfrm>
          <a:off x="3652307" y="178946175"/>
          <a:ext cx="143783"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209</xdr:row>
      <xdr:rowOff>0</xdr:rowOff>
    </xdr:from>
    <xdr:ext cx="143783" cy="568463"/>
    <xdr:sp macro="" textlink="">
      <xdr:nvSpPr>
        <xdr:cNvPr id="77" name="TextBox 188"/>
        <xdr:cNvSpPr txBox="1"/>
      </xdr:nvSpPr>
      <xdr:spPr>
        <a:xfrm>
          <a:off x="3652307" y="178946175"/>
          <a:ext cx="143783"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209</xdr:row>
      <xdr:rowOff>0</xdr:rowOff>
    </xdr:from>
    <xdr:ext cx="143783" cy="977422"/>
    <xdr:sp macro="" textlink="">
      <xdr:nvSpPr>
        <xdr:cNvPr id="78" name="TextBox 188"/>
        <xdr:cNvSpPr txBox="1"/>
      </xdr:nvSpPr>
      <xdr:spPr>
        <a:xfrm>
          <a:off x="3652307" y="178946175"/>
          <a:ext cx="143783"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203</xdr:row>
      <xdr:rowOff>0</xdr:rowOff>
    </xdr:from>
    <xdr:ext cx="33699" cy="1151196"/>
    <xdr:sp macro="" textlink="">
      <xdr:nvSpPr>
        <xdr:cNvPr id="79" name="TextBox 188"/>
        <xdr:cNvSpPr txBox="1"/>
      </xdr:nvSpPr>
      <xdr:spPr>
        <a:xfrm>
          <a:off x="3647545" y="171621450"/>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209</xdr:row>
      <xdr:rowOff>0</xdr:rowOff>
    </xdr:from>
    <xdr:ext cx="33699" cy="604263"/>
    <xdr:sp macro="" textlink="">
      <xdr:nvSpPr>
        <xdr:cNvPr id="80" name="TextBox 188"/>
        <xdr:cNvSpPr txBox="1"/>
      </xdr:nvSpPr>
      <xdr:spPr>
        <a:xfrm>
          <a:off x="3647545" y="178946175"/>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209</xdr:row>
      <xdr:rowOff>0</xdr:rowOff>
    </xdr:from>
    <xdr:ext cx="33699" cy="568463"/>
    <xdr:sp macro="" textlink="">
      <xdr:nvSpPr>
        <xdr:cNvPr id="81" name="TextBox 188"/>
        <xdr:cNvSpPr txBox="1"/>
      </xdr:nvSpPr>
      <xdr:spPr>
        <a:xfrm>
          <a:off x="3647545" y="178946175"/>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209</xdr:row>
      <xdr:rowOff>0</xdr:rowOff>
    </xdr:from>
    <xdr:ext cx="33699" cy="568463"/>
    <xdr:sp macro="" textlink="">
      <xdr:nvSpPr>
        <xdr:cNvPr id="82" name="TextBox 188"/>
        <xdr:cNvSpPr txBox="1"/>
      </xdr:nvSpPr>
      <xdr:spPr>
        <a:xfrm>
          <a:off x="3647545" y="178946175"/>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209</xdr:row>
      <xdr:rowOff>0</xdr:rowOff>
    </xdr:from>
    <xdr:ext cx="33699" cy="977422"/>
    <xdr:sp macro="" textlink="">
      <xdr:nvSpPr>
        <xdr:cNvPr id="83" name="TextBox 188"/>
        <xdr:cNvSpPr txBox="1"/>
      </xdr:nvSpPr>
      <xdr:spPr>
        <a:xfrm>
          <a:off x="3647545" y="178946175"/>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209</xdr:row>
      <xdr:rowOff>0</xdr:rowOff>
    </xdr:from>
    <xdr:ext cx="33699" cy="977422"/>
    <xdr:sp macro="" textlink="">
      <xdr:nvSpPr>
        <xdr:cNvPr id="84" name="TextBox 188"/>
        <xdr:cNvSpPr txBox="1"/>
      </xdr:nvSpPr>
      <xdr:spPr>
        <a:xfrm>
          <a:off x="3647545" y="178946175"/>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209</xdr:row>
      <xdr:rowOff>0</xdr:rowOff>
    </xdr:from>
    <xdr:ext cx="33699" cy="604263"/>
    <xdr:sp macro="" textlink="">
      <xdr:nvSpPr>
        <xdr:cNvPr id="85" name="TextBox 188"/>
        <xdr:cNvSpPr txBox="1"/>
      </xdr:nvSpPr>
      <xdr:spPr>
        <a:xfrm>
          <a:off x="3647545" y="178946175"/>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209</xdr:row>
      <xdr:rowOff>0</xdr:rowOff>
    </xdr:from>
    <xdr:ext cx="33699" cy="568463"/>
    <xdr:sp macro="" textlink="">
      <xdr:nvSpPr>
        <xdr:cNvPr id="86" name="TextBox 188"/>
        <xdr:cNvSpPr txBox="1"/>
      </xdr:nvSpPr>
      <xdr:spPr>
        <a:xfrm>
          <a:off x="3647545" y="178946175"/>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209</xdr:row>
      <xdr:rowOff>0</xdr:rowOff>
    </xdr:from>
    <xdr:ext cx="33699" cy="977422"/>
    <xdr:sp macro="" textlink="">
      <xdr:nvSpPr>
        <xdr:cNvPr id="87" name="TextBox 188"/>
        <xdr:cNvSpPr txBox="1"/>
      </xdr:nvSpPr>
      <xdr:spPr>
        <a:xfrm>
          <a:off x="3647545" y="178946175"/>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209</xdr:row>
      <xdr:rowOff>0</xdr:rowOff>
    </xdr:from>
    <xdr:ext cx="33699" cy="1151196"/>
    <xdr:sp macro="" textlink="">
      <xdr:nvSpPr>
        <xdr:cNvPr id="88" name="TextBox 188"/>
        <xdr:cNvSpPr txBox="1"/>
      </xdr:nvSpPr>
      <xdr:spPr>
        <a:xfrm>
          <a:off x="3647545" y="178946175"/>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522981"/>
    <xdr:sp macro="" textlink="">
      <xdr:nvSpPr>
        <xdr:cNvPr id="89" name="TextBox 188"/>
        <xdr:cNvSpPr txBox="1"/>
      </xdr:nvSpPr>
      <xdr:spPr>
        <a:xfrm>
          <a:off x="4171420" y="195662550"/>
          <a:ext cx="33699" cy="52298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245604"/>
    <xdr:sp macro="" textlink="">
      <xdr:nvSpPr>
        <xdr:cNvPr id="90" name="TextBox 188"/>
        <xdr:cNvSpPr txBox="1"/>
      </xdr:nvSpPr>
      <xdr:spPr>
        <a:xfrm>
          <a:off x="4171420" y="195662550"/>
          <a:ext cx="33699"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224393"/>
    <xdr:sp macro="" textlink="">
      <xdr:nvSpPr>
        <xdr:cNvPr id="91" name="TextBox 188"/>
        <xdr:cNvSpPr txBox="1"/>
      </xdr:nvSpPr>
      <xdr:spPr>
        <a:xfrm>
          <a:off x="4171420" y="195662550"/>
          <a:ext cx="33699"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224393"/>
    <xdr:sp macro="" textlink="">
      <xdr:nvSpPr>
        <xdr:cNvPr id="92" name="TextBox 188"/>
        <xdr:cNvSpPr txBox="1"/>
      </xdr:nvSpPr>
      <xdr:spPr>
        <a:xfrm>
          <a:off x="4171420" y="195662550"/>
          <a:ext cx="33699"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187127"/>
    <xdr:sp macro="" textlink="">
      <xdr:nvSpPr>
        <xdr:cNvPr id="93" name="TextBox 188"/>
        <xdr:cNvSpPr txBox="1"/>
      </xdr:nvSpPr>
      <xdr:spPr>
        <a:xfrm>
          <a:off x="4171420" y="195662550"/>
          <a:ext cx="33699"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187127"/>
    <xdr:sp macro="" textlink="">
      <xdr:nvSpPr>
        <xdr:cNvPr id="94" name="TextBox 188"/>
        <xdr:cNvSpPr txBox="1"/>
      </xdr:nvSpPr>
      <xdr:spPr>
        <a:xfrm>
          <a:off x="4171420" y="195662550"/>
          <a:ext cx="33699"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504502"/>
    <xdr:sp macro="" textlink="">
      <xdr:nvSpPr>
        <xdr:cNvPr id="95" name="TextBox 188"/>
        <xdr:cNvSpPr txBox="1"/>
      </xdr:nvSpPr>
      <xdr:spPr>
        <a:xfrm>
          <a:off x="4171420" y="195662550"/>
          <a:ext cx="33699"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504502"/>
    <xdr:sp macro="" textlink="">
      <xdr:nvSpPr>
        <xdr:cNvPr id="96" name="TextBox 188"/>
        <xdr:cNvSpPr txBox="1"/>
      </xdr:nvSpPr>
      <xdr:spPr>
        <a:xfrm>
          <a:off x="4171420" y="195662550"/>
          <a:ext cx="33699"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436724"/>
    <xdr:sp macro="" textlink="">
      <xdr:nvSpPr>
        <xdr:cNvPr id="97" name="TextBox 188"/>
        <xdr:cNvSpPr txBox="1"/>
      </xdr:nvSpPr>
      <xdr:spPr>
        <a:xfrm>
          <a:off x="4171420" y="195662550"/>
          <a:ext cx="33699"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436724"/>
    <xdr:sp macro="" textlink="">
      <xdr:nvSpPr>
        <xdr:cNvPr id="98" name="TextBox 188"/>
        <xdr:cNvSpPr txBox="1"/>
      </xdr:nvSpPr>
      <xdr:spPr>
        <a:xfrm>
          <a:off x="4171420" y="195662550"/>
          <a:ext cx="33699"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643504"/>
    <xdr:sp macro="" textlink="">
      <xdr:nvSpPr>
        <xdr:cNvPr id="99" name="TextBox 188"/>
        <xdr:cNvSpPr txBox="1"/>
      </xdr:nvSpPr>
      <xdr:spPr>
        <a:xfrm>
          <a:off x="4171420" y="195662550"/>
          <a:ext cx="33699" cy="6435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245604"/>
    <xdr:sp macro="" textlink="">
      <xdr:nvSpPr>
        <xdr:cNvPr id="100" name="TextBox 188"/>
        <xdr:cNvSpPr txBox="1"/>
      </xdr:nvSpPr>
      <xdr:spPr>
        <a:xfrm>
          <a:off x="4171420" y="195662550"/>
          <a:ext cx="33699"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224393"/>
    <xdr:sp macro="" textlink="">
      <xdr:nvSpPr>
        <xdr:cNvPr id="101" name="TextBox 188"/>
        <xdr:cNvSpPr txBox="1"/>
      </xdr:nvSpPr>
      <xdr:spPr>
        <a:xfrm>
          <a:off x="4171420" y="195662550"/>
          <a:ext cx="33699"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187127"/>
    <xdr:sp macro="" textlink="">
      <xdr:nvSpPr>
        <xdr:cNvPr id="102" name="TextBox 188"/>
        <xdr:cNvSpPr txBox="1"/>
      </xdr:nvSpPr>
      <xdr:spPr>
        <a:xfrm>
          <a:off x="4171420" y="195662550"/>
          <a:ext cx="33699"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217</xdr:row>
      <xdr:rowOff>0</xdr:rowOff>
    </xdr:from>
    <xdr:ext cx="33699" cy="504502"/>
    <xdr:sp macro="" textlink="">
      <xdr:nvSpPr>
        <xdr:cNvPr id="103" name="TextBox 188"/>
        <xdr:cNvSpPr txBox="1"/>
      </xdr:nvSpPr>
      <xdr:spPr>
        <a:xfrm>
          <a:off x="4171420" y="195662550"/>
          <a:ext cx="33699"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522981"/>
    <xdr:sp macro="" textlink="">
      <xdr:nvSpPr>
        <xdr:cNvPr id="104" name="TextBox 188"/>
        <xdr:cNvSpPr txBox="1"/>
      </xdr:nvSpPr>
      <xdr:spPr>
        <a:xfrm>
          <a:off x="3652307" y="195662550"/>
          <a:ext cx="143783" cy="52298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245604"/>
    <xdr:sp macro="" textlink="">
      <xdr:nvSpPr>
        <xdr:cNvPr id="105" name="TextBox 188"/>
        <xdr:cNvSpPr txBox="1"/>
      </xdr:nvSpPr>
      <xdr:spPr>
        <a:xfrm>
          <a:off x="3652307" y="195662550"/>
          <a:ext cx="143783"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224393"/>
    <xdr:sp macro="" textlink="">
      <xdr:nvSpPr>
        <xdr:cNvPr id="106" name="TextBox 188"/>
        <xdr:cNvSpPr txBox="1"/>
      </xdr:nvSpPr>
      <xdr:spPr>
        <a:xfrm>
          <a:off x="3652307" y="195662550"/>
          <a:ext cx="143783"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224393"/>
    <xdr:sp macro="" textlink="">
      <xdr:nvSpPr>
        <xdr:cNvPr id="107" name="TextBox 188"/>
        <xdr:cNvSpPr txBox="1"/>
      </xdr:nvSpPr>
      <xdr:spPr>
        <a:xfrm>
          <a:off x="3652307" y="195662550"/>
          <a:ext cx="143783"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187127"/>
    <xdr:sp macro="" textlink="">
      <xdr:nvSpPr>
        <xdr:cNvPr id="108" name="TextBox 188"/>
        <xdr:cNvSpPr txBox="1"/>
      </xdr:nvSpPr>
      <xdr:spPr>
        <a:xfrm>
          <a:off x="3652307" y="195662550"/>
          <a:ext cx="143783"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187127"/>
    <xdr:sp macro="" textlink="">
      <xdr:nvSpPr>
        <xdr:cNvPr id="109" name="TextBox 188"/>
        <xdr:cNvSpPr txBox="1"/>
      </xdr:nvSpPr>
      <xdr:spPr>
        <a:xfrm>
          <a:off x="3652307" y="195662550"/>
          <a:ext cx="143783"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504502"/>
    <xdr:sp macro="" textlink="">
      <xdr:nvSpPr>
        <xdr:cNvPr id="110" name="TextBox 188"/>
        <xdr:cNvSpPr txBox="1"/>
      </xdr:nvSpPr>
      <xdr:spPr>
        <a:xfrm>
          <a:off x="3652307" y="195662550"/>
          <a:ext cx="143783"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504502"/>
    <xdr:sp macro="" textlink="">
      <xdr:nvSpPr>
        <xdr:cNvPr id="111" name="TextBox 188"/>
        <xdr:cNvSpPr txBox="1"/>
      </xdr:nvSpPr>
      <xdr:spPr>
        <a:xfrm>
          <a:off x="3652307" y="195662550"/>
          <a:ext cx="143783"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436724"/>
    <xdr:sp macro="" textlink="">
      <xdr:nvSpPr>
        <xdr:cNvPr id="112" name="TextBox 188"/>
        <xdr:cNvSpPr txBox="1"/>
      </xdr:nvSpPr>
      <xdr:spPr>
        <a:xfrm>
          <a:off x="3652307" y="195662550"/>
          <a:ext cx="143783"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436724"/>
    <xdr:sp macro="" textlink="">
      <xdr:nvSpPr>
        <xdr:cNvPr id="113" name="TextBox 188"/>
        <xdr:cNvSpPr txBox="1"/>
      </xdr:nvSpPr>
      <xdr:spPr>
        <a:xfrm>
          <a:off x="3652307" y="195662550"/>
          <a:ext cx="143783"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643504"/>
    <xdr:sp macro="" textlink="">
      <xdr:nvSpPr>
        <xdr:cNvPr id="114" name="TextBox 188"/>
        <xdr:cNvSpPr txBox="1"/>
      </xdr:nvSpPr>
      <xdr:spPr>
        <a:xfrm>
          <a:off x="3652307" y="195662550"/>
          <a:ext cx="143783" cy="6435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245604"/>
    <xdr:sp macro="" textlink="">
      <xdr:nvSpPr>
        <xdr:cNvPr id="115" name="TextBox 188"/>
        <xdr:cNvSpPr txBox="1"/>
      </xdr:nvSpPr>
      <xdr:spPr>
        <a:xfrm>
          <a:off x="3652307" y="195662550"/>
          <a:ext cx="143783"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224393"/>
    <xdr:sp macro="" textlink="">
      <xdr:nvSpPr>
        <xdr:cNvPr id="116" name="TextBox 188"/>
        <xdr:cNvSpPr txBox="1"/>
      </xdr:nvSpPr>
      <xdr:spPr>
        <a:xfrm>
          <a:off x="3652307" y="195662550"/>
          <a:ext cx="143783"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187127"/>
    <xdr:sp macro="" textlink="">
      <xdr:nvSpPr>
        <xdr:cNvPr id="117" name="TextBox 188"/>
        <xdr:cNvSpPr txBox="1"/>
      </xdr:nvSpPr>
      <xdr:spPr>
        <a:xfrm>
          <a:off x="3652307" y="195662550"/>
          <a:ext cx="143783"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217</xdr:row>
      <xdr:rowOff>0</xdr:rowOff>
    </xdr:from>
    <xdr:ext cx="143783" cy="504502"/>
    <xdr:sp macro="" textlink="">
      <xdr:nvSpPr>
        <xdr:cNvPr id="118" name="TextBox 188"/>
        <xdr:cNvSpPr txBox="1"/>
      </xdr:nvSpPr>
      <xdr:spPr>
        <a:xfrm>
          <a:off x="3652307" y="195662550"/>
          <a:ext cx="143783"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twoCellAnchor editAs="oneCell">
    <xdr:from>
      <xdr:col>6</xdr:col>
      <xdr:colOff>0</xdr:colOff>
      <xdr:row>157</xdr:row>
      <xdr:rowOff>0</xdr:rowOff>
    </xdr:from>
    <xdr:to>
      <xdr:col>6</xdr:col>
      <xdr:colOff>66675</xdr:colOff>
      <xdr:row>157</xdr:row>
      <xdr:rowOff>57150</xdr:rowOff>
    </xdr:to>
    <xdr:sp macro="" textlink="">
      <xdr:nvSpPr>
        <xdr:cNvPr id="119" name="Text Box 2"/>
        <xdr:cNvSpPr txBox="1">
          <a:spLocks noChangeArrowheads="1"/>
        </xdr:cNvSpPr>
      </xdr:nvSpPr>
      <xdr:spPr bwMode="auto">
        <a:xfrm>
          <a:off x="3648075" y="124567950"/>
          <a:ext cx="66675" cy="57150"/>
        </a:xfrm>
        <a:prstGeom prst="rect">
          <a:avLst/>
        </a:prstGeom>
        <a:noFill/>
        <a:ln w="9525">
          <a:noFill/>
          <a:miter lim="800000"/>
          <a:headEnd/>
          <a:tailEnd/>
        </a:ln>
      </xdr:spPr>
    </xdr:sp>
    <xdr:clientData/>
  </xdr:twoCellAnchor>
  <xdr:oneCellAnchor>
    <xdr:from>
      <xdr:col>7</xdr:col>
      <xdr:colOff>3342745</xdr:colOff>
      <xdr:row>205</xdr:row>
      <xdr:rowOff>0</xdr:rowOff>
    </xdr:from>
    <xdr:ext cx="33699" cy="1151196"/>
    <xdr:sp macro="" textlink="">
      <xdr:nvSpPr>
        <xdr:cNvPr id="120" name="TextBox 188"/>
        <xdr:cNvSpPr txBox="1"/>
      </xdr:nvSpPr>
      <xdr:spPr>
        <a:xfrm>
          <a:off x="4790545" y="174059850"/>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211</xdr:row>
      <xdr:rowOff>0</xdr:rowOff>
    </xdr:from>
    <xdr:ext cx="33699" cy="604263"/>
    <xdr:sp macro="" textlink="">
      <xdr:nvSpPr>
        <xdr:cNvPr id="121" name="TextBox 188"/>
        <xdr:cNvSpPr txBox="1"/>
      </xdr:nvSpPr>
      <xdr:spPr>
        <a:xfrm>
          <a:off x="4790545" y="181108350"/>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211</xdr:row>
      <xdr:rowOff>0</xdr:rowOff>
    </xdr:from>
    <xdr:ext cx="33699" cy="568463"/>
    <xdr:sp macro="" textlink="">
      <xdr:nvSpPr>
        <xdr:cNvPr id="122" name="TextBox 188"/>
        <xdr:cNvSpPr txBox="1"/>
      </xdr:nvSpPr>
      <xdr:spPr>
        <a:xfrm>
          <a:off x="4790545" y="181108350"/>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211</xdr:row>
      <xdr:rowOff>0</xdr:rowOff>
    </xdr:from>
    <xdr:ext cx="33699" cy="568463"/>
    <xdr:sp macro="" textlink="">
      <xdr:nvSpPr>
        <xdr:cNvPr id="123" name="TextBox 188"/>
        <xdr:cNvSpPr txBox="1"/>
      </xdr:nvSpPr>
      <xdr:spPr>
        <a:xfrm>
          <a:off x="4790545" y="181108350"/>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211</xdr:row>
      <xdr:rowOff>0</xdr:rowOff>
    </xdr:from>
    <xdr:ext cx="33699" cy="977422"/>
    <xdr:sp macro="" textlink="">
      <xdr:nvSpPr>
        <xdr:cNvPr id="124" name="TextBox 188"/>
        <xdr:cNvSpPr txBox="1"/>
      </xdr:nvSpPr>
      <xdr:spPr>
        <a:xfrm>
          <a:off x="4790545" y="181108350"/>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211</xdr:row>
      <xdr:rowOff>0</xdr:rowOff>
    </xdr:from>
    <xdr:ext cx="33699" cy="977422"/>
    <xdr:sp macro="" textlink="">
      <xdr:nvSpPr>
        <xdr:cNvPr id="125" name="TextBox 188"/>
        <xdr:cNvSpPr txBox="1"/>
      </xdr:nvSpPr>
      <xdr:spPr>
        <a:xfrm>
          <a:off x="4790545" y="181108350"/>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211</xdr:row>
      <xdr:rowOff>0</xdr:rowOff>
    </xdr:from>
    <xdr:ext cx="33699" cy="604263"/>
    <xdr:sp macro="" textlink="">
      <xdr:nvSpPr>
        <xdr:cNvPr id="126" name="TextBox 188"/>
        <xdr:cNvSpPr txBox="1"/>
      </xdr:nvSpPr>
      <xdr:spPr>
        <a:xfrm>
          <a:off x="4790545" y="181108350"/>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211</xdr:row>
      <xdr:rowOff>0</xdr:rowOff>
    </xdr:from>
    <xdr:ext cx="33699" cy="568463"/>
    <xdr:sp macro="" textlink="">
      <xdr:nvSpPr>
        <xdr:cNvPr id="127" name="TextBox 188"/>
        <xdr:cNvSpPr txBox="1"/>
      </xdr:nvSpPr>
      <xdr:spPr>
        <a:xfrm>
          <a:off x="4790545" y="181108350"/>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211</xdr:row>
      <xdr:rowOff>0</xdr:rowOff>
    </xdr:from>
    <xdr:ext cx="33699" cy="977422"/>
    <xdr:sp macro="" textlink="">
      <xdr:nvSpPr>
        <xdr:cNvPr id="128" name="TextBox 188"/>
        <xdr:cNvSpPr txBox="1"/>
      </xdr:nvSpPr>
      <xdr:spPr>
        <a:xfrm>
          <a:off x="4790545" y="181108350"/>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205</xdr:row>
      <xdr:rowOff>0</xdr:rowOff>
    </xdr:from>
    <xdr:ext cx="143783" cy="1151196"/>
    <xdr:sp macro="" textlink="">
      <xdr:nvSpPr>
        <xdr:cNvPr id="129" name="TextBox 188"/>
        <xdr:cNvSpPr txBox="1"/>
      </xdr:nvSpPr>
      <xdr:spPr>
        <a:xfrm>
          <a:off x="4176182" y="174059850"/>
          <a:ext cx="143783"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211</xdr:row>
      <xdr:rowOff>0</xdr:rowOff>
    </xdr:from>
    <xdr:ext cx="143783" cy="604263"/>
    <xdr:sp macro="" textlink="">
      <xdr:nvSpPr>
        <xdr:cNvPr id="130" name="TextBox 188"/>
        <xdr:cNvSpPr txBox="1"/>
      </xdr:nvSpPr>
      <xdr:spPr>
        <a:xfrm>
          <a:off x="4176182" y="181108350"/>
          <a:ext cx="143783"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211</xdr:row>
      <xdr:rowOff>0</xdr:rowOff>
    </xdr:from>
    <xdr:ext cx="143783" cy="568463"/>
    <xdr:sp macro="" textlink="">
      <xdr:nvSpPr>
        <xdr:cNvPr id="131" name="TextBox 188"/>
        <xdr:cNvSpPr txBox="1"/>
      </xdr:nvSpPr>
      <xdr:spPr>
        <a:xfrm>
          <a:off x="4176182" y="181108350"/>
          <a:ext cx="143783"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211</xdr:row>
      <xdr:rowOff>0</xdr:rowOff>
    </xdr:from>
    <xdr:ext cx="143783" cy="568463"/>
    <xdr:sp macro="" textlink="">
      <xdr:nvSpPr>
        <xdr:cNvPr id="132" name="TextBox 188"/>
        <xdr:cNvSpPr txBox="1"/>
      </xdr:nvSpPr>
      <xdr:spPr>
        <a:xfrm>
          <a:off x="4176182" y="181108350"/>
          <a:ext cx="143783"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211</xdr:row>
      <xdr:rowOff>0</xdr:rowOff>
    </xdr:from>
    <xdr:ext cx="143783" cy="977422"/>
    <xdr:sp macro="" textlink="">
      <xdr:nvSpPr>
        <xdr:cNvPr id="133" name="TextBox 188"/>
        <xdr:cNvSpPr txBox="1"/>
      </xdr:nvSpPr>
      <xdr:spPr>
        <a:xfrm>
          <a:off x="4176182" y="181108350"/>
          <a:ext cx="143783"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211</xdr:row>
      <xdr:rowOff>0</xdr:rowOff>
    </xdr:from>
    <xdr:ext cx="143783" cy="977422"/>
    <xdr:sp macro="" textlink="">
      <xdr:nvSpPr>
        <xdr:cNvPr id="134" name="TextBox 188"/>
        <xdr:cNvSpPr txBox="1"/>
      </xdr:nvSpPr>
      <xdr:spPr>
        <a:xfrm>
          <a:off x="4176182" y="181108350"/>
          <a:ext cx="143783"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211</xdr:row>
      <xdr:rowOff>0</xdr:rowOff>
    </xdr:from>
    <xdr:ext cx="143783" cy="604263"/>
    <xdr:sp macro="" textlink="">
      <xdr:nvSpPr>
        <xdr:cNvPr id="135" name="TextBox 188"/>
        <xdr:cNvSpPr txBox="1"/>
      </xdr:nvSpPr>
      <xdr:spPr>
        <a:xfrm>
          <a:off x="4176182" y="181108350"/>
          <a:ext cx="143783"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211</xdr:row>
      <xdr:rowOff>0</xdr:rowOff>
    </xdr:from>
    <xdr:ext cx="143783" cy="568463"/>
    <xdr:sp macro="" textlink="">
      <xdr:nvSpPr>
        <xdr:cNvPr id="136" name="TextBox 188"/>
        <xdr:cNvSpPr txBox="1"/>
      </xdr:nvSpPr>
      <xdr:spPr>
        <a:xfrm>
          <a:off x="4176182" y="181108350"/>
          <a:ext cx="143783"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211</xdr:row>
      <xdr:rowOff>0</xdr:rowOff>
    </xdr:from>
    <xdr:ext cx="143783" cy="977422"/>
    <xdr:sp macro="" textlink="">
      <xdr:nvSpPr>
        <xdr:cNvPr id="137" name="TextBox 188"/>
        <xdr:cNvSpPr txBox="1"/>
      </xdr:nvSpPr>
      <xdr:spPr>
        <a:xfrm>
          <a:off x="4176182" y="181108350"/>
          <a:ext cx="143783"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211</xdr:row>
      <xdr:rowOff>0</xdr:rowOff>
    </xdr:from>
    <xdr:ext cx="33699" cy="1151196"/>
    <xdr:sp macro="" textlink="">
      <xdr:nvSpPr>
        <xdr:cNvPr id="138" name="TextBox 188"/>
        <xdr:cNvSpPr txBox="1"/>
      </xdr:nvSpPr>
      <xdr:spPr>
        <a:xfrm>
          <a:off x="4790545" y="181108350"/>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522981"/>
    <xdr:sp macro="" textlink="">
      <xdr:nvSpPr>
        <xdr:cNvPr id="139" name="TextBox 188"/>
        <xdr:cNvSpPr txBox="1"/>
      </xdr:nvSpPr>
      <xdr:spPr>
        <a:xfrm>
          <a:off x="4790545" y="201549000"/>
          <a:ext cx="33699" cy="52298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245604"/>
    <xdr:sp macro="" textlink="">
      <xdr:nvSpPr>
        <xdr:cNvPr id="140" name="TextBox 188"/>
        <xdr:cNvSpPr txBox="1"/>
      </xdr:nvSpPr>
      <xdr:spPr>
        <a:xfrm>
          <a:off x="4790545" y="201549000"/>
          <a:ext cx="33699"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224393"/>
    <xdr:sp macro="" textlink="">
      <xdr:nvSpPr>
        <xdr:cNvPr id="141" name="TextBox 188"/>
        <xdr:cNvSpPr txBox="1"/>
      </xdr:nvSpPr>
      <xdr:spPr>
        <a:xfrm>
          <a:off x="4790545" y="201549000"/>
          <a:ext cx="33699"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224393"/>
    <xdr:sp macro="" textlink="">
      <xdr:nvSpPr>
        <xdr:cNvPr id="142" name="TextBox 188"/>
        <xdr:cNvSpPr txBox="1"/>
      </xdr:nvSpPr>
      <xdr:spPr>
        <a:xfrm>
          <a:off x="4790545" y="201549000"/>
          <a:ext cx="33699"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187127"/>
    <xdr:sp macro="" textlink="">
      <xdr:nvSpPr>
        <xdr:cNvPr id="143" name="TextBox 188"/>
        <xdr:cNvSpPr txBox="1"/>
      </xdr:nvSpPr>
      <xdr:spPr>
        <a:xfrm>
          <a:off x="4790545" y="201549000"/>
          <a:ext cx="33699"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187127"/>
    <xdr:sp macro="" textlink="">
      <xdr:nvSpPr>
        <xdr:cNvPr id="144" name="TextBox 188"/>
        <xdr:cNvSpPr txBox="1"/>
      </xdr:nvSpPr>
      <xdr:spPr>
        <a:xfrm>
          <a:off x="4790545" y="201549000"/>
          <a:ext cx="33699"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504502"/>
    <xdr:sp macro="" textlink="">
      <xdr:nvSpPr>
        <xdr:cNvPr id="145" name="TextBox 188"/>
        <xdr:cNvSpPr txBox="1"/>
      </xdr:nvSpPr>
      <xdr:spPr>
        <a:xfrm>
          <a:off x="4790545" y="201549000"/>
          <a:ext cx="33699"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504502"/>
    <xdr:sp macro="" textlink="">
      <xdr:nvSpPr>
        <xdr:cNvPr id="146" name="TextBox 188"/>
        <xdr:cNvSpPr txBox="1"/>
      </xdr:nvSpPr>
      <xdr:spPr>
        <a:xfrm>
          <a:off x="4790545" y="201549000"/>
          <a:ext cx="33699"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436724"/>
    <xdr:sp macro="" textlink="">
      <xdr:nvSpPr>
        <xdr:cNvPr id="147" name="TextBox 188"/>
        <xdr:cNvSpPr txBox="1"/>
      </xdr:nvSpPr>
      <xdr:spPr>
        <a:xfrm>
          <a:off x="4790545" y="201549000"/>
          <a:ext cx="33699"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436724"/>
    <xdr:sp macro="" textlink="">
      <xdr:nvSpPr>
        <xdr:cNvPr id="148" name="TextBox 188"/>
        <xdr:cNvSpPr txBox="1"/>
      </xdr:nvSpPr>
      <xdr:spPr>
        <a:xfrm>
          <a:off x="4790545" y="201549000"/>
          <a:ext cx="33699"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643504"/>
    <xdr:sp macro="" textlink="">
      <xdr:nvSpPr>
        <xdr:cNvPr id="149" name="TextBox 188"/>
        <xdr:cNvSpPr txBox="1"/>
      </xdr:nvSpPr>
      <xdr:spPr>
        <a:xfrm>
          <a:off x="4790545" y="201549000"/>
          <a:ext cx="33699" cy="6435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245604"/>
    <xdr:sp macro="" textlink="">
      <xdr:nvSpPr>
        <xdr:cNvPr id="150" name="TextBox 188"/>
        <xdr:cNvSpPr txBox="1"/>
      </xdr:nvSpPr>
      <xdr:spPr>
        <a:xfrm>
          <a:off x="4790545" y="201549000"/>
          <a:ext cx="33699"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224393"/>
    <xdr:sp macro="" textlink="">
      <xdr:nvSpPr>
        <xdr:cNvPr id="151" name="TextBox 188"/>
        <xdr:cNvSpPr txBox="1"/>
      </xdr:nvSpPr>
      <xdr:spPr>
        <a:xfrm>
          <a:off x="4790545" y="201549000"/>
          <a:ext cx="33699"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187127"/>
    <xdr:sp macro="" textlink="">
      <xdr:nvSpPr>
        <xdr:cNvPr id="152" name="TextBox 188"/>
        <xdr:cNvSpPr txBox="1"/>
      </xdr:nvSpPr>
      <xdr:spPr>
        <a:xfrm>
          <a:off x="4790545" y="201549000"/>
          <a:ext cx="33699"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7</xdr:col>
      <xdr:colOff>3342745</xdr:colOff>
      <xdr:row>219</xdr:row>
      <xdr:rowOff>0</xdr:rowOff>
    </xdr:from>
    <xdr:ext cx="33699" cy="504502"/>
    <xdr:sp macro="" textlink="">
      <xdr:nvSpPr>
        <xdr:cNvPr id="153" name="TextBox 188"/>
        <xdr:cNvSpPr txBox="1"/>
      </xdr:nvSpPr>
      <xdr:spPr>
        <a:xfrm>
          <a:off x="4790545" y="201549000"/>
          <a:ext cx="33699"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522981"/>
    <xdr:sp macro="" textlink="">
      <xdr:nvSpPr>
        <xdr:cNvPr id="154" name="TextBox 188"/>
        <xdr:cNvSpPr txBox="1"/>
      </xdr:nvSpPr>
      <xdr:spPr>
        <a:xfrm>
          <a:off x="4176182" y="201549000"/>
          <a:ext cx="143783" cy="52298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245604"/>
    <xdr:sp macro="" textlink="">
      <xdr:nvSpPr>
        <xdr:cNvPr id="155" name="TextBox 188"/>
        <xdr:cNvSpPr txBox="1"/>
      </xdr:nvSpPr>
      <xdr:spPr>
        <a:xfrm>
          <a:off x="4176182" y="201549000"/>
          <a:ext cx="143783"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224393"/>
    <xdr:sp macro="" textlink="">
      <xdr:nvSpPr>
        <xdr:cNvPr id="156" name="TextBox 188"/>
        <xdr:cNvSpPr txBox="1"/>
      </xdr:nvSpPr>
      <xdr:spPr>
        <a:xfrm>
          <a:off x="4176182" y="201549000"/>
          <a:ext cx="143783"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224393"/>
    <xdr:sp macro="" textlink="">
      <xdr:nvSpPr>
        <xdr:cNvPr id="157" name="TextBox 188"/>
        <xdr:cNvSpPr txBox="1"/>
      </xdr:nvSpPr>
      <xdr:spPr>
        <a:xfrm>
          <a:off x="4176182" y="201549000"/>
          <a:ext cx="143783"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187127"/>
    <xdr:sp macro="" textlink="">
      <xdr:nvSpPr>
        <xdr:cNvPr id="158" name="TextBox 188"/>
        <xdr:cNvSpPr txBox="1"/>
      </xdr:nvSpPr>
      <xdr:spPr>
        <a:xfrm>
          <a:off x="4176182" y="201549000"/>
          <a:ext cx="143783"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187127"/>
    <xdr:sp macro="" textlink="">
      <xdr:nvSpPr>
        <xdr:cNvPr id="159" name="TextBox 188"/>
        <xdr:cNvSpPr txBox="1"/>
      </xdr:nvSpPr>
      <xdr:spPr>
        <a:xfrm>
          <a:off x="4176182" y="201549000"/>
          <a:ext cx="143783"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504502"/>
    <xdr:sp macro="" textlink="">
      <xdr:nvSpPr>
        <xdr:cNvPr id="160" name="TextBox 188"/>
        <xdr:cNvSpPr txBox="1"/>
      </xdr:nvSpPr>
      <xdr:spPr>
        <a:xfrm>
          <a:off x="4176182" y="201549000"/>
          <a:ext cx="143783"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504502"/>
    <xdr:sp macro="" textlink="">
      <xdr:nvSpPr>
        <xdr:cNvPr id="161" name="TextBox 188"/>
        <xdr:cNvSpPr txBox="1"/>
      </xdr:nvSpPr>
      <xdr:spPr>
        <a:xfrm>
          <a:off x="4176182" y="201549000"/>
          <a:ext cx="143783"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436724"/>
    <xdr:sp macro="" textlink="">
      <xdr:nvSpPr>
        <xdr:cNvPr id="162" name="TextBox 188"/>
        <xdr:cNvSpPr txBox="1"/>
      </xdr:nvSpPr>
      <xdr:spPr>
        <a:xfrm>
          <a:off x="4176182" y="201549000"/>
          <a:ext cx="143783"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436724"/>
    <xdr:sp macro="" textlink="">
      <xdr:nvSpPr>
        <xdr:cNvPr id="163" name="TextBox 188"/>
        <xdr:cNvSpPr txBox="1"/>
      </xdr:nvSpPr>
      <xdr:spPr>
        <a:xfrm>
          <a:off x="4176182" y="201549000"/>
          <a:ext cx="143783"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643504"/>
    <xdr:sp macro="" textlink="">
      <xdr:nvSpPr>
        <xdr:cNvPr id="164" name="TextBox 188"/>
        <xdr:cNvSpPr txBox="1"/>
      </xdr:nvSpPr>
      <xdr:spPr>
        <a:xfrm>
          <a:off x="4176182" y="201549000"/>
          <a:ext cx="143783" cy="6435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245604"/>
    <xdr:sp macro="" textlink="">
      <xdr:nvSpPr>
        <xdr:cNvPr id="165" name="TextBox 188"/>
        <xdr:cNvSpPr txBox="1"/>
      </xdr:nvSpPr>
      <xdr:spPr>
        <a:xfrm>
          <a:off x="4176182" y="201549000"/>
          <a:ext cx="143783"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224393"/>
    <xdr:sp macro="" textlink="">
      <xdr:nvSpPr>
        <xdr:cNvPr id="166" name="TextBox 188"/>
        <xdr:cNvSpPr txBox="1"/>
      </xdr:nvSpPr>
      <xdr:spPr>
        <a:xfrm>
          <a:off x="4176182" y="201549000"/>
          <a:ext cx="143783"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187127"/>
    <xdr:sp macro="" textlink="">
      <xdr:nvSpPr>
        <xdr:cNvPr id="167" name="TextBox 188"/>
        <xdr:cNvSpPr txBox="1"/>
      </xdr:nvSpPr>
      <xdr:spPr>
        <a:xfrm>
          <a:off x="4176182" y="201549000"/>
          <a:ext cx="143783"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566207</xdr:colOff>
      <xdr:row>219</xdr:row>
      <xdr:rowOff>0</xdr:rowOff>
    </xdr:from>
    <xdr:ext cx="143783" cy="504502"/>
    <xdr:sp macro="" textlink="">
      <xdr:nvSpPr>
        <xdr:cNvPr id="168" name="TextBox 188"/>
        <xdr:cNvSpPr txBox="1"/>
      </xdr:nvSpPr>
      <xdr:spPr>
        <a:xfrm>
          <a:off x="4176182" y="201549000"/>
          <a:ext cx="143783"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205</xdr:row>
      <xdr:rowOff>0</xdr:rowOff>
    </xdr:from>
    <xdr:ext cx="33699" cy="1151196"/>
    <xdr:sp macro="" textlink="">
      <xdr:nvSpPr>
        <xdr:cNvPr id="169" name="TextBox 188"/>
        <xdr:cNvSpPr txBox="1"/>
      </xdr:nvSpPr>
      <xdr:spPr>
        <a:xfrm>
          <a:off x="4171420" y="174059850"/>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604263"/>
    <xdr:sp macro="" textlink="">
      <xdr:nvSpPr>
        <xdr:cNvPr id="170" name="TextBox 188"/>
        <xdr:cNvSpPr txBox="1"/>
      </xdr:nvSpPr>
      <xdr:spPr>
        <a:xfrm>
          <a:off x="4171420" y="181108350"/>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568463"/>
    <xdr:sp macro="" textlink="">
      <xdr:nvSpPr>
        <xdr:cNvPr id="171" name="TextBox 188"/>
        <xdr:cNvSpPr txBox="1"/>
      </xdr:nvSpPr>
      <xdr:spPr>
        <a:xfrm>
          <a:off x="4171420" y="181108350"/>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568463"/>
    <xdr:sp macro="" textlink="">
      <xdr:nvSpPr>
        <xdr:cNvPr id="172" name="TextBox 188"/>
        <xdr:cNvSpPr txBox="1"/>
      </xdr:nvSpPr>
      <xdr:spPr>
        <a:xfrm>
          <a:off x="4171420" y="181108350"/>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977422"/>
    <xdr:sp macro="" textlink="">
      <xdr:nvSpPr>
        <xdr:cNvPr id="173" name="TextBox 188"/>
        <xdr:cNvSpPr txBox="1"/>
      </xdr:nvSpPr>
      <xdr:spPr>
        <a:xfrm>
          <a:off x="4171420" y="181108350"/>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977422"/>
    <xdr:sp macro="" textlink="">
      <xdr:nvSpPr>
        <xdr:cNvPr id="174" name="TextBox 188"/>
        <xdr:cNvSpPr txBox="1"/>
      </xdr:nvSpPr>
      <xdr:spPr>
        <a:xfrm>
          <a:off x="4171420" y="181108350"/>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604263"/>
    <xdr:sp macro="" textlink="">
      <xdr:nvSpPr>
        <xdr:cNvPr id="175" name="TextBox 188"/>
        <xdr:cNvSpPr txBox="1"/>
      </xdr:nvSpPr>
      <xdr:spPr>
        <a:xfrm>
          <a:off x="4171420" y="181108350"/>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568463"/>
    <xdr:sp macro="" textlink="">
      <xdr:nvSpPr>
        <xdr:cNvPr id="176" name="TextBox 188"/>
        <xdr:cNvSpPr txBox="1"/>
      </xdr:nvSpPr>
      <xdr:spPr>
        <a:xfrm>
          <a:off x="4171420" y="181108350"/>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977422"/>
    <xdr:sp macro="" textlink="">
      <xdr:nvSpPr>
        <xdr:cNvPr id="177" name="TextBox 188"/>
        <xdr:cNvSpPr txBox="1"/>
      </xdr:nvSpPr>
      <xdr:spPr>
        <a:xfrm>
          <a:off x="4171420" y="181108350"/>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1151196"/>
    <xdr:sp macro="" textlink="">
      <xdr:nvSpPr>
        <xdr:cNvPr id="178" name="TextBox 188"/>
        <xdr:cNvSpPr txBox="1"/>
      </xdr:nvSpPr>
      <xdr:spPr>
        <a:xfrm>
          <a:off x="4171420" y="181108350"/>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205</xdr:row>
      <xdr:rowOff>0</xdr:rowOff>
    </xdr:from>
    <xdr:ext cx="33699" cy="1151196"/>
    <xdr:sp macro="" textlink="">
      <xdr:nvSpPr>
        <xdr:cNvPr id="179" name="TextBox 188"/>
        <xdr:cNvSpPr txBox="1"/>
      </xdr:nvSpPr>
      <xdr:spPr>
        <a:xfrm>
          <a:off x="4171420" y="174059850"/>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604263"/>
    <xdr:sp macro="" textlink="">
      <xdr:nvSpPr>
        <xdr:cNvPr id="180" name="TextBox 188"/>
        <xdr:cNvSpPr txBox="1"/>
      </xdr:nvSpPr>
      <xdr:spPr>
        <a:xfrm>
          <a:off x="4171420" y="181108350"/>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568463"/>
    <xdr:sp macro="" textlink="">
      <xdr:nvSpPr>
        <xdr:cNvPr id="181" name="TextBox 188"/>
        <xdr:cNvSpPr txBox="1"/>
      </xdr:nvSpPr>
      <xdr:spPr>
        <a:xfrm>
          <a:off x="4171420" y="181108350"/>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568463"/>
    <xdr:sp macro="" textlink="">
      <xdr:nvSpPr>
        <xdr:cNvPr id="182" name="TextBox 188"/>
        <xdr:cNvSpPr txBox="1"/>
      </xdr:nvSpPr>
      <xdr:spPr>
        <a:xfrm>
          <a:off x="4171420" y="181108350"/>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977422"/>
    <xdr:sp macro="" textlink="">
      <xdr:nvSpPr>
        <xdr:cNvPr id="183" name="TextBox 188"/>
        <xdr:cNvSpPr txBox="1"/>
      </xdr:nvSpPr>
      <xdr:spPr>
        <a:xfrm>
          <a:off x="4171420" y="181108350"/>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977422"/>
    <xdr:sp macro="" textlink="">
      <xdr:nvSpPr>
        <xdr:cNvPr id="184" name="TextBox 188"/>
        <xdr:cNvSpPr txBox="1"/>
      </xdr:nvSpPr>
      <xdr:spPr>
        <a:xfrm>
          <a:off x="4171420" y="181108350"/>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604263"/>
    <xdr:sp macro="" textlink="">
      <xdr:nvSpPr>
        <xdr:cNvPr id="185" name="TextBox 184"/>
        <xdr:cNvSpPr txBox="1"/>
      </xdr:nvSpPr>
      <xdr:spPr>
        <a:xfrm>
          <a:off x="4171420" y="181108350"/>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211</xdr:row>
      <xdr:rowOff>0</xdr:rowOff>
    </xdr:from>
    <xdr:ext cx="33699" cy="568463"/>
    <xdr:sp macro="" textlink="">
      <xdr:nvSpPr>
        <xdr:cNvPr id="186" name="TextBox 188"/>
        <xdr:cNvSpPr txBox="1"/>
      </xdr:nvSpPr>
      <xdr:spPr>
        <a:xfrm>
          <a:off x="4171420" y="181108350"/>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205</xdr:row>
      <xdr:rowOff>0</xdr:rowOff>
    </xdr:from>
    <xdr:ext cx="143783" cy="1151196"/>
    <xdr:sp macro="" textlink="">
      <xdr:nvSpPr>
        <xdr:cNvPr id="187" name="TextBox 188"/>
        <xdr:cNvSpPr txBox="1"/>
      </xdr:nvSpPr>
      <xdr:spPr>
        <a:xfrm>
          <a:off x="3652307" y="174059850"/>
          <a:ext cx="143783"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211</xdr:row>
      <xdr:rowOff>0</xdr:rowOff>
    </xdr:from>
    <xdr:ext cx="143783" cy="604263"/>
    <xdr:sp macro="" textlink="">
      <xdr:nvSpPr>
        <xdr:cNvPr id="188" name="TextBox 188"/>
        <xdr:cNvSpPr txBox="1"/>
      </xdr:nvSpPr>
      <xdr:spPr>
        <a:xfrm>
          <a:off x="3652307" y="181108350"/>
          <a:ext cx="143783"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211</xdr:row>
      <xdr:rowOff>0</xdr:rowOff>
    </xdr:from>
    <xdr:ext cx="143783" cy="568463"/>
    <xdr:sp macro="" textlink="">
      <xdr:nvSpPr>
        <xdr:cNvPr id="189" name="TextBox 188"/>
        <xdr:cNvSpPr txBox="1"/>
      </xdr:nvSpPr>
      <xdr:spPr>
        <a:xfrm>
          <a:off x="3652307" y="181108350"/>
          <a:ext cx="143783"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211</xdr:row>
      <xdr:rowOff>0</xdr:rowOff>
    </xdr:from>
    <xdr:ext cx="143783" cy="568463"/>
    <xdr:sp macro="" textlink="">
      <xdr:nvSpPr>
        <xdr:cNvPr id="190" name="TextBox 188"/>
        <xdr:cNvSpPr txBox="1"/>
      </xdr:nvSpPr>
      <xdr:spPr>
        <a:xfrm>
          <a:off x="3652307" y="181108350"/>
          <a:ext cx="143783"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211</xdr:row>
      <xdr:rowOff>0</xdr:rowOff>
    </xdr:from>
    <xdr:ext cx="143783" cy="977422"/>
    <xdr:sp macro="" textlink="">
      <xdr:nvSpPr>
        <xdr:cNvPr id="191" name="TextBox 188"/>
        <xdr:cNvSpPr txBox="1"/>
      </xdr:nvSpPr>
      <xdr:spPr>
        <a:xfrm>
          <a:off x="3652307" y="181108350"/>
          <a:ext cx="143783"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211</xdr:row>
      <xdr:rowOff>0</xdr:rowOff>
    </xdr:from>
    <xdr:ext cx="143783" cy="977422"/>
    <xdr:sp macro="" textlink="">
      <xdr:nvSpPr>
        <xdr:cNvPr id="192" name="TextBox 188"/>
        <xdr:cNvSpPr txBox="1"/>
      </xdr:nvSpPr>
      <xdr:spPr>
        <a:xfrm>
          <a:off x="3652307" y="181108350"/>
          <a:ext cx="143783"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211</xdr:row>
      <xdr:rowOff>0</xdr:rowOff>
    </xdr:from>
    <xdr:ext cx="143783" cy="604263"/>
    <xdr:sp macro="" textlink="">
      <xdr:nvSpPr>
        <xdr:cNvPr id="193" name="TextBox 188"/>
        <xdr:cNvSpPr txBox="1"/>
      </xdr:nvSpPr>
      <xdr:spPr>
        <a:xfrm>
          <a:off x="3652307" y="181108350"/>
          <a:ext cx="143783"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211</xdr:row>
      <xdr:rowOff>0</xdr:rowOff>
    </xdr:from>
    <xdr:ext cx="143783" cy="568463"/>
    <xdr:sp macro="" textlink="">
      <xdr:nvSpPr>
        <xdr:cNvPr id="194" name="TextBox 188"/>
        <xdr:cNvSpPr txBox="1"/>
      </xdr:nvSpPr>
      <xdr:spPr>
        <a:xfrm>
          <a:off x="3652307" y="181108350"/>
          <a:ext cx="143783"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211</xdr:row>
      <xdr:rowOff>0</xdr:rowOff>
    </xdr:from>
    <xdr:ext cx="143783" cy="977422"/>
    <xdr:sp macro="" textlink="">
      <xdr:nvSpPr>
        <xdr:cNvPr id="195" name="TextBox 188"/>
        <xdr:cNvSpPr txBox="1"/>
      </xdr:nvSpPr>
      <xdr:spPr>
        <a:xfrm>
          <a:off x="3652307" y="181108350"/>
          <a:ext cx="143783"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205</xdr:row>
      <xdr:rowOff>0</xdr:rowOff>
    </xdr:from>
    <xdr:ext cx="33699" cy="1151196"/>
    <xdr:sp macro="" textlink="">
      <xdr:nvSpPr>
        <xdr:cNvPr id="196" name="TextBox 188"/>
        <xdr:cNvSpPr txBox="1"/>
      </xdr:nvSpPr>
      <xdr:spPr>
        <a:xfrm>
          <a:off x="3647545" y="174059850"/>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211</xdr:row>
      <xdr:rowOff>0</xdr:rowOff>
    </xdr:from>
    <xdr:ext cx="33699" cy="604263"/>
    <xdr:sp macro="" textlink="">
      <xdr:nvSpPr>
        <xdr:cNvPr id="197" name="TextBox 188"/>
        <xdr:cNvSpPr txBox="1"/>
      </xdr:nvSpPr>
      <xdr:spPr>
        <a:xfrm>
          <a:off x="3647545" y="181108350"/>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211</xdr:row>
      <xdr:rowOff>0</xdr:rowOff>
    </xdr:from>
    <xdr:ext cx="33699" cy="568463"/>
    <xdr:sp macro="" textlink="">
      <xdr:nvSpPr>
        <xdr:cNvPr id="198" name="TextBox 188"/>
        <xdr:cNvSpPr txBox="1"/>
      </xdr:nvSpPr>
      <xdr:spPr>
        <a:xfrm>
          <a:off x="3647545" y="181108350"/>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211</xdr:row>
      <xdr:rowOff>0</xdr:rowOff>
    </xdr:from>
    <xdr:ext cx="33699" cy="568463"/>
    <xdr:sp macro="" textlink="">
      <xdr:nvSpPr>
        <xdr:cNvPr id="199" name="TextBox 188"/>
        <xdr:cNvSpPr txBox="1"/>
      </xdr:nvSpPr>
      <xdr:spPr>
        <a:xfrm>
          <a:off x="3647545" y="181108350"/>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211</xdr:row>
      <xdr:rowOff>0</xdr:rowOff>
    </xdr:from>
    <xdr:ext cx="33699" cy="977422"/>
    <xdr:sp macro="" textlink="">
      <xdr:nvSpPr>
        <xdr:cNvPr id="200" name="TextBox 188"/>
        <xdr:cNvSpPr txBox="1"/>
      </xdr:nvSpPr>
      <xdr:spPr>
        <a:xfrm>
          <a:off x="3647545" y="181108350"/>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211</xdr:row>
      <xdr:rowOff>0</xdr:rowOff>
    </xdr:from>
    <xdr:ext cx="33699" cy="977422"/>
    <xdr:sp macro="" textlink="">
      <xdr:nvSpPr>
        <xdr:cNvPr id="201" name="TextBox 188"/>
        <xdr:cNvSpPr txBox="1"/>
      </xdr:nvSpPr>
      <xdr:spPr>
        <a:xfrm>
          <a:off x="3647545" y="181108350"/>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211</xdr:row>
      <xdr:rowOff>0</xdr:rowOff>
    </xdr:from>
    <xdr:ext cx="33699" cy="604263"/>
    <xdr:sp macro="" textlink="">
      <xdr:nvSpPr>
        <xdr:cNvPr id="202" name="TextBox 188"/>
        <xdr:cNvSpPr txBox="1"/>
      </xdr:nvSpPr>
      <xdr:spPr>
        <a:xfrm>
          <a:off x="3647545" y="181108350"/>
          <a:ext cx="33699" cy="604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211</xdr:row>
      <xdr:rowOff>0</xdr:rowOff>
    </xdr:from>
    <xdr:ext cx="33699" cy="568463"/>
    <xdr:sp macro="" textlink="">
      <xdr:nvSpPr>
        <xdr:cNvPr id="203" name="TextBox 188"/>
        <xdr:cNvSpPr txBox="1"/>
      </xdr:nvSpPr>
      <xdr:spPr>
        <a:xfrm>
          <a:off x="3647545" y="181108350"/>
          <a:ext cx="33699" cy="5684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211</xdr:row>
      <xdr:rowOff>0</xdr:rowOff>
    </xdr:from>
    <xdr:ext cx="33699" cy="977422"/>
    <xdr:sp macro="" textlink="">
      <xdr:nvSpPr>
        <xdr:cNvPr id="204" name="TextBox 188"/>
        <xdr:cNvSpPr txBox="1"/>
      </xdr:nvSpPr>
      <xdr:spPr>
        <a:xfrm>
          <a:off x="3647545" y="181108350"/>
          <a:ext cx="33699" cy="9774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3342745</xdr:colOff>
      <xdr:row>211</xdr:row>
      <xdr:rowOff>0</xdr:rowOff>
    </xdr:from>
    <xdr:ext cx="33699" cy="1151196"/>
    <xdr:sp macro="" textlink="">
      <xdr:nvSpPr>
        <xdr:cNvPr id="205" name="TextBox 188"/>
        <xdr:cNvSpPr txBox="1"/>
      </xdr:nvSpPr>
      <xdr:spPr>
        <a:xfrm>
          <a:off x="3647545" y="181108350"/>
          <a:ext cx="33699" cy="115119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522981"/>
    <xdr:sp macro="" textlink="">
      <xdr:nvSpPr>
        <xdr:cNvPr id="206" name="TextBox 188"/>
        <xdr:cNvSpPr txBox="1"/>
      </xdr:nvSpPr>
      <xdr:spPr>
        <a:xfrm>
          <a:off x="4171420" y="201549000"/>
          <a:ext cx="33699" cy="52298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245604"/>
    <xdr:sp macro="" textlink="">
      <xdr:nvSpPr>
        <xdr:cNvPr id="207" name="TextBox 188"/>
        <xdr:cNvSpPr txBox="1"/>
      </xdr:nvSpPr>
      <xdr:spPr>
        <a:xfrm>
          <a:off x="4171420" y="201549000"/>
          <a:ext cx="33699"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224393"/>
    <xdr:sp macro="" textlink="">
      <xdr:nvSpPr>
        <xdr:cNvPr id="208" name="TextBox 188"/>
        <xdr:cNvSpPr txBox="1"/>
      </xdr:nvSpPr>
      <xdr:spPr>
        <a:xfrm>
          <a:off x="4171420" y="201549000"/>
          <a:ext cx="33699"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224393"/>
    <xdr:sp macro="" textlink="">
      <xdr:nvSpPr>
        <xdr:cNvPr id="209" name="TextBox 188"/>
        <xdr:cNvSpPr txBox="1"/>
      </xdr:nvSpPr>
      <xdr:spPr>
        <a:xfrm>
          <a:off x="4171420" y="201549000"/>
          <a:ext cx="33699"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187127"/>
    <xdr:sp macro="" textlink="">
      <xdr:nvSpPr>
        <xdr:cNvPr id="210" name="TextBox 188"/>
        <xdr:cNvSpPr txBox="1"/>
      </xdr:nvSpPr>
      <xdr:spPr>
        <a:xfrm>
          <a:off x="4171420" y="201549000"/>
          <a:ext cx="33699"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187127"/>
    <xdr:sp macro="" textlink="">
      <xdr:nvSpPr>
        <xdr:cNvPr id="211" name="TextBox 188"/>
        <xdr:cNvSpPr txBox="1"/>
      </xdr:nvSpPr>
      <xdr:spPr>
        <a:xfrm>
          <a:off x="4171420" y="201549000"/>
          <a:ext cx="33699"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504502"/>
    <xdr:sp macro="" textlink="">
      <xdr:nvSpPr>
        <xdr:cNvPr id="212" name="TextBox 188"/>
        <xdr:cNvSpPr txBox="1"/>
      </xdr:nvSpPr>
      <xdr:spPr>
        <a:xfrm>
          <a:off x="4171420" y="201549000"/>
          <a:ext cx="33699"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504502"/>
    <xdr:sp macro="" textlink="">
      <xdr:nvSpPr>
        <xdr:cNvPr id="213" name="TextBox 188"/>
        <xdr:cNvSpPr txBox="1"/>
      </xdr:nvSpPr>
      <xdr:spPr>
        <a:xfrm>
          <a:off x="4171420" y="201549000"/>
          <a:ext cx="33699"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436724"/>
    <xdr:sp macro="" textlink="">
      <xdr:nvSpPr>
        <xdr:cNvPr id="214" name="TextBox 188"/>
        <xdr:cNvSpPr txBox="1"/>
      </xdr:nvSpPr>
      <xdr:spPr>
        <a:xfrm>
          <a:off x="4171420" y="201549000"/>
          <a:ext cx="33699"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436724"/>
    <xdr:sp macro="" textlink="">
      <xdr:nvSpPr>
        <xdr:cNvPr id="215" name="TextBox 188"/>
        <xdr:cNvSpPr txBox="1"/>
      </xdr:nvSpPr>
      <xdr:spPr>
        <a:xfrm>
          <a:off x="4171420" y="201549000"/>
          <a:ext cx="33699"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643504"/>
    <xdr:sp macro="" textlink="">
      <xdr:nvSpPr>
        <xdr:cNvPr id="216" name="TextBox 188"/>
        <xdr:cNvSpPr txBox="1"/>
      </xdr:nvSpPr>
      <xdr:spPr>
        <a:xfrm>
          <a:off x="4171420" y="201549000"/>
          <a:ext cx="33699" cy="6435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245604"/>
    <xdr:sp macro="" textlink="">
      <xdr:nvSpPr>
        <xdr:cNvPr id="217" name="TextBox 188"/>
        <xdr:cNvSpPr txBox="1"/>
      </xdr:nvSpPr>
      <xdr:spPr>
        <a:xfrm>
          <a:off x="4171420" y="201549000"/>
          <a:ext cx="33699"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224393"/>
    <xdr:sp macro="" textlink="">
      <xdr:nvSpPr>
        <xdr:cNvPr id="218" name="TextBox 188"/>
        <xdr:cNvSpPr txBox="1"/>
      </xdr:nvSpPr>
      <xdr:spPr>
        <a:xfrm>
          <a:off x="4171420" y="201549000"/>
          <a:ext cx="33699"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187127"/>
    <xdr:sp macro="" textlink="">
      <xdr:nvSpPr>
        <xdr:cNvPr id="219" name="TextBox 188"/>
        <xdr:cNvSpPr txBox="1"/>
      </xdr:nvSpPr>
      <xdr:spPr>
        <a:xfrm>
          <a:off x="4171420" y="201549000"/>
          <a:ext cx="33699"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6</xdr:col>
      <xdr:colOff>3342745</xdr:colOff>
      <xdr:row>219</xdr:row>
      <xdr:rowOff>0</xdr:rowOff>
    </xdr:from>
    <xdr:ext cx="33699" cy="504502"/>
    <xdr:sp macro="" textlink="">
      <xdr:nvSpPr>
        <xdr:cNvPr id="220" name="TextBox 188"/>
        <xdr:cNvSpPr txBox="1"/>
      </xdr:nvSpPr>
      <xdr:spPr>
        <a:xfrm>
          <a:off x="4171420" y="201549000"/>
          <a:ext cx="33699"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522981"/>
    <xdr:sp macro="" textlink="">
      <xdr:nvSpPr>
        <xdr:cNvPr id="221" name="TextBox 188"/>
        <xdr:cNvSpPr txBox="1"/>
      </xdr:nvSpPr>
      <xdr:spPr>
        <a:xfrm>
          <a:off x="3652307" y="201549000"/>
          <a:ext cx="143783" cy="52298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245604"/>
    <xdr:sp macro="" textlink="">
      <xdr:nvSpPr>
        <xdr:cNvPr id="222" name="TextBox 188"/>
        <xdr:cNvSpPr txBox="1"/>
      </xdr:nvSpPr>
      <xdr:spPr>
        <a:xfrm>
          <a:off x="3652307" y="201549000"/>
          <a:ext cx="143783"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224393"/>
    <xdr:sp macro="" textlink="">
      <xdr:nvSpPr>
        <xdr:cNvPr id="223" name="TextBox 188"/>
        <xdr:cNvSpPr txBox="1"/>
      </xdr:nvSpPr>
      <xdr:spPr>
        <a:xfrm>
          <a:off x="3652307" y="201549000"/>
          <a:ext cx="143783"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224393"/>
    <xdr:sp macro="" textlink="">
      <xdr:nvSpPr>
        <xdr:cNvPr id="224" name="TextBox 188"/>
        <xdr:cNvSpPr txBox="1"/>
      </xdr:nvSpPr>
      <xdr:spPr>
        <a:xfrm>
          <a:off x="3652307" y="201549000"/>
          <a:ext cx="143783"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187127"/>
    <xdr:sp macro="" textlink="">
      <xdr:nvSpPr>
        <xdr:cNvPr id="225" name="TextBox 188"/>
        <xdr:cNvSpPr txBox="1"/>
      </xdr:nvSpPr>
      <xdr:spPr>
        <a:xfrm>
          <a:off x="3652307" y="201549000"/>
          <a:ext cx="143783"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187127"/>
    <xdr:sp macro="" textlink="">
      <xdr:nvSpPr>
        <xdr:cNvPr id="226" name="TextBox 188"/>
        <xdr:cNvSpPr txBox="1"/>
      </xdr:nvSpPr>
      <xdr:spPr>
        <a:xfrm>
          <a:off x="3652307" y="201549000"/>
          <a:ext cx="143783"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504502"/>
    <xdr:sp macro="" textlink="">
      <xdr:nvSpPr>
        <xdr:cNvPr id="227" name="TextBox 188"/>
        <xdr:cNvSpPr txBox="1"/>
      </xdr:nvSpPr>
      <xdr:spPr>
        <a:xfrm>
          <a:off x="3652307" y="201549000"/>
          <a:ext cx="143783"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504502"/>
    <xdr:sp macro="" textlink="">
      <xdr:nvSpPr>
        <xdr:cNvPr id="228" name="TextBox 188"/>
        <xdr:cNvSpPr txBox="1"/>
      </xdr:nvSpPr>
      <xdr:spPr>
        <a:xfrm>
          <a:off x="3652307" y="201549000"/>
          <a:ext cx="143783"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436724"/>
    <xdr:sp macro="" textlink="">
      <xdr:nvSpPr>
        <xdr:cNvPr id="229" name="TextBox 188"/>
        <xdr:cNvSpPr txBox="1"/>
      </xdr:nvSpPr>
      <xdr:spPr>
        <a:xfrm>
          <a:off x="3652307" y="201549000"/>
          <a:ext cx="143783"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436724"/>
    <xdr:sp macro="" textlink="">
      <xdr:nvSpPr>
        <xdr:cNvPr id="230" name="TextBox 188"/>
        <xdr:cNvSpPr txBox="1"/>
      </xdr:nvSpPr>
      <xdr:spPr>
        <a:xfrm>
          <a:off x="3652307" y="201549000"/>
          <a:ext cx="143783" cy="43672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643504"/>
    <xdr:sp macro="" textlink="">
      <xdr:nvSpPr>
        <xdr:cNvPr id="231" name="TextBox 188"/>
        <xdr:cNvSpPr txBox="1"/>
      </xdr:nvSpPr>
      <xdr:spPr>
        <a:xfrm>
          <a:off x="3652307" y="201549000"/>
          <a:ext cx="143783" cy="6435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245604"/>
    <xdr:sp macro="" textlink="">
      <xdr:nvSpPr>
        <xdr:cNvPr id="232" name="TextBox 188"/>
        <xdr:cNvSpPr txBox="1"/>
      </xdr:nvSpPr>
      <xdr:spPr>
        <a:xfrm>
          <a:off x="3652307" y="201549000"/>
          <a:ext cx="143783" cy="2456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224393"/>
    <xdr:sp macro="" textlink="">
      <xdr:nvSpPr>
        <xdr:cNvPr id="233" name="TextBox 188"/>
        <xdr:cNvSpPr txBox="1"/>
      </xdr:nvSpPr>
      <xdr:spPr>
        <a:xfrm>
          <a:off x="3652307" y="201549000"/>
          <a:ext cx="143783" cy="22439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187127"/>
    <xdr:sp macro="" textlink="">
      <xdr:nvSpPr>
        <xdr:cNvPr id="234" name="TextBox 188"/>
        <xdr:cNvSpPr txBox="1"/>
      </xdr:nvSpPr>
      <xdr:spPr>
        <a:xfrm>
          <a:off x="3652307" y="201549000"/>
          <a:ext cx="143783" cy="18712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5</xdr:col>
      <xdr:colOff>566207</xdr:colOff>
      <xdr:row>219</xdr:row>
      <xdr:rowOff>0</xdr:rowOff>
    </xdr:from>
    <xdr:ext cx="143783" cy="504502"/>
    <xdr:sp macro="" textlink="">
      <xdr:nvSpPr>
        <xdr:cNvPr id="235" name="TextBox 188"/>
        <xdr:cNvSpPr txBox="1"/>
      </xdr:nvSpPr>
      <xdr:spPr>
        <a:xfrm>
          <a:off x="3652307" y="201549000"/>
          <a:ext cx="143783" cy="504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63"/>
  <sheetViews>
    <sheetView zoomScale="115" zoomScaleNormal="115" workbookViewId="0">
      <pane ySplit="1" topLeftCell="A20" activePane="bottomLeft" state="frozen"/>
      <selection pane="bottomLeft" activeCell="G14" sqref="G14"/>
    </sheetView>
  </sheetViews>
  <sheetFormatPr defaultRowHeight="15"/>
  <cols>
    <col min="1" max="1" width="5.7109375" style="17" customWidth="1"/>
    <col min="2" max="2" width="27.140625" style="14" customWidth="1"/>
    <col min="3" max="3" width="8.42578125" style="20" customWidth="1"/>
    <col min="4" max="4" width="15.42578125" style="14" customWidth="1"/>
    <col min="5" max="5" width="13.28515625" style="18" customWidth="1"/>
    <col min="6" max="6" width="13.5703125" style="18" customWidth="1"/>
    <col min="7" max="7" width="19" style="14" bestFit="1" customWidth="1"/>
    <col min="8" max="8" width="10.140625" style="14" customWidth="1"/>
    <col min="9" max="9" width="17.7109375" style="19" bestFit="1" customWidth="1"/>
    <col min="10" max="10" width="16" style="14" bestFit="1" customWidth="1"/>
    <col min="11" max="11" width="12.42578125" style="14" customWidth="1"/>
    <col min="12" max="258" width="9.140625" style="14"/>
    <col min="259" max="259" width="16.28515625" style="14" customWidth="1"/>
    <col min="260" max="260" width="21.140625" style="14" customWidth="1"/>
    <col min="261" max="261" width="12.42578125" style="14" customWidth="1"/>
    <col min="262" max="262" width="20.28515625" style="14" customWidth="1"/>
    <col min="263" max="263" width="11.5703125" style="14" customWidth="1"/>
    <col min="264" max="264" width="18.140625" style="14" customWidth="1"/>
    <col min="265" max="265" width="9.140625" style="14"/>
    <col min="266" max="266" width="12" style="14" customWidth="1"/>
    <col min="267" max="514" width="9.140625" style="14"/>
    <col min="515" max="515" width="16.28515625" style="14" customWidth="1"/>
    <col min="516" max="516" width="21.140625" style="14" customWidth="1"/>
    <col min="517" max="517" width="12.42578125" style="14" customWidth="1"/>
    <col min="518" max="518" width="20.28515625" style="14" customWidth="1"/>
    <col min="519" max="519" width="11.5703125" style="14" customWidth="1"/>
    <col min="520" max="520" width="18.140625" style="14" customWidth="1"/>
    <col min="521" max="521" width="9.140625" style="14"/>
    <col min="522" max="522" width="12" style="14" customWidth="1"/>
    <col min="523" max="770" width="9.140625" style="14"/>
    <col min="771" max="771" width="16.28515625" style="14" customWidth="1"/>
    <col min="772" max="772" width="21.140625" style="14" customWidth="1"/>
    <col min="773" max="773" width="12.42578125" style="14" customWidth="1"/>
    <col min="774" max="774" width="20.28515625" style="14" customWidth="1"/>
    <col min="775" max="775" width="11.5703125" style="14" customWidth="1"/>
    <col min="776" max="776" width="18.140625" style="14" customWidth="1"/>
    <col min="777" max="777" width="9.140625" style="14"/>
    <col min="778" max="778" width="12" style="14" customWidth="1"/>
    <col min="779" max="1026" width="9.140625" style="14"/>
    <col min="1027" max="1027" width="16.28515625" style="14" customWidth="1"/>
    <col min="1028" max="1028" width="21.140625" style="14" customWidth="1"/>
    <col min="1029" max="1029" width="12.42578125" style="14" customWidth="1"/>
    <col min="1030" max="1030" width="20.28515625" style="14" customWidth="1"/>
    <col min="1031" max="1031" width="11.5703125" style="14" customWidth="1"/>
    <col min="1032" max="1032" width="18.140625" style="14" customWidth="1"/>
    <col min="1033" max="1033" width="9.140625" style="14"/>
    <col min="1034" max="1034" width="12" style="14" customWidth="1"/>
    <col min="1035" max="1282" width="9.140625" style="14"/>
    <col min="1283" max="1283" width="16.28515625" style="14" customWidth="1"/>
    <col min="1284" max="1284" width="21.140625" style="14" customWidth="1"/>
    <col min="1285" max="1285" width="12.42578125" style="14" customWidth="1"/>
    <col min="1286" max="1286" width="20.28515625" style="14" customWidth="1"/>
    <col min="1287" max="1287" width="11.5703125" style="14" customWidth="1"/>
    <col min="1288" max="1288" width="18.140625" style="14" customWidth="1"/>
    <col min="1289" max="1289" width="9.140625" style="14"/>
    <col min="1290" max="1290" width="12" style="14" customWidth="1"/>
    <col min="1291" max="1538" width="9.140625" style="14"/>
    <col min="1539" max="1539" width="16.28515625" style="14" customWidth="1"/>
    <col min="1540" max="1540" width="21.140625" style="14" customWidth="1"/>
    <col min="1541" max="1541" width="12.42578125" style="14" customWidth="1"/>
    <col min="1542" max="1542" width="20.28515625" style="14" customWidth="1"/>
    <col min="1543" max="1543" width="11.5703125" style="14" customWidth="1"/>
    <col min="1544" max="1544" width="18.140625" style="14" customWidth="1"/>
    <col min="1545" max="1545" width="9.140625" style="14"/>
    <col min="1546" max="1546" width="12" style="14" customWidth="1"/>
    <col min="1547" max="1794" width="9.140625" style="14"/>
    <col min="1795" max="1795" width="16.28515625" style="14" customWidth="1"/>
    <col min="1796" max="1796" width="21.140625" style="14" customWidth="1"/>
    <col min="1797" max="1797" width="12.42578125" style="14" customWidth="1"/>
    <col min="1798" max="1798" width="20.28515625" style="14" customWidth="1"/>
    <col min="1799" max="1799" width="11.5703125" style="14" customWidth="1"/>
    <col min="1800" max="1800" width="18.140625" style="14" customWidth="1"/>
    <col min="1801" max="1801" width="9.140625" style="14"/>
    <col min="1802" max="1802" width="12" style="14" customWidth="1"/>
    <col min="1803" max="2050" width="9.140625" style="14"/>
    <col min="2051" max="2051" width="16.28515625" style="14" customWidth="1"/>
    <col min="2052" max="2052" width="21.140625" style="14" customWidth="1"/>
    <col min="2053" max="2053" width="12.42578125" style="14" customWidth="1"/>
    <col min="2054" max="2054" width="20.28515625" style="14" customWidth="1"/>
    <col min="2055" max="2055" width="11.5703125" style="14" customWidth="1"/>
    <col min="2056" max="2056" width="18.140625" style="14" customWidth="1"/>
    <col min="2057" max="2057" width="9.140625" style="14"/>
    <col min="2058" max="2058" width="12" style="14" customWidth="1"/>
    <col min="2059" max="2306" width="9.140625" style="14"/>
    <col min="2307" max="2307" width="16.28515625" style="14" customWidth="1"/>
    <col min="2308" max="2308" width="21.140625" style="14" customWidth="1"/>
    <col min="2309" max="2309" width="12.42578125" style="14" customWidth="1"/>
    <col min="2310" max="2310" width="20.28515625" style="14" customWidth="1"/>
    <col min="2311" max="2311" width="11.5703125" style="14" customWidth="1"/>
    <col min="2312" max="2312" width="18.140625" style="14" customWidth="1"/>
    <col min="2313" max="2313" width="9.140625" style="14"/>
    <col min="2314" max="2314" width="12" style="14" customWidth="1"/>
    <col min="2315" max="2562" width="9.140625" style="14"/>
    <col min="2563" max="2563" width="16.28515625" style="14" customWidth="1"/>
    <col min="2564" max="2564" width="21.140625" style="14" customWidth="1"/>
    <col min="2565" max="2565" width="12.42578125" style="14" customWidth="1"/>
    <col min="2566" max="2566" width="20.28515625" style="14" customWidth="1"/>
    <col min="2567" max="2567" width="11.5703125" style="14" customWidth="1"/>
    <col min="2568" max="2568" width="18.140625" style="14" customWidth="1"/>
    <col min="2569" max="2569" width="9.140625" style="14"/>
    <col min="2570" max="2570" width="12" style="14" customWidth="1"/>
    <col min="2571" max="2818" width="9.140625" style="14"/>
    <col min="2819" max="2819" width="16.28515625" style="14" customWidth="1"/>
    <col min="2820" max="2820" width="21.140625" style="14" customWidth="1"/>
    <col min="2821" max="2821" width="12.42578125" style="14" customWidth="1"/>
    <col min="2822" max="2822" width="20.28515625" style="14" customWidth="1"/>
    <col min="2823" max="2823" width="11.5703125" style="14" customWidth="1"/>
    <col min="2824" max="2824" width="18.140625" style="14" customWidth="1"/>
    <col min="2825" max="2825" width="9.140625" style="14"/>
    <col min="2826" max="2826" width="12" style="14" customWidth="1"/>
    <col min="2827" max="3074" width="9.140625" style="14"/>
    <col min="3075" max="3075" width="16.28515625" style="14" customWidth="1"/>
    <col min="3076" max="3076" width="21.140625" style="14" customWidth="1"/>
    <col min="3077" max="3077" width="12.42578125" style="14" customWidth="1"/>
    <col min="3078" max="3078" width="20.28515625" style="14" customWidth="1"/>
    <col min="3079" max="3079" width="11.5703125" style="14" customWidth="1"/>
    <col min="3080" max="3080" width="18.140625" style="14" customWidth="1"/>
    <col min="3081" max="3081" width="9.140625" style="14"/>
    <col min="3082" max="3082" width="12" style="14" customWidth="1"/>
    <col min="3083" max="3330" width="9.140625" style="14"/>
    <col min="3331" max="3331" width="16.28515625" style="14" customWidth="1"/>
    <col min="3332" max="3332" width="21.140625" style="14" customWidth="1"/>
    <col min="3333" max="3333" width="12.42578125" style="14" customWidth="1"/>
    <col min="3334" max="3334" width="20.28515625" style="14" customWidth="1"/>
    <col min="3335" max="3335" width="11.5703125" style="14" customWidth="1"/>
    <col min="3336" max="3336" width="18.140625" style="14" customWidth="1"/>
    <col min="3337" max="3337" width="9.140625" style="14"/>
    <col min="3338" max="3338" width="12" style="14" customWidth="1"/>
    <col min="3339" max="3586" width="9.140625" style="14"/>
    <col min="3587" max="3587" width="16.28515625" style="14" customWidth="1"/>
    <col min="3588" max="3588" width="21.140625" style="14" customWidth="1"/>
    <col min="3589" max="3589" width="12.42578125" style="14" customWidth="1"/>
    <col min="3590" max="3590" width="20.28515625" style="14" customWidth="1"/>
    <col min="3591" max="3591" width="11.5703125" style="14" customWidth="1"/>
    <col min="3592" max="3592" width="18.140625" style="14" customWidth="1"/>
    <col min="3593" max="3593" width="9.140625" style="14"/>
    <col min="3594" max="3594" width="12" style="14" customWidth="1"/>
    <col min="3595" max="3842" width="9.140625" style="14"/>
    <col min="3843" max="3843" width="16.28515625" style="14" customWidth="1"/>
    <col min="3844" max="3844" width="21.140625" style="14" customWidth="1"/>
    <col min="3845" max="3845" width="12.42578125" style="14" customWidth="1"/>
    <col min="3846" max="3846" width="20.28515625" style="14" customWidth="1"/>
    <col min="3847" max="3847" width="11.5703125" style="14" customWidth="1"/>
    <col min="3848" max="3848" width="18.140625" style="14" customWidth="1"/>
    <col min="3849" max="3849" width="9.140625" style="14"/>
    <col min="3850" max="3850" width="12" style="14" customWidth="1"/>
    <col min="3851" max="4098" width="9.140625" style="14"/>
    <col min="4099" max="4099" width="16.28515625" style="14" customWidth="1"/>
    <col min="4100" max="4100" width="21.140625" style="14" customWidth="1"/>
    <col min="4101" max="4101" width="12.42578125" style="14" customWidth="1"/>
    <col min="4102" max="4102" width="20.28515625" style="14" customWidth="1"/>
    <col min="4103" max="4103" width="11.5703125" style="14" customWidth="1"/>
    <col min="4104" max="4104" width="18.140625" style="14" customWidth="1"/>
    <col min="4105" max="4105" width="9.140625" style="14"/>
    <col min="4106" max="4106" width="12" style="14" customWidth="1"/>
    <col min="4107" max="4354" width="9.140625" style="14"/>
    <col min="4355" max="4355" width="16.28515625" style="14" customWidth="1"/>
    <col min="4356" max="4356" width="21.140625" style="14" customWidth="1"/>
    <col min="4357" max="4357" width="12.42578125" style="14" customWidth="1"/>
    <col min="4358" max="4358" width="20.28515625" style="14" customWidth="1"/>
    <col min="4359" max="4359" width="11.5703125" style="14" customWidth="1"/>
    <col min="4360" max="4360" width="18.140625" style="14" customWidth="1"/>
    <col min="4361" max="4361" width="9.140625" style="14"/>
    <col min="4362" max="4362" width="12" style="14" customWidth="1"/>
    <col min="4363" max="4610" width="9.140625" style="14"/>
    <col min="4611" max="4611" width="16.28515625" style="14" customWidth="1"/>
    <col min="4612" max="4612" width="21.140625" style="14" customWidth="1"/>
    <col min="4613" max="4613" width="12.42578125" style="14" customWidth="1"/>
    <col min="4614" max="4614" width="20.28515625" style="14" customWidth="1"/>
    <col min="4615" max="4615" width="11.5703125" style="14" customWidth="1"/>
    <col min="4616" max="4616" width="18.140625" style="14" customWidth="1"/>
    <col min="4617" max="4617" width="9.140625" style="14"/>
    <col min="4618" max="4618" width="12" style="14" customWidth="1"/>
    <col min="4619" max="4866" width="9.140625" style="14"/>
    <col min="4867" max="4867" width="16.28515625" style="14" customWidth="1"/>
    <col min="4868" max="4868" width="21.140625" style="14" customWidth="1"/>
    <col min="4869" max="4869" width="12.42578125" style="14" customWidth="1"/>
    <col min="4870" max="4870" width="20.28515625" style="14" customWidth="1"/>
    <col min="4871" max="4871" width="11.5703125" style="14" customWidth="1"/>
    <col min="4872" max="4872" width="18.140625" style="14" customWidth="1"/>
    <col min="4873" max="4873" width="9.140625" style="14"/>
    <col min="4874" max="4874" width="12" style="14" customWidth="1"/>
    <col min="4875" max="5122" width="9.140625" style="14"/>
    <col min="5123" max="5123" width="16.28515625" style="14" customWidth="1"/>
    <col min="5124" max="5124" width="21.140625" style="14" customWidth="1"/>
    <col min="5125" max="5125" width="12.42578125" style="14" customWidth="1"/>
    <col min="5126" max="5126" width="20.28515625" style="14" customWidth="1"/>
    <col min="5127" max="5127" width="11.5703125" style="14" customWidth="1"/>
    <col min="5128" max="5128" width="18.140625" style="14" customWidth="1"/>
    <col min="5129" max="5129" width="9.140625" style="14"/>
    <col min="5130" max="5130" width="12" style="14" customWidth="1"/>
    <col min="5131" max="5378" width="9.140625" style="14"/>
    <col min="5379" max="5379" width="16.28515625" style="14" customWidth="1"/>
    <col min="5380" max="5380" width="21.140625" style="14" customWidth="1"/>
    <col min="5381" max="5381" width="12.42578125" style="14" customWidth="1"/>
    <col min="5382" max="5382" width="20.28515625" style="14" customWidth="1"/>
    <col min="5383" max="5383" width="11.5703125" style="14" customWidth="1"/>
    <col min="5384" max="5384" width="18.140625" style="14" customWidth="1"/>
    <col min="5385" max="5385" width="9.140625" style="14"/>
    <col min="5386" max="5386" width="12" style="14" customWidth="1"/>
    <col min="5387" max="5634" width="9.140625" style="14"/>
    <col min="5635" max="5635" width="16.28515625" style="14" customWidth="1"/>
    <col min="5636" max="5636" width="21.140625" style="14" customWidth="1"/>
    <col min="5637" max="5637" width="12.42578125" style="14" customWidth="1"/>
    <col min="5638" max="5638" width="20.28515625" style="14" customWidth="1"/>
    <col min="5639" max="5639" width="11.5703125" style="14" customWidth="1"/>
    <col min="5640" max="5640" width="18.140625" style="14" customWidth="1"/>
    <col min="5641" max="5641" width="9.140625" style="14"/>
    <col min="5642" max="5642" width="12" style="14" customWidth="1"/>
    <col min="5643" max="5890" width="9.140625" style="14"/>
    <col min="5891" max="5891" width="16.28515625" style="14" customWidth="1"/>
    <col min="5892" max="5892" width="21.140625" style="14" customWidth="1"/>
    <col min="5893" max="5893" width="12.42578125" style="14" customWidth="1"/>
    <col min="5894" max="5894" width="20.28515625" style="14" customWidth="1"/>
    <col min="5895" max="5895" width="11.5703125" style="14" customWidth="1"/>
    <col min="5896" max="5896" width="18.140625" style="14" customWidth="1"/>
    <col min="5897" max="5897" width="9.140625" style="14"/>
    <col min="5898" max="5898" width="12" style="14" customWidth="1"/>
    <col min="5899" max="6146" width="9.140625" style="14"/>
    <col min="6147" max="6147" width="16.28515625" style="14" customWidth="1"/>
    <col min="6148" max="6148" width="21.140625" style="14" customWidth="1"/>
    <col min="6149" max="6149" width="12.42578125" style="14" customWidth="1"/>
    <col min="6150" max="6150" width="20.28515625" style="14" customWidth="1"/>
    <col min="6151" max="6151" width="11.5703125" style="14" customWidth="1"/>
    <col min="6152" max="6152" width="18.140625" style="14" customWidth="1"/>
    <col min="6153" max="6153" width="9.140625" style="14"/>
    <col min="6154" max="6154" width="12" style="14" customWidth="1"/>
    <col min="6155" max="6402" width="9.140625" style="14"/>
    <col min="6403" max="6403" width="16.28515625" style="14" customWidth="1"/>
    <col min="6404" max="6404" width="21.140625" style="14" customWidth="1"/>
    <col min="6405" max="6405" width="12.42578125" style="14" customWidth="1"/>
    <col min="6406" max="6406" width="20.28515625" style="14" customWidth="1"/>
    <col min="6407" max="6407" width="11.5703125" style="14" customWidth="1"/>
    <col min="6408" max="6408" width="18.140625" style="14" customWidth="1"/>
    <col min="6409" max="6409" width="9.140625" style="14"/>
    <col min="6410" max="6410" width="12" style="14" customWidth="1"/>
    <col min="6411" max="6658" width="9.140625" style="14"/>
    <col min="6659" max="6659" width="16.28515625" style="14" customWidth="1"/>
    <col min="6660" max="6660" width="21.140625" style="14" customWidth="1"/>
    <col min="6661" max="6661" width="12.42578125" style="14" customWidth="1"/>
    <col min="6662" max="6662" width="20.28515625" style="14" customWidth="1"/>
    <col min="6663" max="6663" width="11.5703125" style="14" customWidth="1"/>
    <col min="6664" max="6664" width="18.140625" style="14" customWidth="1"/>
    <col min="6665" max="6665" width="9.140625" style="14"/>
    <col min="6666" max="6666" width="12" style="14" customWidth="1"/>
    <col min="6667" max="6914" width="9.140625" style="14"/>
    <col min="6915" max="6915" width="16.28515625" style="14" customWidth="1"/>
    <col min="6916" max="6916" width="21.140625" style="14" customWidth="1"/>
    <col min="6917" max="6917" width="12.42578125" style="14" customWidth="1"/>
    <col min="6918" max="6918" width="20.28515625" style="14" customWidth="1"/>
    <col min="6919" max="6919" width="11.5703125" style="14" customWidth="1"/>
    <col min="6920" max="6920" width="18.140625" style="14" customWidth="1"/>
    <col min="6921" max="6921" width="9.140625" style="14"/>
    <col min="6922" max="6922" width="12" style="14" customWidth="1"/>
    <col min="6923" max="7170" width="9.140625" style="14"/>
    <col min="7171" max="7171" width="16.28515625" style="14" customWidth="1"/>
    <col min="7172" max="7172" width="21.140625" style="14" customWidth="1"/>
    <col min="7173" max="7173" width="12.42578125" style="14" customWidth="1"/>
    <col min="7174" max="7174" width="20.28515625" style="14" customWidth="1"/>
    <col min="7175" max="7175" width="11.5703125" style="14" customWidth="1"/>
    <col min="7176" max="7176" width="18.140625" style="14" customWidth="1"/>
    <col min="7177" max="7177" width="9.140625" style="14"/>
    <col min="7178" max="7178" width="12" style="14" customWidth="1"/>
    <col min="7179" max="7426" width="9.140625" style="14"/>
    <col min="7427" max="7427" width="16.28515625" style="14" customWidth="1"/>
    <col min="7428" max="7428" width="21.140625" style="14" customWidth="1"/>
    <col min="7429" max="7429" width="12.42578125" style="14" customWidth="1"/>
    <col min="7430" max="7430" width="20.28515625" style="14" customWidth="1"/>
    <col min="7431" max="7431" width="11.5703125" style="14" customWidth="1"/>
    <col min="7432" max="7432" width="18.140625" style="14" customWidth="1"/>
    <col min="7433" max="7433" width="9.140625" style="14"/>
    <col min="7434" max="7434" width="12" style="14" customWidth="1"/>
    <col min="7435" max="7682" width="9.140625" style="14"/>
    <col min="7683" max="7683" width="16.28515625" style="14" customWidth="1"/>
    <col min="7684" max="7684" width="21.140625" style="14" customWidth="1"/>
    <col min="7685" max="7685" width="12.42578125" style="14" customWidth="1"/>
    <col min="7686" max="7686" width="20.28515625" style="14" customWidth="1"/>
    <col min="7687" max="7687" width="11.5703125" style="14" customWidth="1"/>
    <col min="7688" max="7688" width="18.140625" style="14" customWidth="1"/>
    <col min="7689" max="7689" width="9.140625" style="14"/>
    <col min="7690" max="7690" width="12" style="14" customWidth="1"/>
    <col min="7691" max="7938" width="9.140625" style="14"/>
    <col min="7939" max="7939" width="16.28515625" style="14" customWidth="1"/>
    <col min="7940" max="7940" width="21.140625" style="14" customWidth="1"/>
    <col min="7941" max="7941" width="12.42578125" style="14" customWidth="1"/>
    <col min="7942" max="7942" width="20.28515625" style="14" customWidth="1"/>
    <col min="7943" max="7943" width="11.5703125" style="14" customWidth="1"/>
    <col min="7944" max="7944" width="18.140625" style="14" customWidth="1"/>
    <col min="7945" max="7945" width="9.140625" style="14"/>
    <col min="7946" max="7946" width="12" style="14" customWidth="1"/>
    <col min="7947" max="8194" width="9.140625" style="14"/>
    <col min="8195" max="8195" width="16.28515625" style="14" customWidth="1"/>
    <col min="8196" max="8196" width="21.140625" style="14" customWidth="1"/>
    <col min="8197" max="8197" width="12.42578125" style="14" customWidth="1"/>
    <col min="8198" max="8198" width="20.28515625" style="14" customWidth="1"/>
    <col min="8199" max="8199" width="11.5703125" style="14" customWidth="1"/>
    <col min="8200" max="8200" width="18.140625" style="14" customWidth="1"/>
    <col min="8201" max="8201" width="9.140625" style="14"/>
    <col min="8202" max="8202" width="12" style="14" customWidth="1"/>
    <col min="8203" max="8450" width="9.140625" style="14"/>
    <col min="8451" max="8451" width="16.28515625" style="14" customWidth="1"/>
    <col min="8452" max="8452" width="21.140625" style="14" customWidth="1"/>
    <col min="8453" max="8453" width="12.42578125" style="14" customWidth="1"/>
    <col min="8454" max="8454" width="20.28515625" style="14" customWidth="1"/>
    <col min="8455" max="8455" width="11.5703125" style="14" customWidth="1"/>
    <col min="8456" max="8456" width="18.140625" style="14" customWidth="1"/>
    <col min="8457" max="8457" width="9.140625" style="14"/>
    <col min="8458" max="8458" width="12" style="14" customWidth="1"/>
    <col min="8459" max="8706" width="9.140625" style="14"/>
    <col min="8707" max="8707" width="16.28515625" style="14" customWidth="1"/>
    <col min="8708" max="8708" width="21.140625" style="14" customWidth="1"/>
    <col min="8709" max="8709" width="12.42578125" style="14" customWidth="1"/>
    <col min="8710" max="8710" width="20.28515625" style="14" customWidth="1"/>
    <col min="8711" max="8711" width="11.5703125" style="14" customWidth="1"/>
    <col min="8712" max="8712" width="18.140625" style="14" customWidth="1"/>
    <col min="8713" max="8713" width="9.140625" style="14"/>
    <col min="8714" max="8714" width="12" style="14" customWidth="1"/>
    <col min="8715" max="8962" width="9.140625" style="14"/>
    <col min="8963" max="8963" width="16.28515625" style="14" customWidth="1"/>
    <col min="8964" max="8964" width="21.140625" style="14" customWidth="1"/>
    <col min="8965" max="8965" width="12.42578125" style="14" customWidth="1"/>
    <col min="8966" max="8966" width="20.28515625" style="14" customWidth="1"/>
    <col min="8967" max="8967" width="11.5703125" style="14" customWidth="1"/>
    <col min="8968" max="8968" width="18.140625" style="14" customWidth="1"/>
    <col min="8969" max="8969" width="9.140625" style="14"/>
    <col min="8970" max="8970" width="12" style="14" customWidth="1"/>
    <col min="8971" max="9218" width="9.140625" style="14"/>
    <col min="9219" max="9219" width="16.28515625" style="14" customWidth="1"/>
    <col min="9220" max="9220" width="21.140625" style="14" customWidth="1"/>
    <col min="9221" max="9221" width="12.42578125" style="14" customWidth="1"/>
    <col min="9222" max="9222" width="20.28515625" style="14" customWidth="1"/>
    <col min="9223" max="9223" width="11.5703125" style="14" customWidth="1"/>
    <col min="9224" max="9224" width="18.140625" style="14" customWidth="1"/>
    <col min="9225" max="9225" width="9.140625" style="14"/>
    <col min="9226" max="9226" width="12" style="14" customWidth="1"/>
    <col min="9227" max="9474" width="9.140625" style="14"/>
    <col min="9475" max="9475" width="16.28515625" style="14" customWidth="1"/>
    <col min="9476" max="9476" width="21.140625" style="14" customWidth="1"/>
    <col min="9477" max="9477" width="12.42578125" style="14" customWidth="1"/>
    <col min="9478" max="9478" width="20.28515625" style="14" customWidth="1"/>
    <col min="9479" max="9479" width="11.5703125" style="14" customWidth="1"/>
    <col min="9480" max="9480" width="18.140625" style="14" customWidth="1"/>
    <col min="9481" max="9481" width="9.140625" style="14"/>
    <col min="9482" max="9482" width="12" style="14" customWidth="1"/>
    <col min="9483" max="9730" width="9.140625" style="14"/>
    <col min="9731" max="9731" width="16.28515625" style="14" customWidth="1"/>
    <col min="9732" max="9732" width="21.140625" style="14" customWidth="1"/>
    <col min="9733" max="9733" width="12.42578125" style="14" customWidth="1"/>
    <col min="9734" max="9734" width="20.28515625" style="14" customWidth="1"/>
    <col min="9735" max="9735" width="11.5703125" style="14" customWidth="1"/>
    <col min="9736" max="9736" width="18.140625" style="14" customWidth="1"/>
    <col min="9737" max="9737" width="9.140625" style="14"/>
    <col min="9738" max="9738" width="12" style="14" customWidth="1"/>
    <col min="9739" max="9986" width="9.140625" style="14"/>
    <col min="9987" max="9987" width="16.28515625" style="14" customWidth="1"/>
    <col min="9988" max="9988" width="21.140625" style="14" customWidth="1"/>
    <col min="9989" max="9989" width="12.42578125" style="14" customWidth="1"/>
    <col min="9990" max="9990" width="20.28515625" style="14" customWidth="1"/>
    <col min="9991" max="9991" width="11.5703125" style="14" customWidth="1"/>
    <col min="9992" max="9992" width="18.140625" style="14" customWidth="1"/>
    <col min="9993" max="9993" width="9.140625" style="14"/>
    <col min="9994" max="9994" width="12" style="14" customWidth="1"/>
    <col min="9995" max="10242" width="9.140625" style="14"/>
    <col min="10243" max="10243" width="16.28515625" style="14" customWidth="1"/>
    <col min="10244" max="10244" width="21.140625" style="14" customWidth="1"/>
    <col min="10245" max="10245" width="12.42578125" style="14" customWidth="1"/>
    <col min="10246" max="10246" width="20.28515625" style="14" customWidth="1"/>
    <col min="10247" max="10247" width="11.5703125" style="14" customWidth="1"/>
    <col min="10248" max="10248" width="18.140625" style="14" customWidth="1"/>
    <col min="10249" max="10249" width="9.140625" style="14"/>
    <col min="10250" max="10250" width="12" style="14" customWidth="1"/>
    <col min="10251" max="10498" width="9.140625" style="14"/>
    <col min="10499" max="10499" width="16.28515625" style="14" customWidth="1"/>
    <col min="10500" max="10500" width="21.140625" style="14" customWidth="1"/>
    <col min="10501" max="10501" width="12.42578125" style="14" customWidth="1"/>
    <col min="10502" max="10502" width="20.28515625" style="14" customWidth="1"/>
    <col min="10503" max="10503" width="11.5703125" style="14" customWidth="1"/>
    <col min="10504" max="10504" width="18.140625" style="14" customWidth="1"/>
    <col min="10505" max="10505" width="9.140625" style="14"/>
    <col min="10506" max="10506" width="12" style="14" customWidth="1"/>
    <col min="10507" max="10754" width="9.140625" style="14"/>
    <col min="10755" max="10755" width="16.28515625" style="14" customWidth="1"/>
    <col min="10756" max="10756" width="21.140625" style="14" customWidth="1"/>
    <col min="10757" max="10757" width="12.42578125" style="14" customWidth="1"/>
    <col min="10758" max="10758" width="20.28515625" style="14" customWidth="1"/>
    <col min="10759" max="10759" width="11.5703125" style="14" customWidth="1"/>
    <col min="10760" max="10760" width="18.140625" style="14" customWidth="1"/>
    <col min="10761" max="10761" width="9.140625" style="14"/>
    <col min="10762" max="10762" width="12" style="14" customWidth="1"/>
    <col min="10763" max="11010" width="9.140625" style="14"/>
    <col min="11011" max="11011" width="16.28515625" style="14" customWidth="1"/>
    <col min="11012" max="11012" width="21.140625" style="14" customWidth="1"/>
    <col min="11013" max="11013" width="12.42578125" style="14" customWidth="1"/>
    <col min="11014" max="11014" width="20.28515625" style="14" customWidth="1"/>
    <col min="11015" max="11015" width="11.5703125" style="14" customWidth="1"/>
    <col min="11016" max="11016" width="18.140625" style="14" customWidth="1"/>
    <col min="11017" max="11017" width="9.140625" style="14"/>
    <col min="11018" max="11018" width="12" style="14" customWidth="1"/>
    <col min="11019" max="11266" width="9.140625" style="14"/>
    <col min="11267" max="11267" width="16.28515625" style="14" customWidth="1"/>
    <col min="11268" max="11268" width="21.140625" style="14" customWidth="1"/>
    <col min="11269" max="11269" width="12.42578125" style="14" customWidth="1"/>
    <col min="11270" max="11270" width="20.28515625" style="14" customWidth="1"/>
    <col min="11271" max="11271" width="11.5703125" style="14" customWidth="1"/>
    <col min="11272" max="11272" width="18.140625" style="14" customWidth="1"/>
    <col min="11273" max="11273" width="9.140625" style="14"/>
    <col min="11274" max="11274" width="12" style="14" customWidth="1"/>
    <col min="11275" max="11522" width="9.140625" style="14"/>
    <col min="11523" max="11523" width="16.28515625" style="14" customWidth="1"/>
    <col min="11524" max="11524" width="21.140625" style="14" customWidth="1"/>
    <col min="11525" max="11525" width="12.42578125" style="14" customWidth="1"/>
    <col min="11526" max="11526" width="20.28515625" style="14" customWidth="1"/>
    <col min="11527" max="11527" width="11.5703125" style="14" customWidth="1"/>
    <col min="11528" max="11528" width="18.140625" style="14" customWidth="1"/>
    <col min="11529" max="11529" width="9.140625" style="14"/>
    <col min="11530" max="11530" width="12" style="14" customWidth="1"/>
    <col min="11531" max="11778" width="9.140625" style="14"/>
    <col min="11779" max="11779" width="16.28515625" style="14" customWidth="1"/>
    <col min="11780" max="11780" width="21.140625" style="14" customWidth="1"/>
    <col min="11781" max="11781" width="12.42578125" style="14" customWidth="1"/>
    <col min="11782" max="11782" width="20.28515625" style="14" customWidth="1"/>
    <col min="11783" max="11783" width="11.5703125" style="14" customWidth="1"/>
    <col min="11784" max="11784" width="18.140625" style="14" customWidth="1"/>
    <col min="11785" max="11785" width="9.140625" style="14"/>
    <col min="11786" max="11786" width="12" style="14" customWidth="1"/>
    <col min="11787" max="12034" width="9.140625" style="14"/>
    <col min="12035" max="12035" width="16.28515625" style="14" customWidth="1"/>
    <col min="12036" max="12036" width="21.140625" style="14" customWidth="1"/>
    <col min="12037" max="12037" width="12.42578125" style="14" customWidth="1"/>
    <col min="12038" max="12038" width="20.28515625" style="14" customWidth="1"/>
    <col min="12039" max="12039" width="11.5703125" style="14" customWidth="1"/>
    <col min="12040" max="12040" width="18.140625" style="14" customWidth="1"/>
    <col min="12041" max="12041" width="9.140625" style="14"/>
    <col min="12042" max="12042" width="12" style="14" customWidth="1"/>
    <col min="12043" max="12290" width="9.140625" style="14"/>
    <col min="12291" max="12291" width="16.28515625" style="14" customWidth="1"/>
    <col min="12292" max="12292" width="21.140625" style="14" customWidth="1"/>
    <col min="12293" max="12293" width="12.42578125" style="14" customWidth="1"/>
    <col min="12294" max="12294" width="20.28515625" style="14" customWidth="1"/>
    <col min="12295" max="12295" width="11.5703125" style="14" customWidth="1"/>
    <col min="12296" max="12296" width="18.140625" style="14" customWidth="1"/>
    <col min="12297" max="12297" width="9.140625" style="14"/>
    <col min="12298" max="12298" width="12" style="14" customWidth="1"/>
    <col min="12299" max="12546" width="9.140625" style="14"/>
    <col min="12547" max="12547" width="16.28515625" style="14" customWidth="1"/>
    <col min="12548" max="12548" width="21.140625" style="14" customWidth="1"/>
    <col min="12549" max="12549" width="12.42578125" style="14" customWidth="1"/>
    <col min="12550" max="12550" width="20.28515625" style="14" customWidth="1"/>
    <col min="12551" max="12551" width="11.5703125" style="14" customWidth="1"/>
    <col min="12552" max="12552" width="18.140625" style="14" customWidth="1"/>
    <col min="12553" max="12553" width="9.140625" style="14"/>
    <col min="12554" max="12554" width="12" style="14" customWidth="1"/>
    <col min="12555" max="12802" width="9.140625" style="14"/>
    <col min="12803" max="12803" width="16.28515625" style="14" customWidth="1"/>
    <col min="12804" max="12804" width="21.140625" style="14" customWidth="1"/>
    <col min="12805" max="12805" width="12.42578125" style="14" customWidth="1"/>
    <col min="12806" max="12806" width="20.28515625" style="14" customWidth="1"/>
    <col min="12807" max="12807" width="11.5703125" style="14" customWidth="1"/>
    <col min="12808" max="12808" width="18.140625" style="14" customWidth="1"/>
    <col min="12809" max="12809" width="9.140625" style="14"/>
    <col min="12810" max="12810" width="12" style="14" customWidth="1"/>
    <col min="12811" max="13058" width="9.140625" style="14"/>
    <col min="13059" max="13059" width="16.28515625" style="14" customWidth="1"/>
    <col min="13060" max="13060" width="21.140625" style="14" customWidth="1"/>
    <col min="13061" max="13061" width="12.42578125" style="14" customWidth="1"/>
    <col min="13062" max="13062" width="20.28515625" style="14" customWidth="1"/>
    <col min="13063" max="13063" width="11.5703125" style="14" customWidth="1"/>
    <col min="13064" max="13064" width="18.140625" style="14" customWidth="1"/>
    <col min="13065" max="13065" width="9.140625" style="14"/>
    <col min="13066" max="13066" width="12" style="14" customWidth="1"/>
    <col min="13067" max="13314" width="9.140625" style="14"/>
    <col min="13315" max="13315" width="16.28515625" style="14" customWidth="1"/>
    <col min="13316" max="13316" width="21.140625" style="14" customWidth="1"/>
    <col min="13317" max="13317" width="12.42578125" style="14" customWidth="1"/>
    <col min="13318" max="13318" width="20.28515625" style="14" customWidth="1"/>
    <col min="13319" max="13319" width="11.5703125" style="14" customWidth="1"/>
    <col min="13320" max="13320" width="18.140625" style="14" customWidth="1"/>
    <col min="13321" max="13321" width="9.140625" style="14"/>
    <col min="13322" max="13322" width="12" style="14" customWidth="1"/>
    <col min="13323" max="13570" width="9.140625" style="14"/>
    <col min="13571" max="13571" width="16.28515625" style="14" customWidth="1"/>
    <col min="13572" max="13572" width="21.140625" style="14" customWidth="1"/>
    <col min="13573" max="13573" width="12.42578125" style="14" customWidth="1"/>
    <col min="13574" max="13574" width="20.28515625" style="14" customWidth="1"/>
    <col min="13575" max="13575" width="11.5703125" style="14" customWidth="1"/>
    <col min="13576" max="13576" width="18.140625" style="14" customWidth="1"/>
    <col min="13577" max="13577" width="9.140625" style="14"/>
    <col min="13578" max="13578" width="12" style="14" customWidth="1"/>
    <col min="13579" max="13826" width="9.140625" style="14"/>
    <col min="13827" max="13827" width="16.28515625" style="14" customWidth="1"/>
    <col min="13828" max="13828" width="21.140625" style="14" customWidth="1"/>
    <col min="13829" max="13829" width="12.42578125" style="14" customWidth="1"/>
    <col min="13830" max="13830" width="20.28515625" style="14" customWidth="1"/>
    <col min="13831" max="13831" width="11.5703125" style="14" customWidth="1"/>
    <col min="13832" max="13832" width="18.140625" style="14" customWidth="1"/>
    <col min="13833" max="13833" width="9.140625" style="14"/>
    <col min="13834" max="13834" width="12" style="14" customWidth="1"/>
    <col min="13835" max="14082" width="9.140625" style="14"/>
    <col min="14083" max="14083" width="16.28515625" style="14" customWidth="1"/>
    <col min="14084" max="14084" width="21.140625" style="14" customWidth="1"/>
    <col min="14085" max="14085" width="12.42578125" style="14" customWidth="1"/>
    <col min="14086" max="14086" width="20.28515625" style="14" customWidth="1"/>
    <col min="14087" max="14087" width="11.5703125" style="14" customWidth="1"/>
    <col min="14088" max="14088" width="18.140625" style="14" customWidth="1"/>
    <col min="14089" max="14089" width="9.140625" style="14"/>
    <col min="14090" max="14090" width="12" style="14" customWidth="1"/>
    <col min="14091" max="14338" width="9.140625" style="14"/>
    <col min="14339" max="14339" width="16.28515625" style="14" customWidth="1"/>
    <col min="14340" max="14340" width="21.140625" style="14" customWidth="1"/>
    <col min="14341" max="14341" width="12.42578125" style="14" customWidth="1"/>
    <col min="14342" max="14342" width="20.28515625" style="14" customWidth="1"/>
    <col min="14343" max="14343" width="11.5703125" style="14" customWidth="1"/>
    <col min="14344" max="14344" width="18.140625" style="14" customWidth="1"/>
    <col min="14345" max="14345" width="9.140625" style="14"/>
    <col min="14346" max="14346" width="12" style="14" customWidth="1"/>
    <col min="14347" max="14594" width="9.140625" style="14"/>
    <col min="14595" max="14595" width="16.28515625" style="14" customWidth="1"/>
    <col min="14596" max="14596" width="21.140625" style="14" customWidth="1"/>
    <col min="14597" max="14597" width="12.42578125" style="14" customWidth="1"/>
    <col min="14598" max="14598" width="20.28515625" style="14" customWidth="1"/>
    <col min="14599" max="14599" width="11.5703125" style="14" customWidth="1"/>
    <col min="14600" max="14600" width="18.140625" style="14" customWidth="1"/>
    <col min="14601" max="14601" width="9.140625" style="14"/>
    <col min="14602" max="14602" width="12" style="14" customWidth="1"/>
    <col min="14603" max="14850" width="9.140625" style="14"/>
    <col min="14851" max="14851" width="16.28515625" style="14" customWidth="1"/>
    <col min="14852" max="14852" width="21.140625" style="14" customWidth="1"/>
    <col min="14853" max="14853" width="12.42578125" style="14" customWidth="1"/>
    <col min="14854" max="14854" width="20.28515625" style="14" customWidth="1"/>
    <col min="14855" max="14855" width="11.5703125" style="14" customWidth="1"/>
    <col min="14856" max="14856" width="18.140625" style="14" customWidth="1"/>
    <col min="14857" max="14857" width="9.140625" style="14"/>
    <col min="14858" max="14858" width="12" style="14" customWidth="1"/>
    <col min="14859" max="15106" width="9.140625" style="14"/>
    <col min="15107" max="15107" width="16.28515625" style="14" customWidth="1"/>
    <col min="15108" max="15108" width="21.140625" style="14" customWidth="1"/>
    <col min="15109" max="15109" width="12.42578125" style="14" customWidth="1"/>
    <col min="15110" max="15110" width="20.28515625" style="14" customWidth="1"/>
    <col min="15111" max="15111" width="11.5703125" style="14" customWidth="1"/>
    <col min="15112" max="15112" width="18.140625" style="14" customWidth="1"/>
    <col min="15113" max="15113" width="9.140625" style="14"/>
    <col min="15114" max="15114" width="12" style="14" customWidth="1"/>
    <col min="15115" max="15362" width="9.140625" style="14"/>
    <col min="15363" max="15363" width="16.28515625" style="14" customWidth="1"/>
    <col min="15364" max="15364" width="21.140625" style="14" customWidth="1"/>
    <col min="15365" max="15365" width="12.42578125" style="14" customWidth="1"/>
    <col min="15366" max="15366" width="20.28515625" style="14" customWidth="1"/>
    <col min="15367" max="15367" width="11.5703125" style="14" customWidth="1"/>
    <col min="15368" max="15368" width="18.140625" style="14" customWidth="1"/>
    <col min="15369" max="15369" width="9.140625" style="14"/>
    <col min="15370" max="15370" width="12" style="14" customWidth="1"/>
    <col min="15371" max="15618" width="9.140625" style="14"/>
    <col min="15619" max="15619" width="16.28515625" style="14" customWidth="1"/>
    <col min="15620" max="15620" width="21.140625" style="14" customWidth="1"/>
    <col min="15621" max="15621" width="12.42578125" style="14" customWidth="1"/>
    <col min="15622" max="15622" width="20.28515625" style="14" customWidth="1"/>
    <col min="15623" max="15623" width="11.5703125" style="14" customWidth="1"/>
    <col min="15624" max="15624" width="18.140625" style="14" customWidth="1"/>
    <col min="15625" max="15625" width="9.140625" style="14"/>
    <col min="15626" max="15626" width="12" style="14" customWidth="1"/>
    <col min="15627" max="15874" width="9.140625" style="14"/>
    <col min="15875" max="15875" width="16.28515625" style="14" customWidth="1"/>
    <col min="15876" max="15876" width="21.140625" style="14" customWidth="1"/>
    <col min="15877" max="15877" width="12.42578125" style="14" customWidth="1"/>
    <col min="15878" max="15878" width="20.28515625" style="14" customWidth="1"/>
    <col min="15879" max="15879" width="11.5703125" style="14" customWidth="1"/>
    <col min="15880" max="15880" width="18.140625" style="14" customWidth="1"/>
    <col min="15881" max="15881" width="9.140625" style="14"/>
    <col min="15882" max="15882" width="12" style="14" customWidth="1"/>
    <col min="15883" max="16130" width="9.140625" style="14"/>
    <col min="16131" max="16131" width="16.28515625" style="14" customWidth="1"/>
    <col min="16132" max="16132" width="21.140625" style="14" customWidth="1"/>
    <col min="16133" max="16133" width="12.42578125" style="14" customWidth="1"/>
    <col min="16134" max="16134" width="20.28515625" style="14" customWidth="1"/>
    <col min="16135" max="16135" width="11.5703125" style="14" customWidth="1"/>
    <col min="16136" max="16136" width="18.140625" style="14" customWidth="1"/>
    <col min="16137" max="16137" width="9.140625" style="14"/>
    <col min="16138" max="16138" width="12" style="14" customWidth="1"/>
    <col min="16139" max="16384" width="9.140625" style="14"/>
  </cols>
  <sheetData>
    <row r="1" spans="1:10" s="10" customFormat="1" ht="30" customHeight="1">
      <c r="A1" s="7" t="s">
        <v>0</v>
      </c>
      <c r="B1" s="7" t="s">
        <v>396</v>
      </c>
      <c r="C1" s="7" t="s">
        <v>397</v>
      </c>
      <c r="D1" s="7" t="s">
        <v>13</v>
      </c>
      <c r="E1" s="8" t="s">
        <v>398</v>
      </c>
      <c r="F1" s="8" t="s">
        <v>399</v>
      </c>
      <c r="G1" s="7" t="s">
        <v>400</v>
      </c>
      <c r="H1" s="7" t="s">
        <v>14</v>
      </c>
      <c r="I1" s="21" t="s">
        <v>401</v>
      </c>
      <c r="J1" s="9" t="s">
        <v>402</v>
      </c>
    </row>
    <row r="2" spans="1:10">
      <c r="A2" s="11">
        <v>1</v>
      </c>
      <c r="B2" s="12" t="s">
        <v>404</v>
      </c>
      <c r="C2" s="13" t="s">
        <v>405</v>
      </c>
      <c r="D2" s="13" t="s">
        <v>438</v>
      </c>
      <c r="E2" s="2" t="s">
        <v>418</v>
      </c>
      <c r="F2" s="2" t="s">
        <v>419</v>
      </c>
      <c r="G2" s="11" t="s">
        <v>437</v>
      </c>
      <c r="H2" s="13">
        <v>296</v>
      </c>
      <c r="I2" s="22">
        <v>20543391400</v>
      </c>
      <c r="J2" s="11" t="s">
        <v>439</v>
      </c>
    </row>
    <row r="3" spans="1:10">
      <c r="A3" s="11">
        <v>2</v>
      </c>
      <c r="B3" s="12" t="s">
        <v>406</v>
      </c>
      <c r="C3" s="13" t="s">
        <v>407</v>
      </c>
      <c r="D3" s="13" t="s">
        <v>438</v>
      </c>
      <c r="E3" s="2" t="s">
        <v>418</v>
      </c>
      <c r="F3" s="2" t="s">
        <v>419</v>
      </c>
      <c r="G3" s="11" t="s">
        <v>437</v>
      </c>
      <c r="H3" s="13">
        <v>54</v>
      </c>
      <c r="I3" s="22">
        <v>796027500</v>
      </c>
      <c r="J3" s="11" t="s">
        <v>439</v>
      </c>
    </row>
    <row r="4" spans="1:10">
      <c r="A4" s="11">
        <v>3</v>
      </c>
      <c r="B4" s="12" t="s">
        <v>408</v>
      </c>
      <c r="C4" s="13" t="s">
        <v>409</v>
      </c>
      <c r="D4" s="13" t="s">
        <v>438</v>
      </c>
      <c r="E4" s="2" t="s">
        <v>418</v>
      </c>
      <c r="F4" s="2" t="s">
        <v>419</v>
      </c>
      <c r="G4" s="11" t="s">
        <v>437</v>
      </c>
      <c r="H4" s="13">
        <v>39</v>
      </c>
      <c r="I4" s="22">
        <v>1586258100</v>
      </c>
      <c r="J4" s="11" t="s">
        <v>439</v>
      </c>
    </row>
    <row r="5" spans="1:10">
      <c r="A5" s="11">
        <v>4</v>
      </c>
      <c r="B5" s="12" t="s">
        <v>410</v>
      </c>
      <c r="C5" s="13" t="s">
        <v>411</v>
      </c>
      <c r="D5" s="13" t="s">
        <v>438</v>
      </c>
      <c r="E5" s="2" t="s">
        <v>418</v>
      </c>
      <c r="F5" s="2" t="s">
        <v>419</v>
      </c>
      <c r="G5" s="11" t="s">
        <v>437</v>
      </c>
      <c r="H5" s="13">
        <v>99</v>
      </c>
      <c r="I5" s="22">
        <v>985412000</v>
      </c>
      <c r="J5" s="11" t="s">
        <v>439</v>
      </c>
    </row>
    <row r="6" spans="1:10">
      <c r="A6" s="11">
        <v>5</v>
      </c>
      <c r="B6" s="12" t="s">
        <v>412</v>
      </c>
      <c r="C6" s="13" t="s">
        <v>413</v>
      </c>
      <c r="D6" s="13" t="s">
        <v>438</v>
      </c>
      <c r="E6" s="2" t="s">
        <v>418</v>
      </c>
      <c r="F6" s="2" t="s">
        <v>419</v>
      </c>
      <c r="G6" s="11" t="s">
        <v>437</v>
      </c>
      <c r="H6" s="13">
        <v>25</v>
      </c>
      <c r="I6" s="22">
        <v>60931000</v>
      </c>
      <c r="J6" s="11" t="s">
        <v>439</v>
      </c>
    </row>
    <row r="7" spans="1:10">
      <c r="A7" s="11">
        <v>6</v>
      </c>
      <c r="B7" s="12" t="s">
        <v>414</v>
      </c>
      <c r="C7" s="13" t="s">
        <v>415</v>
      </c>
      <c r="D7" s="13" t="s">
        <v>438</v>
      </c>
      <c r="E7" s="2" t="s">
        <v>418</v>
      </c>
      <c r="F7" s="2" t="s">
        <v>419</v>
      </c>
      <c r="G7" s="11" t="s">
        <v>437</v>
      </c>
      <c r="H7" s="13">
        <v>12</v>
      </c>
      <c r="I7" s="22">
        <v>36699700</v>
      </c>
      <c r="J7" s="11" t="s">
        <v>439</v>
      </c>
    </row>
    <row r="8" spans="1:10">
      <c r="A8" s="11">
        <v>7</v>
      </c>
      <c r="B8" s="12" t="s">
        <v>416</v>
      </c>
      <c r="C8" s="13" t="s">
        <v>417</v>
      </c>
      <c r="D8" s="13" t="s">
        <v>438</v>
      </c>
      <c r="E8" s="2" t="s">
        <v>418</v>
      </c>
      <c r="F8" s="2" t="s">
        <v>419</v>
      </c>
      <c r="G8" s="11" t="s">
        <v>437</v>
      </c>
      <c r="H8" s="13">
        <v>232</v>
      </c>
      <c r="I8" s="22">
        <v>3084120000</v>
      </c>
      <c r="J8" s="11" t="s">
        <v>439</v>
      </c>
    </row>
    <row r="9" spans="1:10">
      <c r="A9" s="11">
        <v>8</v>
      </c>
      <c r="B9" s="12" t="s">
        <v>420</v>
      </c>
      <c r="C9" s="13" t="s">
        <v>421</v>
      </c>
      <c r="D9" s="13" t="s">
        <v>438</v>
      </c>
      <c r="E9" s="2" t="s">
        <v>418</v>
      </c>
      <c r="F9" s="2" t="s">
        <v>419</v>
      </c>
      <c r="G9" s="11" t="s">
        <v>437</v>
      </c>
      <c r="H9" s="13">
        <v>118</v>
      </c>
      <c r="I9" s="22">
        <v>2132510000</v>
      </c>
      <c r="J9" s="11" t="s">
        <v>439</v>
      </c>
    </row>
    <row r="10" spans="1:10">
      <c r="A10" s="11">
        <v>9</v>
      </c>
      <c r="B10" s="12" t="s">
        <v>422</v>
      </c>
      <c r="C10" s="13" t="s">
        <v>423</v>
      </c>
      <c r="D10" s="13" t="s">
        <v>438</v>
      </c>
      <c r="E10" s="2" t="s">
        <v>418</v>
      </c>
      <c r="F10" s="2" t="s">
        <v>419</v>
      </c>
      <c r="G10" s="11" t="s">
        <v>437</v>
      </c>
      <c r="H10" s="13">
        <v>195</v>
      </c>
      <c r="I10" s="22">
        <v>1703488900</v>
      </c>
      <c r="J10" s="11" t="s">
        <v>439</v>
      </c>
    </row>
    <row r="11" spans="1:10">
      <c r="A11" s="11">
        <v>10</v>
      </c>
      <c r="B11" s="12" t="s">
        <v>424</v>
      </c>
      <c r="C11" s="13" t="s">
        <v>425</v>
      </c>
      <c r="D11" s="13" t="s">
        <v>438</v>
      </c>
      <c r="E11" s="2" t="s">
        <v>418</v>
      </c>
      <c r="F11" s="2" t="s">
        <v>419</v>
      </c>
      <c r="G11" s="11" t="s">
        <v>437</v>
      </c>
      <c r="H11" s="13">
        <v>148</v>
      </c>
      <c r="I11" s="22">
        <v>1701170500</v>
      </c>
      <c r="J11" s="11" t="s">
        <v>439</v>
      </c>
    </row>
    <row r="12" spans="1:10">
      <c r="A12" s="11">
        <v>11</v>
      </c>
      <c r="B12" s="12" t="s">
        <v>426</v>
      </c>
      <c r="C12" s="13" t="s">
        <v>427</v>
      </c>
      <c r="D12" s="13" t="s">
        <v>438</v>
      </c>
      <c r="E12" s="2" t="s">
        <v>418</v>
      </c>
      <c r="F12" s="2" t="s">
        <v>419</v>
      </c>
      <c r="G12" s="11" t="s">
        <v>437</v>
      </c>
      <c r="H12" s="13">
        <v>148</v>
      </c>
      <c r="I12" s="22">
        <v>1071416800</v>
      </c>
      <c r="J12" s="11" t="s">
        <v>439</v>
      </c>
    </row>
    <row r="13" spans="1:10">
      <c r="A13" s="11">
        <v>12</v>
      </c>
      <c r="B13" s="12" t="s">
        <v>428</v>
      </c>
      <c r="C13" s="13" t="s">
        <v>429</v>
      </c>
      <c r="D13" s="13" t="s">
        <v>438</v>
      </c>
      <c r="E13" s="2" t="s">
        <v>418</v>
      </c>
      <c r="F13" s="2" t="s">
        <v>419</v>
      </c>
      <c r="G13" s="11" t="s">
        <v>437</v>
      </c>
      <c r="H13" s="13">
        <v>129</v>
      </c>
      <c r="I13" s="22">
        <v>669413000</v>
      </c>
      <c r="J13" s="11" t="s">
        <v>439</v>
      </c>
    </row>
    <row r="14" spans="1:10">
      <c r="A14" s="11">
        <v>13</v>
      </c>
      <c r="B14" s="12" t="s">
        <v>430</v>
      </c>
      <c r="C14" s="13" t="s">
        <v>431</v>
      </c>
      <c r="D14" s="13" t="s">
        <v>438</v>
      </c>
      <c r="E14" s="2" t="s">
        <v>418</v>
      </c>
      <c r="F14" s="2" t="s">
        <v>419</v>
      </c>
      <c r="G14" s="11" t="s">
        <v>437</v>
      </c>
      <c r="H14" s="13">
        <v>123</v>
      </c>
      <c r="I14" s="22">
        <v>2321692500</v>
      </c>
      <c r="J14" s="11" t="s">
        <v>439</v>
      </c>
    </row>
    <row r="15" spans="1:10">
      <c r="A15" s="11">
        <v>14</v>
      </c>
      <c r="B15" s="12" t="s">
        <v>432</v>
      </c>
      <c r="C15" s="13" t="s">
        <v>433</v>
      </c>
      <c r="D15" s="13" t="s">
        <v>438</v>
      </c>
      <c r="E15" s="2" t="s">
        <v>418</v>
      </c>
      <c r="F15" s="2" t="s">
        <v>419</v>
      </c>
      <c r="G15" s="11" t="s">
        <v>437</v>
      </c>
      <c r="H15" s="13"/>
      <c r="I15" s="22"/>
      <c r="J15" s="11" t="s">
        <v>439</v>
      </c>
    </row>
    <row r="16" spans="1:10" ht="30">
      <c r="A16" s="11">
        <v>15</v>
      </c>
      <c r="B16" s="12" t="s">
        <v>434</v>
      </c>
      <c r="C16" s="13"/>
      <c r="D16" s="13" t="s">
        <v>438</v>
      </c>
      <c r="E16" s="2" t="s">
        <v>418</v>
      </c>
      <c r="F16" s="2" t="s">
        <v>419</v>
      </c>
      <c r="G16" s="11" t="s">
        <v>437</v>
      </c>
      <c r="H16" s="13">
        <v>12</v>
      </c>
      <c r="I16" s="22">
        <v>96341600</v>
      </c>
      <c r="J16" s="11" t="s">
        <v>439</v>
      </c>
    </row>
    <row r="17" spans="1:10">
      <c r="A17" s="11">
        <v>16</v>
      </c>
      <c r="B17" s="11" t="s">
        <v>435</v>
      </c>
      <c r="C17" s="11"/>
      <c r="D17" s="13" t="s">
        <v>438</v>
      </c>
      <c r="E17" s="2" t="s">
        <v>418</v>
      </c>
      <c r="F17" s="2" t="s">
        <v>419</v>
      </c>
      <c r="G17" s="11" t="s">
        <v>437</v>
      </c>
      <c r="H17" s="11">
        <v>10</v>
      </c>
      <c r="I17" s="23">
        <v>275609000</v>
      </c>
      <c r="J17" s="11" t="s">
        <v>439</v>
      </c>
    </row>
    <row r="18" spans="1:10">
      <c r="A18" s="11">
        <v>17</v>
      </c>
      <c r="B18" s="11" t="s">
        <v>436</v>
      </c>
      <c r="C18" s="11"/>
      <c r="D18" s="13" t="s">
        <v>438</v>
      </c>
      <c r="E18" s="2" t="s">
        <v>418</v>
      </c>
      <c r="F18" s="2" t="s">
        <v>419</v>
      </c>
      <c r="G18" s="11" t="s">
        <v>437</v>
      </c>
      <c r="H18" s="11">
        <v>20</v>
      </c>
      <c r="I18" s="23">
        <v>108591800</v>
      </c>
      <c r="J18" s="11" t="s">
        <v>439</v>
      </c>
    </row>
    <row r="19" spans="1:10">
      <c r="A19" s="11">
        <v>1</v>
      </c>
      <c r="B19" s="11" t="s">
        <v>1553</v>
      </c>
      <c r="C19" s="11"/>
      <c r="D19" s="11" t="s">
        <v>1554</v>
      </c>
      <c r="E19" s="2" t="s">
        <v>1555</v>
      </c>
      <c r="F19" s="2" t="s">
        <v>1556</v>
      </c>
      <c r="G19" s="11" t="s">
        <v>437</v>
      </c>
      <c r="H19" s="11">
        <v>1332</v>
      </c>
      <c r="I19" s="23">
        <v>413236134109</v>
      </c>
      <c r="J19" s="11" t="s">
        <v>1559</v>
      </c>
    </row>
    <row r="20" spans="1:10">
      <c r="A20" s="11"/>
      <c r="B20" s="11" t="s">
        <v>1553</v>
      </c>
      <c r="C20" s="11"/>
      <c r="D20" s="11" t="s">
        <v>1557</v>
      </c>
      <c r="E20" s="2" t="s">
        <v>1558</v>
      </c>
      <c r="F20" s="2" t="s">
        <v>1556</v>
      </c>
      <c r="G20" s="11" t="s">
        <v>437</v>
      </c>
      <c r="H20" s="11">
        <v>87</v>
      </c>
      <c r="I20" s="23">
        <v>23375591048</v>
      </c>
      <c r="J20" s="11" t="s">
        <v>1559</v>
      </c>
    </row>
    <row r="21" spans="1:10">
      <c r="A21" s="15">
        <v>1</v>
      </c>
      <c r="B21" s="15" t="s">
        <v>1552</v>
      </c>
      <c r="C21" s="25"/>
      <c r="D21" s="15" t="s">
        <v>4278</v>
      </c>
      <c r="E21" s="16" t="s">
        <v>4279</v>
      </c>
      <c r="F21" s="16" t="s">
        <v>4280</v>
      </c>
      <c r="G21" s="15" t="s">
        <v>5256</v>
      </c>
      <c r="H21" s="15">
        <v>610</v>
      </c>
      <c r="I21" s="24">
        <v>208727328114</v>
      </c>
      <c r="J21" s="15" t="s">
        <v>4281</v>
      </c>
    </row>
    <row r="22" spans="1:10">
      <c r="A22" s="15">
        <v>1</v>
      </c>
      <c r="B22" s="15" t="s">
        <v>5243</v>
      </c>
      <c r="C22" s="25">
        <v>15901</v>
      </c>
      <c r="D22" s="15" t="s">
        <v>5244</v>
      </c>
      <c r="E22" s="16" t="s">
        <v>5245</v>
      </c>
      <c r="F22" s="16" t="s">
        <v>5246</v>
      </c>
      <c r="G22" s="15" t="s">
        <v>5256</v>
      </c>
      <c r="H22" s="15">
        <v>132</v>
      </c>
      <c r="I22" s="24">
        <v>5272998000</v>
      </c>
      <c r="J22" s="15" t="s">
        <v>5258</v>
      </c>
    </row>
    <row r="23" spans="1:10">
      <c r="A23" s="15">
        <v>2</v>
      </c>
      <c r="B23" s="15" t="s">
        <v>5243</v>
      </c>
      <c r="C23" s="25">
        <v>15901</v>
      </c>
      <c r="D23" s="15" t="s">
        <v>5247</v>
      </c>
      <c r="E23" s="16" t="s">
        <v>5245</v>
      </c>
      <c r="F23" s="16" t="s">
        <v>5246</v>
      </c>
      <c r="G23" s="15" t="s">
        <v>5256</v>
      </c>
      <c r="H23" s="15">
        <v>86</v>
      </c>
      <c r="I23" s="24">
        <v>6893774000</v>
      </c>
      <c r="J23" s="15" t="s">
        <v>5258</v>
      </c>
    </row>
    <row r="24" spans="1:10">
      <c r="A24" s="15">
        <v>3</v>
      </c>
      <c r="B24" s="15" t="s">
        <v>5248</v>
      </c>
      <c r="C24" s="25">
        <v>15103</v>
      </c>
      <c r="D24" s="15" t="s">
        <v>5249</v>
      </c>
      <c r="E24" s="16" t="s">
        <v>1555</v>
      </c>
      <c r="F24" s="16" t="s">
        <v>5246</v>
      </c>
      <c r="G24" s="15" t="s">
        <v>5256</v>
      </c>
      <c r="H24" s="15">
        <v>139</v>
      </c>
      <c r="I24" s="24">
        <v>6056030468</v>
      </c>
      <c r="J24" s="15" t="s">
        <v>5258</v>
      </c>
    </row>
    <row r="25" spans="1:10">
      <c r="A25" s="15">
        <v>4</v>
      </c>
      <c r="B25" s="15" t="s">
        <v>5250</v>
      </c>
      <c r="C25" s="25">
        <v>15104</v>
      </c>
      <c r="D25" s="15" t="s">
        <v>5251</v>
      </c>
      <c r="E25" s="16" t="s">
        <v>5252</v>
      </c>
      <c r="F25" s="16" t="s">
        <v>5253</v>
      </c>
      <c r="G25" s="15" t="s">
        <v>5256</v>
      </c>
      <c r="H25" s="15">
        <v>187</v>
      </c>
      <c r="I25" s="24">
        <v>4657013500</v>
      </c>
      <c r="J25" s="15" t="s">
        <v>5258</v>
      </c>
    </row>
    <row r="26" spans="1:10">
      <c r="A26" s="15">
        <v>5</v>
      </c>
      <c r="B26" s="15" t="s">
        <v>5254</v>
      </c>
      <c r="C26" s="15">
        <v>15601</v>
      </c>
      <c r="D26" s="15" t="s">
        <v>5257</v>
      </c>
      <c r="E26" s="16">
        <v>43287</v>
      </c>
      <c r="F26" s="16">
        <v>43496</v>
      </c>
      <c r="G26" s="15" t="s">
        <v>5256</v>
      </c>
      <c r="H26" s="15">
        <v>266</v>
      </c>
      <c r="I26" s="24">
        <v>8390336000</v>
      </c>
      <c r="J26" s="15" t="s">
        <v>5258</v>
      </c>
    </row>
    <row r="27" spans="1:10">
      <c r="A27" s="15">
        <v>1</v>
      </c>
      <c r="B27" s="15" t="s">
        <v>6637</v>
      </c>
      <c r="C27" s="15"/>
      <c r="D27" s="15" t="s">
        <v>6638</v>
      </c>
      <c r="E27" s="16" t="s">
        <v>6639</v>
      </c>
      <c r="F27" s="16" t="s">
        <v>6640</v>
      </c>
      <c r="G27" s="15" t="s">
        <v>5256</v>
      </c>
      <c r="H27" s="15">
        <v>81</v>
      </c>
      <c r="I27" s="24">
        <v>27630924835</v>
      </c>
      <c r="J27" s="15" t="s">
        <v>6651</v>
      </c>
    </row>
    <row r="28" spans="1:10">
      <c r="A28" s="15">
        <v>1</v>
      </c>
      <c r="B28" s="15" t="s">
        <v>6641</v>
      </c>
      <c r="C28" s="15">
        <v>77003</v>
      </c>
      <c r="D28" s="15" t="s">
        <v>6642</v>
      </c>
      <c r="E28" s="16">
        <v>43136</v>
      </c>
      <c r="F28" s="16">
        <v>43470</v>
      </c>
      <c r="G28" s="15" t="s">
        <v>5256</v>
      </c>
      <c r="H28" s="15">
        <v>23</v>
      </c>
      <c r="I28" s="24">
        <v>3173073690</v>
      </c>
      <c r="J28" s="15" t="s">
        <v>6651</v>
      </c>
    </row>
    <row r="29" spans="1:10">
      <c r="A29" s="15">
        <v>1</v>
      </c>
      <c r="B29" s="15" t="s">
        <v>6641</v>
      </c>
      <c r="C29" s="15">
        <v>77003</v>
      </c>
      <c r="D29" s="15" t="s">
        <v>6643</v>
      </c>
      <c r="E29" s="16">
        <v>43136</v>
      </c>
      <c r="F29" s="16">
        <v>43470</v>
      </c>
      <c r="G29" s="15" t="s">
        <v>5256</v>
      </c>
      <c r="H29" s="15">
        <v>40</v>
      </c>
      <c r="I29" s="24">
        <v>3577638960</v>
      </c>
      <c r="J29" s="15" t="s">
        <v>6651</v>
      </c>
    </row>
    <row r="30" spans="1:10">
      <c r="A30" s="15">
        <v>1</v>
      </c>
      <c r="B30" s="15" t="s">
        <v>6641</v>
      </c>
      <c r="C30" s="15">
        <v>77003</v>
      </c>
      <c r="D30" s="15" t="s">
        <v>6644</v>
      </c>
      <c r="E30" s="16">
        <v>43136</v>
      </c>
      <c r="F30" s="16">
        <v>43470</v>
      </c>
      <c r="G30" s="15" t="s">
        <v>5256</v>
      </c>
      <c r="H30" s="15">
        <v>4</v>
      </c>
      <c r="I30" s="24">
        <v>6033090000</v>
      </c>
      <c r="J30" s="15" t="s">
        <v>6651</v>
      </c>
    </row>
    <row r="31" spans="1:10">
      <c r="A31" s="15">
        <v>1</v>
      </c>
      <c r="B31" s="15" t="s">
        <v>6641</v>
      </c>
      <c r="C31" s="15">
        <v>77003</v>
      </c>
      <c r="D31" s="15" t="s">
        <v>6645</v>
      </c>
      <c r="E31" s="16">
        <v>43136</v>
      </c>
      <c r="F31" s="16">
        <v>43470</v>
      </c>
      <c r="G31" s="15" t="s">
        <v>5256</v>
      </c>
      <c r="H31" s="15">
        <v>49</v>
      </c>
      <c r="I31" s="24">
        <v>1996652350</v>
      </c>
      <c r="J31" s="15" t="s">
        <v>6651</v>
      </c>
    </row>
    <row r="32" spans="1:10">
      <c r="A32" s="15">
        <v>1</v>
      </c>
      <c r="B32" s="15" t="s">
        <v>6641</v>
      </c>
      <c r="C32" s="15">
        <v>77003</v>
      </c>
      <c r="D32" s="15" t="s">
        <v>6646</v>
      </c>
      <c r="E32" s="16">
        <v>43195</v>
      </c>
      <c r="F32" s="16">
        <v>43529</v>
      </c>
      <c r="G32" s="15" t="s">
        <v>5256</v>
      </c>
      <c r="H32" s="15">
        <v>1</v>
      </c>
      <c r="I32" s="24">
        <v>2322600000</v>
      </c>
      <c r="J32" s="15" t="s">
        <v>6651</v>
      </c>
    </row>
    <row r="33" spans="1:10">
      <c r="A33" s="15">
        <v>1</v>
      </c>
      <c r="B33" s="15" t="s">
        <v>6641</v>
      </c>
      <c r="C33" s="15">
        <v>77003</v>
      </c>
      <c r="D33" s="15" t="s">
        <v>6647</v>
      </c>
      <c r="E33" s="16">
        <v>43195</v>
      </c>
      <c r="F33" s="16">
        <v>43529</v>
      </c>
      <c r="G33" s="15" t="s">
        <v>5256</v>
      </c>
      <c r="H33" s="15">
        <v>107</v>
      </c>
      <c r="I33" s="24">
        <v>4651869600</v>
      </c>
      <c r="J33" s="15" t="s">
        <v>6651</v>
      </c>
    </row>
    <row r="34" spans="1:10">
      <c r="A34" s="15">
        <v>1</v>
      </c>
      <c r="B34" s="15" t="s">
        <v>6641</v>
      </c>
      <c r="C34" s="15">
        <v>77003</v>
      </c>
      <c r="D34" s="15" t="s">
        <v>6648</v>
      </c>
      <c r="E34" s="16">
        <v>43195</v>
      </c>
      <c r="F34" s="16">
        <v>43529</v>
      </c>
      <c r="G34" s="15" t="s">
        <v>5256</v>
      </c>
      <c r="H34" s="15">
        <v>124</v>
      </c>
      <c r="I34" s="24">
        <v>8305731074</v>
      </c>
      <c r="J34" s="15" t="s">
        <v>6651</v>
      </c>
    </row>
    <row r="35" spans="1:10">
      <c r="A35" s="15">
        <v>1</v>
      </c>
      <c r="B35" s="15" t="s">
        <v>6641</v>
      </c>
      <c r="C35" s="15">
        <v>77003</v>
      </c>
      <c r="D35" s="15" t="s">
        <v>6649</v>
      </c>
      <c r="E35" s="16">
        <v>43348</v>
      </c>
      <c r="F35" s="16">
        <v>43682</v>
      </c>
      <c r="G35" s="15" t="s">
        <v>5256</v>
      </c>
      <c r="H35" s="15">
        <v>117</v>
      </c>
      <c r="I35" s="24">
        <v>6498753800</v>
      </c>
      <c r="J35" s="15" t="s">
        <v>6651</v>
      </c>
    </row>
    <row r="36" spans="1:10">
      <c r="A36" s="15">
        <v>1</v>
      </c>
      <c r="B36" s="15" t="s">
        <v>6641</v>
      </c>
      <c r="C36" s="15">
        <v>77003</v>
      </c>
      <c r="D36" s="15" t="s">
        <v>6650</v>
      </c>
      <c r="E36" s="16">
        <v>43195</v>
      </c>
      <c r="F36" s="16">
        <v>43529</v>
      </c>
      <c r="G36" s="15" t="s">
        <v>5256</v>
      </c>
      <c r="H36" s="15">
        <v>16</v>
      </c>
      <c r="I36" s="24">
        <v>20357434000</v>
      </c>
      <c r="J36" s="15" t="s">
        <v>6651</v>
      </c>
    </row>
    <row r="37" spans="1:10">
      <c r="A37" s="15">
        <v>1</v>
      </c>
      <c r="B37" s="15" t="s">
        <v>1552</v>
      </c>
      <c r="C37" s="15" t="s">
        <v>1552</v>
      </c>
      <c r="D37" s="15" t="s">
        <v>7594</v>
      </c>
      <c r="E37" s="16">
        <v>43269</v>
      </c>
      <c r="F37" s="16">
        <v>43634</v>
      </c>
      <c r="G37" s="15" t="s">
        <v>5256</v>
      </c>
      <c r="H37" s="15">
        <v>477</v>
      </c>
      <c r="I37" s="24">
        <v>146555448429</v>
      </c>
      <c r="J37" s="15" t="s">
        <v>7593</v>
      </c>
    </row>
    <row r="38" spans="1:10">
      <c r="A38" s="15">
        <v>1</v>
      </c>
      <c r="B38" s="15" t="s">
        <v>1552</v>
      </c>
      <c r="C38" s="15"/>
      <c r="D38" s="15" t="s">
        <v>8776</v>
      </c>
      <c r="E38" s="16">
        <v>43284</v>
      </c>
      <c r="F38" s="16">
        <v>43649</v>
      </c>
      <c r="G38" s="15" t="s">
        <v>5256</v>
      </c>
      <c r="H38" s="15">
        <v>16</v>
      </c>
      <c r="I38" s="24">
        <v>5920624720</v>
      </c>
      <c r="J38" s="15" t="s">
        <v>7593</v>
      </c>
    </row>
    <row r="39" spans="1:10">
      <c r="A39" s="15">
        <v>1</v>
      </c>
      <c r="B39" s="15" t="s">
        <v>10606</v>
      </c>
      <c r="C39" s="15" t="s">
        <v>445</v>
      </c>
      <c r="D39" s="15" t="s">
        <v>10607</v>
      </c>
      <c r="E39" s="16">
        <v>43371</v>
      </c>
      <c r="F39" s="16">
        <v>43830</v>
      </c>
      <c r="G39" s="15" t="s">
        <v>5256</v>
      </c>
      <c r="H39" s="15">
        <v>1311</v>
      </c>
      <c r="I39" s="24">
        <v>235602253289</v>
      </c>
      <c r="J39" s="15" t="s">
        <v>8807</v>
      </c>
    </row>
    <row r="40" spans="1:10">
      <c r="A40" s="418">
        <v>1</v>
      </c>
      <c r="B40" s="419" t="s">
        <v>10608</v>
      </c>
      <c r="C40" s="420">
        <v>68001</v>
      </c>
      <c r="D40" s="419" t="s">
        <v>10609</v>
      </c>
      <c r="E40" s="421" t="s">
        <v>10610</v>
      </c>
      <c r="F40" s="421" t="s">
        <v>10611</v>
      </c>
      <c r="G40" s="419" t="s">
        <v>5256</v>
      </c>
      <c r="H40" s="419">
        <v>4</v>
      </c>
      <c r="I40" s="422">
        <v>2965100000</v>
      </c>
      <c r="J40" s="419" t="s">
        <v>10659</v>
      </c>
    </row>
    <row r="41" spans="1:10">
      <c r="A41" s="418">
        <v>1</v>
      </c>
      <c r="B41" s="419" t="s">
        <v>10608</v>
      </c>
      <c r="C41" s="420">
        <v>68001</v>
      </c>
      <c r="D41" s="419" t="s">
        <v>10612</v>
      </c>
      <c r="E41" s="421" t="s">
        <v>10613</v>
      </c>
      <c r="F41" s="421" t="s">
        <v>10614</v>
      </c>
      <c r="G41" s="419" t="s">
        <v>5256</v>
      </c>
      <c r="H41" s="419">
        <v>30</v>
      </c>
      <c r="I41" s="422">
        <v>6542590000</v>
      </c>
      <c r="J41" s="419" t="s">
        <v>10659</v>
      </c>
    </row>
    <row r="42" spans="1:10">
      <c r="A42" s="418">
        <v>1</v>
      </c>
      <c r="B42" s="419" t="s">
        <v>10608</v>
      </c>
      <c r="C42" s="420">
        <v>68001</v>
      </c>
      <c r="D42" s="419" t="s">
        <v>10615</v>
      </c>
      <c r="E42" s="421" t="s">
        <v>5252</v>
      </c>
      <c r="F42" s="421" t="s">
        <v>10616</v>
      </c>
      <c r="G42" s="419" t="s">
        <v>5256</v>
      </c>
      <c r="H42" s="419">
        <v>92</v>
      </c>
      <c r="I42" s="422">
        <v>9952450000</v>
      </c>
      <c r="J42" s="419" t="s">
        <v>10659</v>
      </c>
    </row>
    <row r="43" spans="1:10">
      <c r="A43" s="418">
        <v>1</v>
      </c>
      <c r="B43" s="419" t="s">
        <v>10608</v>
      </c>
      <c r="C43" s="420">
        <v>68001</v>
      </c>
      <c r="D43" s="419" t="s">
        <v>10617</v>
      </c>
      <c r="E43" s="421" t="s">
        <v>5252</v>
      </c>
      <c r="F43" s="421" t="s">
        <v>10616</v>
      </c>
      <c r="G43" s="419" t="s">
        <v>5256</v>
      </c>
      <c r="H43" s="419">
        <v>8</v>
      </c>
      <c r="I43" s="422">
        <v>1687764200</v>
      </c>
      <c r="J43" s="419" t="s">
        <v>10659</v>
      </c>
    </row>
    <row r="44" spans="1:10">
      <c r="A44" s="418">
        <v>1</v>
      </c>
      <c r="B44" s="419" t="s">
        <v>10608</v>
      </c>
      <c r="C44" s="420">
        <v>68001</v>
      </c>
      <c r="D44" s="419" t="s">
        <v>10618</v>
      </c>
      <c r="E44" s="421" t="s">
        <v>10619</v>
      </c>
      <c r="F44" s="421" t="s">
        <v>10620</v>
      </c>
      <c r="G44" s="419" t="s">
        <v>5256</v>
      </c>
      <c r="H44" s="419">
        <v>30</v>
      </c>
      <c r="I44" s="422">
        <v>15270300000</v>
      </c>
      <c r="J44" s="419" t="s">
        <v>10659</v>
      </c>
    </row>
    <row r="45" spans="1:10">
      <c r="A45" s="418">
        <v>1</v>
      </c>
      <c r="B45" s="419" t="s">
        <v>10608</v>
      </c>
      <c r="C45" s="420">
        <v>68001</v>
      </c>
      <c r="D45" s="419" t="s">
        <v>10621</v>
      </c>
      <c r="E45" s="421" t="s">
        <v>1558</v>
      </c>
      <c r="F45" s="421" t="s">
        <v>10622</v>
      </c>
      <c r="G45" s="419" t="s">
        <v>5256</v>
      </c>
      <c r="H45" s="419">
        <v>17</v>
      </c>
      <c r="I45" s="422">
        <v>11138000000</v>
      </c>
      <c r="J45" s="419" t="s">
        <v>10659</v>
      </c>
    </row>
    <row r="46" spans="1:10">
      <c r="A46" s="418">
        <v>1</v>
      </c>
      <c r="B46" s="419" t="s">
        <v>10608</v>
      </c>
      <c r="C46" s="420">
        <v>68001</v>
      </c>
      <c r="D46" s="419" t="s">
        <v>10623</v>
      </c>
      <c r="E46" s="421" t="s">
        <v>5245</v>
      </c>
      <c r="F46" s="421" t="s">
        <v>10624</v>
      </c>
      <c r="G46" s="419" t="s">
        <v>5256</v>
      </c>
      <c r="H46" s="419">
        <v>23</v>
      </c>
      <c r="I46" s="422">
        <v>1555500000</v>
      </c>
      <c r="J46" s="419" t="s">
        <v>10659</v>
      </c>
    </row>
    <row r="47" spans="1:10">
      <c r="A47" s="418">
        <v>1</v>
      </c>
      <c r="B47" s="419" t="s">
        <v>10608</v>
      </c>
      <c r="C47" s="420">
        <v>68001</v>
      </c>
      <c r="D47" s="419" t="s">
        <v>10625</v>
      </c>
      <c r="E47" s="421" t="s">
        <v>5252</v>
      </c>
      <c r="F47" s="421" t="s">
        <v>10616</v>
      </c>
      <c r="G47" s="419" t="s">
        <v>5256</v>
      </c>
      <c r="H47" s="419">
        <v>11</v>
      </c>
      <c r="I47" s="422">
        <v>212900000</v>
      </c>
      <c r="J47" s="419" t="s">
        <v>10659</v>
      </c>
    </row>
    <row r="48" spans="1:10">
      <c r="A48" s="418">
        <v>1</v>
      </c>
      <c r="B48" s="419" t="s">
        <v>10608</v>
      </c>
      <c r="C48" s="420">
        <v>68001</v>
      </c>
      <c r="D48" s="419" t="s">
        <v>10626</v>
      </c>
      <c r="E48" s="421" t="s">
        <v>10627</v>
      </c>
      <c r="F48" s="421" t="s">
        <v>10628</v>
      </c>
      <c r="G48" s="419" t="s">
        <v>5256</v>
      </c>
      <c r="H48" s="419">
        <v>23</v>
      </c>
      <c r="I48" s="422">
        <v>14236193190</v>
      </c>
      <c r="J48" s="419" t="s">
        <v>10659</v>
      </c>
    </row>
    <row r="49" spans="1:10">
      <c r="A49" s="418">
        <v>1</v>
      </c>
      <c r="B49" s="419" t="s">
        <v>10608</v>
      </c>
      <c r="C49" s="420">
        <v>68001</v>
      </c>
      <c r="D49" s="419" t="s">
        <v>10629</v>
      </c>
      <c r="E49" s="421" t="s">
        <v>10630</v>
      </c>
      <c r="F49" s="421" t="s">
        <v>10631</v>
      </c>
      <c r="G49" s="419" t="s">
        <v>5256</v>
      </c>
      <c r="H49" s="419">
        <v>6</v>
      </c>
      <c r="I49" s="422">
        <v>333946610</v>
      </c>
      <c r="J49" s="419" t="s">
        <v>10659</v>
      </c>
    </row>
    <row r="50" spans="1:10">
      <c r="A50" s="418">
        <v>1</v>
      </c>
      <c r="B50" s="419" t="s">
        <v>10608</v>
      </c>
      <c r="C50" s="420">
        <v>68001</v>
      </c>
      <c r="D50" s="419" t="s">
        <v>10632</v>
      </c>
      <c r="E50" s="421" t="s">
        <v>5252</v>
      </c>
      <c r="F50" s="421" t="s">
        <v>10616</v>
      </c>
      <c r="G50" s="419" t="s">
        <v>5256</v>
      </c>
      <c r="H50" s="419">
        <v>2</v>
      </c>
      <c r="I50" s="422">
        <v>252000000</v>
      </c>
      <c r="J50" s="419" t="s">
        <v>10659</v>
      </c>
    </row>
    <row r="51" spans="1:10">
      <c r="A51" s="418">
        <v>1</v>
      </c>
      <c r="B51" s="419" t="s">
        <v>10608</v>
      </c>
      <c r="C51" s="420">
        <v>68001</v>
      </c>
      <c r="D51" s="419" t="s">
        <v>10633</v>
      </c>
      <c r="E51" s="421" t="s">
        <v>1558</v>
      </c>
      <c r="F51" s="421" t="s">
        <v>10622</v>
      </c>
      <c r="G51" s="419" t="s">
        <v>5256</v>
      </c>
      <c r="H51" s="419">
        <v>33</v>
      </c>
      <c r="I51" s="422">
        <v>1735432260</v>
      </c>
      <c r="J51" s="419" t="s">
        <v>10659</v>
      </c>
    </row>
    <row r="52" spans="1:10">
      <c r="A52" s="418">
        <v>1</v>
      </c>
      <c r="B52" s="419" t="s">
        <v>10608</v>
      </c>
      <c r="C52" s="420">
        <v>68001</v>
      </c>
      <c r="D52" s="419" t="s">
        <v>10634</v>
      </c>
      <c r="E52" s="421" t="s">
        <v>10635</v>
      </c>
      <c r="F52" s="421" t="s">
        <v>10636</v>
      </c>
      <c r="G52" s="419" t="s">
        <v>5256</v>
      </c>
      <c r="H52" s="419">
        <v>56</v>
      </c>
      <c r="I52" s="422">
        <v>2258396300</v>
      </c>
      <c r="J52" s="419" t="s">
        <v>10659</v>
      </c>
    </row>
    <row r="53" spans="1:10">
      <c r="A53" s="418">
        <v>1</v>
      </c>
      <c r="B53" s="419" t="s">
        <v>10608</v>
      </c>
      <c r="C53" s="420">
        <v>68001</v>
      </c>
      <c r="D53" s="419" t="s">
        <v>10637</v>
      </c>
      <c r="E53" s="421" t="s">
        <v>10638</v>
      </c>
      <c r="F53" s="421">
        <v>43473</v>
      </c>
      <c r="G53" s="419" t="s">
        <v>5256</v>
      </c>
      <c r="H53" s="419">
        <v>31</v>
      </c>
      <c r="I53" s="422">
        <v>3793386100</v>
      </c>
      <c r="J53" s="419" t="s">
        <v>10659</v>
      </c>
    </row>
    <row r="54" spans="1:10">
      <c r="A54" s="418">
        <v>1</v>
      </c>
      <c r="B54" s="419" t="s">
        <v>10608</v>
      </c>
      <c r="C54" s="420">
        <v>68001</v>
      </c>
      <c r="D54" s="419" t="s">
        <v>10639</v>
      </c>
      <c r="E54" s="421" t="s">
        <v>10610</v>
      </c>
      <c r="F54" s="421" t="s">
        <v>10611</v>
      </c>
      <c r="G54" s="419" t="s">
        <v>5256</v>
      </c>
      <c r="H54" s="419">
        <v>3</v>
      </c>
      <c r="I54" s="422">
        <v>1375500000</v>
      </c>
      <c r="J54" s="419" t="s">
        <v>10659</v>
      </c>
    </row>
    <row r="55" spans="1:10">
      <c r="A55" s="418">
        <v>1</v>
      </c>
      <c r="B55" s="419" t="s">
        <v>10608</v>
      </c>
      <c r="C55" s="420">
        <v>68001</v>
      </c>
      <c r="D55" s="419" t="s">
        <v>10640</v>
      </c>
      <c r="E55" s="421" t="s">
        <v>10641</v>
      </c>
      <c r="F55" s="421">
        <v>43624</v>
      </c>
      <c r="G55" s="419" t="s">
        <v>5256</v>
      </c>
      <c r="H55" s="419">
        <v>294</v>
      </c>
      <c r="I55" s="422">
        <v>8956138175</v>
      </c>
      <c r="J55" s="419" t="s">
        <v>10659</v>
      </c>
    </row>
    <row r="56" spans="1:10">
      <c r="A56" s="418">
        <v>1</v>
      </c>
      <c r="B56" s="419" t="s">
        <v>10608</v>
      </c>
      <c r="C56" s="420">
        <v>68001</v>
      </c>
      <c r="D56" s="419" t="s">
        <v>10642</v>
      </c>
      <c r="E56" s="421" t="s">
        <v>10643</v>
      </c>
      <c r="F56" s="421" t="s">
        <v>10644</v>
      </c>
      <c r="G56" s="419" t="s">
        <v>5256</v>
      </c>
      <c r="H56" s="419">
        <v>6</v>
      </c>
      <c r="I56" s="422">
        <v>3501000000</v>
      </c>
      <c r="J56" s="419" t="s">
        <v>10659</v>
      </c>
    </row>
    <row r="57" spans="1:10">
      <c r="A57" s="418">
        <v>1</v>
      </c>
      <c r="B57" s="419" t="s">
        <v>10608</v>
      </c>
      <c r="C57" s="420">
        <v>68001</v>
      </c>
      <c r="D57" s="419" t="s">
        <v>10645</v>
      </c>
      <c r="E57" s="421" t="s">
        <v>10646</v>
      </c>
      <c r="F57" s="421">
        <v>43685</v>
      </c>
      <c r="G57" s="419" t="s">
        <v>5256</v>
      </c>
      <c r="H57" s="419">
        <v>170</v>
      </c>
      <c r="I57" s="422">
        <v>10443044800</v>
      </c>
      <c r="J57" s="419" t="s">
        <v>10659</v>
      </c>
    </row>
    <row r="58" spans="1:10">
      <c r="A58" s="418">
        <v>1</v>
      </c>
      <c r="B58" s="419" t="s">
        <v>10608</v>
      </c>
      <c r="C58" s="420">
        <v>68001</v>
      </c>
      <c r="D58" s="419" t="s">
        <v>10647</v>
      </c>
      <c r="E58" s="421" t="s">
        <v>5252</v>
      </c>
      <c r="F58" s="421" t="s">
        <v>10616</v>
      </c>
      <c r="G58" s="419" t="s">
        <v>5256</v>
      </c>
      <c r="H58" s="419">
        <v>72</v>
      </c>
      <c r="I58" s="422">
        <v>3824077238</v>
      </c>
      <c r="J58" s="419" t="s">
        <v>10659</v>
      </c>
    </row>
    <row r="59" spans="1:10">
      <c r="A59" s="418">
        <v>1</v>
      </c>
      <c r="B59" s="419" t="s">
        <v>10608</v>
      </c>
      <c r="C59" s="420">
        <v>68001</v>
      </c>
      <c r="D59" s="419" t="s">
        <v>10648</v>
      </c>
      <c r="E59" s="421" t="s">
        <v>10649</v>
      </c>
      <c r="F59" s="421" t="s">
        <v>10650</v>
      </c>
      <c r="G59" s="419" t="s">
        <v>5256</v>
      </c>
      <c r="H59" s="419">
        <v>57</v>
      </c>
      <c r="I59" s="422">
        <v>3177228000</v>
      </c>
      <c r="J59" s="419" t="s">
        <v>10659</v>
      </c>
    </row>
    <row r="60" spans="1:10">
      <c r="A60" s="418">
        <v>1</v>
      </c>
      <c r="B60" s="419" t="s">
        <v>10608</v>
      </c>
      <c r="C60" s="420">
        <v>68001</v>
      </c>
      <c r="D60" s="419" t="s">
        <v>10651</v>
      </c>
      <c r="E60" s="421" t="s">
        <v>10652</v>
      </c>
      <c r="F60" s="421" t="s">
        <v>10653</v>
      </c>
      <c r="G60" s="419" t="s">
        <v>5256</v>
      </c>
      <c r="H60" s="419">
        <v>26</v>
      </c>
      <c r="I60" s="422">
        <v>3984394000</v>
      </c>
      <c r="J60" s="419" t="s">
        <v>10659</v>
      </c>
    </row>
    <row r="61" spans="1:10">
      <c r="A61" s="418">
        <v>1</v>
      </c>
      <c r="B61" s="419" t="s">
        <v>10608</v>
      </c>
      <c r="C61" s="420">
        <v>68001</v>
      </c>
      <c r="D61" s="419" t="s">
        <v>10654</v>
      </c>
      <c r="E61" s="421" t="s">
        <v>10649</v>
      </c>
      <c r="F61" s="421" t="s">
        <v>10650</v>
      </c>
      <c r="G61" s="419" t="s">
        <v>5256</v>
      </c>
      <c r="H61" s="419">
        <v>47</v>
      </c>
      <c r="I61" s="422">
        <v>631161629</v>
      </c>
      <c r="J61" s="419" t="s">
        <v>10659</v>
      </c>
    </row>
    <row r="62" spans="1:10">
      <c r="A62" s="418">
        <v>1</v>
      </c>
      <c r="B62" s="419" t="s">
        <v>10608</v>
      </c>
      <c r="C62" s="420">
        <v>68001</v>
      </c>
      <c r="D62" s="419" t="s">
        <v>10655</v>
      </c>
      <c r="E62" s="421" t="s">
        <v>5245</v>
      </c>
      <c r="F62" s="421" t="s">
        <v>10624</v>
      </c>
      <c r="G62" s="419" t="s">
        <v>5256</v>
      </c>
      <c r="H62" s="419">
        <v>16</v>
      </c>
      <c r="I62" s="422">
        <v>1270466888</v>
      </c>
      <c r="J62" s="419" t="s">
        <v>10659</v>
      </c>
    </row>
    <row r="63" spans="1:10">
      <c r="A63" s="418">
        <v>1</v>
      </c>
      <c r="B63" s="419" t="s">
        <v>10608</v>
      </c>
      <c r="C63" s="420">
        <v>68001</v>
      </c>
      <c r="D63" s="419" t="s">
        <v>10656</v>
      </c>
      <c r="E63" s="421" t="s">
        <v>10657</v>
      </c>
      <c r="F63" s="421" t="s">
        <v>10658</v>
      </c>
      <c r="G63" s="419" t="s">
        <v>5256</v>
      </c>
      <c r="H63" s="419">
        <v>54</v>
      </c>
      <c r="I63" s="422">
        <v>25416437650</v>
      </c>
      <c r="J63" s="419" t="s">
        <v>10659</v>
      </c>
    </row>
  </sheetData>
  <pageMargins left="0.27559055118110237" right="0.23622047244094491" top="0.43307086614173229" bottom="0.19685039370078741" header="0.23622047244094491"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dimension ref="A1:Q488"/>
  <sheetViews>
    <sheetView zoomScale="85" zoomScaleNormal="85" workbookViewId="0">
      <pane ySplit="1" topLeftCell="A69" activePane="bottomLeft" state="frozen"/>
      <selection pane="bottomLeft" activeCell="K105" sqref="K105"/>
    </sheetView>
  </sheetViews>
  <sheetFormatPr defaultRowHeight="12"/>
  <cols>
    <col min="1" max="1" width="4.140625" style="28" customWidth="1"/>
    <col min="2" max="2" width="4.42578125" style="28" customWidth="1"/>
    <col min="3" max="3" width="9.140625" style="27" bestFit="1" customWidth="1"/>
    <col min="4" max="4" width="33.28515625" style="27" customWidth="1"/>
    <col min="5" max="5" width="35.7109375" style="27" customWidth="1"/>
    <col min="6" max="6" width="11" style="27" customWidth="1"/>
    <col min="7" max="7" width="7.85546875" style="27" customWidth="1"/>
    <col min="8" max="8" width="9.42578125" style="27" customWidth="1"/>
    <col min="9" max="9" width="5.42578125" style="27" customWidth="1"/>
    <col min="10" max="10" width="11.140625" style="27" bestFit="1" customWidth="1"/>
    <col min="11" max="11" width="9.42578125" style="27" bestFit="1" customWidth="1"/>
    <col min="12" max="12" width="13.5703125" style="27" bestFit="1" customWidth="1"/>
    <col min="13" max="13" width="16.28515625" style="27" customWidth="1"/>
    <col min="14" max="14" width="5.5703125" style="28" customWidth="1"/>
    <col min="15" max="15" width="7.140625" style="27" customWidth="1"/>
    <col min="16" max="16" width="9.140625" style="27" customWidth="1"/>
    <col min="17" max="16384" width="9.140625" style="27"/>
  </cols>
  <sheetData>
    <row r="1" spans="1:17" s="33" customFormat="1" ht="51" customHeight="1">
      <c r="A1" s="3" t="s">
        <v>0</v>
      </c>
      <c r="B1" s="3" t="s">
        <v>1560</v>
      </c>
      <c r="C1" s="3" t="s">
        <v>1561</v>
      </c>
      <c r="D1" s="31" t="s">
        <v>1</v>
      </c>
      <c r="E1" s="3" t="s">
        <v>1562</v>
      </c>
      <c r="F1" s="3" t="s">
        <v>1563</v>
      </c>
      <c r="G1" s="3" t="s">
        <v>3</v>
      </c>
      <c r="H1" s="3" t="s">
        <v>4</v>
      </c>
      <c r="I1" s="3" t="s">
        <v>5</v>
      </c>
      <c r="J1" s="3" t="s">
        <v>1564</v>
      </c>
      <c r="K1" s="3" t="s">
        <v>7</v>
      </c>
      <c r="L1" s="3" t="s">
        <v>8</v>
      </c>
      <c r="M1" s="3" t="s">
        <v>9</v>
      </c>
      <c r="N1" s="3" t="s">
        <v>1565</v>
      </c>
      <c r="O1" s="3" t="s">
        <v>10</v>
      </c>
      <c r="P1" s="3" t="s">
        <v>11</v>
      </c>
      <c r="Q1" s="32" t="s">
        <v>1566</v>
      </c>
    </row>
    <row r="2" spans="1:17" s="26" customFormat="1" ht="90">
      <c r="A2" s="55">
        <v>1</v>
      </c>
      <c r="B2" s="55">
        <v>100</v>
      </c>
      <c r="C2" s="56" t="s">
        <v>266</v>
      </c>
      <c r="D2" s="57" t="s">
        <v>440</v>
      </c>
      <c r="E2" s="58" t="s">
        <v>440</v>
      </c>
      <c r="F2" s="59" t="s">
        <v>441</v>
      </c>
      <c r="G2" s="60" t="s">
        <v>442</v>
      </c>
      <c r="H2" s="60" t="s">
        <v>443</v>
      </c>
      <c r="I2" s="61" t="s">
        <v>21</v>
      </c>
      <c r="J2" s="62">
        <v>3000000</v>
      </c>
      <c r="K2" s="62">
        <v>6</v>
      </c>
      <c r="L2" s="63">
        <f>J2*K2</f>
        <v>18000000</v>
      </c>
      <c r="M2" s="60" t="s">
        <v>444</v>
      </c>
      <c r="N2" s="64" t="s">
        <v>1552</v>
      </c>
      <c r="O2" s="65" t="s">
        <v>439</v>
      </c>
      <c r="P2" s="66" t="s">
        <v>438</v>
      </c>
      <c r="Q2" s="67" t="s">
        <v>418</v>
      </c>
    </row>
    <row r="3" spans="1:17" ht="90">
      <c r="A3" s="68">
        <v>2</v>
      </c>
      <c r="B3" s="68">
        <v>132</v>
      </c>
      <c r="C3" s="69" t="s">
        <v>283</v>
      </c>
      <c r="D3" s="70" t="s">
        <v>446</v>
      </c>
      <c r="E3" s="70" t="s">
        <v>446</v>
      </c>
      <c r="F3" s="71" t="s">
        <v>441</v>
      </c>
      <c r="G3" s="70" t="s">
        <v>442</v>
      </c>
      <c r="H3" s="70" t="s">
        <v>447</v>
      </c>
      <c r="I3" s="72" t="s">
        <v>21</v>
      </c>
      <c r="J3" s="73">
        <v>6000000</v>
      </c>
      <c r="K3" s="73">
        <v>5</v>
      </c>
      <c r="L3" s="74">
        <f t="shared" ref="L3:L66" si="0">J3*K3</f>
        <v>30000000</v>
      </c>
      <c r="M3" s="70" t="s">
        <v>444</v>
      </c>
      <c r="N3" s="68" t="s">
        <v>1552</v>
      </c>
      <c r="O3" s="75" t="s">
        <v>439</v>
      </c>
      <c r="P3" s="76" t="s">
        <v>438</v>
      </c>
      <c r="Q3" s="77" t="s">
        <v>418</v>
      </c>
    </row>
    <row r="4" spans="1:17" ht="90">
      <c r="A4" s="68">
        <v>3</v>
      </c>
      <c r="B4" s="68">
        <v>280</v>
      </c>
      <c r="C4" s="69" t="s">
        <v>144</v>
      </c>
      <c r="D4" s="70" t="s">
        <v>448</v>
      </c>
      <c r="E4" s="70" t="s">
        <v>449</v>
      </c>
      <c r="F4" s="71" t="s">
        <v>441</v>
      </c>
      <c r="G4" s="70" t="s">
        <v>442</v>
      </c>
      <c r="H4" s="70" t="s">
        <v>34</v>
      </c>
      <c r="I4" s="72" t="s">
        <v>21</v>
      </c>
      <c r="J4" s="73">
        <v>6000000</v>
      </c>
      <c r="K4" s="73">
        <v>5</v>
      </c>
      <c r="L4" s="74">
        <f t="shared" si="0"/>
        <v>30000000</v>
      </c>
      <c r="M4" s="70" t="s">
        <v>444</v>
      </c>
      <c r="N4" s="68" t="s">
        <v>1552</v>
      </c>
      <c r="O4" s="75" t="s">
        <v>439</v>
      </c>
      <c r="P4" s="76" t="s">
        <v>438</v>
      </c>
      <c r="Q4" s="67" t="s">
        <v>418</v>
      </c>
    </row>
    <row r="5" spans="1:17" ht="60">
      <c r="A5" s="68">
        <v>4</v>
      </c>
      <c r="B5" s="68">
        <v>132</v>
      </c>
      <c r="C5" s="69" t="s">
        <v>283</v>
      </c>
      <c r="D5" s="70" t="s">
        <v>450</v>
      </c>
      <c r="E5" s="70" t="s">
        <v>450</v>
      </c>
      <c r="F5" s="71" t="s">
        <v>441</v>
      </c>
      <c r="G5" s="70" t="s">
        <v>451</v>
      </c>
      <c r="H5" s="70" t="s">
        <v>447</v>
      </c>
      <c r="I5" s="72" t="s">
        <v>21</v>
      </c>
      <c r="J5" s="73">
        <v>9000000</v>
      </c>
      <c r="K5" s="73">
        <v>5</v>
      </c>
      <c r="L5" s="74">
        <f t="shared" si="0"/>
        <v>45000000</v>
      </c>
      <c r="M5" s="70" t="s">
        <v>444</v>
      </c>
      <c r="N5" s="68" t="s">
        <v>1552</v>
      </c>
      <c r="O5" s="75" t="s">
        <v>439</v>
      </c>
      <c r="P5" s="76" t="s">
        <v>438</v>
      </c>
      <c r="Q5" s="77" t="s">
        <v>418</v>
      </c>
    </row>
    <row r="6" spans="1:17" ht="90">
      <c r="A6" s="68">
        <v>5</v>
      </c>
      <c r="B6" s="68">
        <v>280</v>
      </c>
      <c r="C6" s="69" t="s">
        <v>144</v>
      </c>
      <c r="D6" s="70" t="s">
        <v>452</v>
      </c>
      <c r="E6" s="70" t="s">
        <v>452</v>
      </c>
      <c r="F6" s="71" t="s">
        <v>441</v>
      </c>
      <c r="G6" s="70" t="s">
        <v>442</v>
      </c>
      <c r="H6" s="70" t="s">
        <v>34</v>
      </c>
      <c r="I6" s="72" t="s">
        <v>21</v>
      </c>
      <c r="J6" s="73">
        <v>10000000</v>
      </c>
      <c r="K6" s="73">
        <v>5</v>
      </c>
      <c r="L6" s="74">
        <f t="shared" si="0"/>
        <v>50000000</v>
      </c>
      <c r="M6" s="70" t="s">
        <v>444</v>
      </c>
      <c r="N6" s="68" t="s">
        <v>1552</v>
      </c>
      <c r="O6" s="75" t="s">
        <v>439</v>
      </c>
      <c r="P6" s="76" t="s">
        <v>438</v>
      </c>
      <c r="Q6" s="67" t="s">
        <v>418</v>
      </c>
    </row>
    <row r="7" spans="1:17" ht="45">
      <c r="A7" s="68">
        <v>6</v>
      </c>
      <c r="B7" s="68">
        <v>158</v>
      </c>
      <c r="C7" s="69" t="s">
        <v>287</v>
      </c>
      <c r="D7" s="70" t="s">
        <v>453</v>
      </c>
      <c r="E7" s="70" t="s">
        <v>453</v>
      </c>
      <c r="F7" s="78" t="s">
        <v>23</v>
      </c>
      <c r="G7" s="70" t="s">
        <v>385</v>
      </c>
      <c r="H7" s="70" t="s">
        <v>454</v>
      </c>
      <c r="I7" s="72" t="s">
        <v>23</v>
      </c>
      <c r="J7" s="73">
        <v>64500000</v>
      </c>
      <c r="K7" s="73">
        <v>2</v>
      </c>
      <c r="L7" s="74">
        <f t="shared" si="0"/>
        <v>129000000</v>
      </c>
      <c r="M7" s="70" t="s">
        <v>444</v>
      </c>
      <c r="N7" s="68" t="s">
        <v>1552</v>
      </c>
      <c r="O7" s="75" t="s">
        <v>439</v>
      </c>
      <c r="P7" s="76" t="s">
        <v>438</v>
      </c>
      <c r="Q7" s="77" t="s">
        <v>418</v>
      </c>
    </row>
    <row r="8" spans="1:17" ht="45">
      <c r="A8" s="68">
        <v>7</v>
      </c>
      <c r="B8" s="68">
        <v>280</v>
      </c>
      <c r="C8" s="69" t="s">
        <v>144</v>
      </c>
      <c r="D8" s="79" t="s">
        <v>455</v>
      </c>
      <c r="E8" s="79" t="s">
        <v>455</v>
      </c>
      <c r="F8" s="80" t="s">
        <v>441</v>
      </c>
      <c r="G8" s="70" t="s">
        <v>456</v>
      </c>
      <c r="H8" s="70" t="s">
        <v>457</v>
      </c>
      <c r="I8" s="72" t="s">
        <v>21</v>
      </c>
      <c r="J8" s="81">
        <v>900000</v>
      </c>
      <c r="K8" s="82">
        <v>40</v>
      </c>
      <c r="L8" s="74">
        <f t="shared" si="0"/>
        <v>36000000</v>
      </c>
      <c r="M8" s="70" t="s">
        <v>444</v>
      </c>
      <c r="N8" s="68" t="s">
        <v>1552</v>
      </c>
      <c r="O8" s="75" t="s">
        <v>439</v>
      </c>
      <c r="P8" s="76" t="s">
        <v>438</v>
      </c>
      <c r="Q8" s="67" t="s">
        <v>418</v>
      </c>
    </row>
    <row r="9" spans="1:17" ht="45">
      <c r="A9" s="68">
        <v>8</v>
      </c>
      <c r="B9" s="68">
        <v>280</v>
      </c>
      <c r="C9" s="69" t="s">
        <v>144</v>
      </c>
      <c r="D9" s="79" t="s">
        <v>458</v>
      </c>
      <c r="E9" s="79" t="s">
        <v>458</v>
      </c>
      <c r="F9" s="80" t="s">
        <v>441</v>
      </c>
      <c r="G9" s="70" t="s">
        <v>456</v>
      </c>
      <c r="H9" s="70" t="s">
        <v>457</v>
      </c>
      <c r="I9" s="72" t="s">
        <v>21</v>
      </c>
      <c r="J9" s="81">
        <v>800000</v>
      </c>
      <c r="K9" s="82">
        <v>40</v>
      </c>
      <c r="L9" s="74">
        <f t="shared" si="0"/>
        <v>32000000</v>
      </c>
      <c r="M9" s="70" t="s">
        <v>444</v>
      </c>
      <c r="N9" s="68" t="s">
        <v>1552</v>
      </c>
      <c r="O9" s="75" t="s">
        <v>439</v>
      </c>
      <c r="P9" s="76" t="s">
        <v>438</v>
      </c>
      <c r="Q9" s="77" t="s">
        <v>418</v>
      </c>
    </row>
    <row r="10" spans="1:17" ht="45">
      <c r="A10" s="68">
        <v>9</v>
      </c>
      <c r="B10" s="68">
        <v>280</v>
      </c>
      <c r="C10" s="69" t="s">
        <v>144</v>
      </c>
      <c r="D10" s="79" t="s">
        <v>459</v>
      </c>
      <c r="E10" s="79" t="s">
        <v>459</v>
      </c>
      <c r="F10" s="80" t="s">
        <v>441</v>
      </c>
      <c r="G10" s="70" t="s">
        <v>456</v>
      </c>
      <c r="H10" s="70" t="s">
        <v>457</v>
      </c>
      <c r="I10" s="72" t="s">
        <v>21</v>
      </c>
      <c r="J10" s="81">
        <v>1200000</v>
      </c>
      <c r="K10" s="82">
        <v>65</v>
      </c>
      <c r="L10" s="74">
        <f t="shared" si="0"/>
        <v>78000000</v>
      </c>
      <c r="M10" s="70" t="s">
        <v>444</v>
      </c>
      <c r="N10" s="68" t="s">
        <v>1552</v>
      </c>
      <c r="O10" s="75" t="s">
        <v>439</v>
      </c>
      <c r="P10" s="76" t="s">
        <v>438</v>
      </c>
      <c r="Q10" s="67" t="s">
        <v>418</v>
      </c>
    </row>
    <row r="11" spans="1:17" ht="45">
      <c r="A11" s="68">
        <v>10</v>
      </c>
      <c r="B11" s="68">
        <v>280</v>
      </c>
      <c r="C11" s="69" t="s">
        <v>144</v>
      </c>
      <c r="D11" s="83" t="s">
        <v>460</v>
      </c>
      <c r="E11" s="83" t="s">
        <v>460</v>
      </c>
      <c r="F11" s="80" t="s">
        <v>441</v>
      </c>
      <c r="G11" s="70" t="s">
        <v>456</v>
      </c>
      <c r="H11" s="70" t="s">
        <v>457</v>
      </c>
      <c r="I11" s="72" t="s">
        <v>21</v>
      </c>
      <c r="J11" s="81">
        <v>1500000</v>
      </c>
      <c r="K11" s="82">
        <v>13</v>
      </c>
      <c r="L11" s="74">
        <f t="shared" si="0"/>
        <v>19500000</v>
      </c>
      <c r="M11" s="70" t="s">
        <v>444</v>
      </c>
      <c r="N11" s="68" t="s">
        <v>1552</v>
      </c>
      <c r="O11" s="75" t="s">
        <v>439</v>
      </c>
      <c r="P11" s="76" t="s">
        <v>438</v>
      </c>
      <c r="Q11" s="77" t="s">
        <v>418</v>
      </c>
    </row>
    <row r="12" spans="1:17" ht="45">
      <c r="A12" s="68">
        <v>11</v>
      </c>
      <c r="B12" s="68">
        <v>280</v>
      </c>
      <c r="C12" s="69" t="s">
        <v>144</v>
      </c>
      <c r="D12" s="79" t="s">
        <v>461</v>
      </c>
      <c r="E12" s="79" t="s">
        <v>461</v>
      </c>
      <c r="F12" s="80" t="s">
        <v>441</v>
      </c>
      <c r="G12" s="70" t="s">
        <v>456</v>
      </c>
      <c r="H12" s="70" t="s">
        <v>457</v>
      </c>
      <c r="I12" s="72" t="s">
        <v>21</v>
      </c>
      <c r="J12" s="81">
        <v>550000</v>
      </c>
      <c r="K12" s="82">
        <v>88</v>
      </c>
      <c r="L12" s="74">
        <f t="shared" si="0"/>
        <v>48400000</v>
      </c>
      <c r="M12" s="70" t="s">
        <v>444</v>
      </c>
      <c r="N12" s="68" t="s">
        <v>1552</v>
      </c>
      <c r="O12" s="75" t="s">
        <v>439</v>
      </c>
      <c r="P12" s="76" t="s">
        <v>438</v>
      </c>
      <c r="Q12" s="67" t="s">
        <v>418</v>
      </c>
    </row>
    <row r="13" spans="1:17" ht="45">
      <c r="A13" s="68">
        <v>12</v>
      </c>
      <c r="B13" s="68">
        <v>280</v>
      </c>
      <c r="C13" s="69" t="s">
        <v>144</v>
      </c>
      <c r="D13" s="79" t="s">
        <v>462</v>
      </c>
      <c r="E13" s="79" t="s">
        <v>462</v>
      </c>
      <c r="F13" s="80" t="s">
        <v>441</v>
      </c>
      <c r="G13" s="70" t="s">
        <v>463</v>
      </c>
      <c r="H13" s="70" t="s">
        <v>262</v>
      </c>
      <c r="I13" s="72" t="s">
        <v>21</v>
      </c>
      <c r="J13" s="81">
        <v>1200000</v>
      </c>
      <c r="K13" s="82">
        <v>41</v>
      </c>
      <c r="L13" s="74">
        <f t="shared" si="0"/>
        <v>49200000</v>
      </c>
      <c r="M13" s="70" t="s">
        <v>444</v>
      </c>
      <c r="N13" s="68" t="s">
        <v>1552</v>
      </c>
      <c r="O13" s="75" t="s">
        <v>439</v>
      </c>
      <c r="P13" s="76" t="s">
        <v>438</v>
      </c>
      <c r="Q13" s="77" t="s">
        <v>418</v>
      </c>
    </row>
    <row r="14" spans="1:17" ht="45">
      <c r="A14" s="68">
        <v>13</v>
      </c>
      <c r="B14" s="68">
        <v>280</v>
      </c>
      <c r="C14" s="69" t="s">
        <v>144</v>
      </c>
      <c r="D14" s="84" t="s">
        <v>464</v>
      </c>
      <c r="E14" s="84" t="s">
        <v>464</v>
      </c>
      <c r="F14" s="85" t="s">
        <v>465</v>
      </c>
      <c r="G14" s="70" t="s">
        <v>463</v>
      </c>
      <c r="H14" s="70" t="s">
        <v>262</v>
      </c>
      <c r="I14" s="72" t="s">
        <v>21</v>
      </c>
      <c r="J14" s="81">
        <v>160000</v>
      </c>
      <c r="K14" s="82">
        <v>167</v>
      </c>
      <c r="L14" s="74">
        <f t="shared" si="0"/>
        <v>26720000</v>
      </c>
      <c r="M14" s="70" t="s">
        <v>444</v>
      </c>
      <c r="N14" s="68" t="s">
        <v>1552</v>
      </c>
      <c r="O14" s="75" t="s">
        <v>439</v>
      </c>
      <c r="P14" s="76" t="s">
        <v>438</v>
      </c>
      <c r="Q14" s="67" t="s">
        <v>418</v>
      </c>
    </row>
    <row r="15" spans="1:17" ht="45">
      <c r="A15" s="68">
        <v>14</v>
      </c>
      <c r="B15" s="68">
        <v>280</v>
      </c>
      <c r="C15" s="69" t="s">
        <v>144</v>
      </c>
      <c r="D15" s="79" t="s">
        <v>466</v>
      </c>
      <c r="E15" s="79" t="s">
        <v>466</v>
      </c>
      <c r="F15" s="85" t="s">
        <v>465</v>
      </c>
      <c r="G15" s="70" t="s">
        <v>463</v>
      </c>
      <c r="H15" s="70" t="s">
        <v>262</v>
      </c>
      <c r="I15" s="72" t="s">
        <v>21</v>
      </c>
      <c r="J15" s="81">
        <v>230000</v>
      </c>
      <c r="K15" s="82">
        <v>137</v>
      </c>
      <c r="L15" s="74">
        <f t="shared" si="0"/>
        <v>31510000</v>
      </c>
      <c r="M15" s="70" t="s">
        <v>444</v>
      </c>
      <c r="N15" s="68" t="s">
        <v>1552</v>
      </c>
      <c r="O15" s="75" t="s">
        <v>439</v>
      </c>
      <c r="P15" s="76" t="s">
        <v>438</v>
      </c>
      <c r="Q15" s="77" t="s">
        <v>418</v>
      </c>
    </row>
    <row r="16" spans="1:17" ht="45">
      <c r="A16" s="68">
        <v>15</v>
      </c>
      <c r="B16" s="68">
        <v>280</v>
      </c>
      <c r="C16" s="69" t="s">
        <v>144</v>
      </c>
      <c r="D16" s="83" t="s">
        <v>467</v>
      </c>
      <c r="E16" s="83" t="s">
        <v>467</v>
      </c>
      <c r="F16" s="85" t="s">
        <v>465</v>
      </c>
      <c r="G16" s="70" t="s">
        <v>463</v>
      </c>
      <c r="H16" s="70" t="s">
        <v>262</v>
      </c>
      <c r="I16" s="72" t="s">
        <v>21</v>
      </c>
      <c r="J16" s="81">
        <v>130000</v>
      </c>
      <c r="K16" s="82">
        <v>943</v>
      </c>
      <c r="L16" s="74">
        <f t="shared" si="0"/>
        <v>122590000</v>
      </c>
      <c r="M16" s="70" t="s">
        <v>444</v>
      </c>
      <c r="N16" s="68" t="s">
        <v>1552</v>
      </c>
      <c r="O16" s="75" t="s">
        <v>439</v>
      </c>
      <c r="P16" s="76" t="s">
        <v>438</v>
      </c>
      <c r="Q16" s="67" t="s">
        <v>418</v>
      </c>
    </row>
    <row r="17" spans="1:17" ht="45">
      <c r="A17" s="68">
        <v>16</v>
      </c>
      <c r="B17" s="68">
        <v>280</v>
      </c>
      <c r="C17" s="69" t="s">
        <v>144</v>
      </c>
      <c r="D17" s="83" t="s">
        <v>468</v>
      </c>
      <c r="E17" s="83" t="s">
        <v>468</v>
      </c>
      <c r="F17" s="85" t="s">
        <v>469</v>
      </c>
      <c r="G17" s="70" t="s">
        <v>456</v>
      </c>
      <c r="H17" s="70" t="s">
        <v>457</v>
      </c>
      <c r="I17" s="72" t="s">
        <v>21</v>
      </c>
      <c r="J17" s="81">
        <v>150000</v>
      </c>
      <c r="K17" s="82">
        <v>620</v>
      </c>
      <c r="L17" s="74">
        <f t="shared" si="0"/>
        <v>93000000</v>
      </c>
      <c r="M17" s="70" t="s">
        <v>444</v>
      </c>
      <c r="N17" s="68" t="s">
        <v>1552</v>
      </c>
      <c r="O17" s="75" t="s">
        <v>439</v>
      </c>
      <c r="P17" s="76" t="s">
        <v>438</v>
      </c>
      <c r="Q17" s="77" t="s">
        <v>418</v>
      </c>
    </row>
    <row r="18" spans="1:17" ht="45">
      <c r="A18" s="68">
        <v>17</v>
      </c>
      <c r="B18" s="68">
        <v>124</v>
      </c>
      <c r="C18" s="69" t="s">
        <v>137</v>
      </c>
      <c r="D18" s="79" t="s">
        <v>470</v>
      </c>
      <c r="E18" s="79" t="s">
        <v>470</v>
      </c>
      <c r="F18" s="85" t="s">
        <v>469</v>
      </c>
      <c r="G18" s="70" t="s">
        <v>463</v>
      </c>
      <c r="H18" s="70" t="s">
        <v>262</v>
      </c>
      <c r="I18" s="72" t="s">
        <v>18</v>
      </c>
      <c r="J18" s="81">
        <v>500000</v>
      </c>
      <c r="K18" s="82">
        <v>11</v>
      </c>
      <c r="L18" s="74">
        <f t="shared" si="0"/>
        <v>5500000</v>
      </c>
      <c r="M18" s="70" t="s">
        <v>444</v>
      </c>
      <c r="N18" s="68" t="s">
        <v>1552</v>
      </c>
      <c r="O18" s="75" t="s">
        <v>439</v>
      </c>
      <c r="P18" s="76" t="s">
        <v>438</v>
      </c>
      <c r="Q18" s="67" t="s">
        <v>418</v>
      </c>
    </row>
    <row r="19" spans="1:17" ht="45">
      <c r="A19" s="68">
        <v>18</v>
      </c>
      <c r="B19" s="68">
        <v>124</v>
      </c>
      <c r="C19" s="69" t="s">
        <v>137</v>
      </c>
      <c r="D19" s="79" t="s">
        <v>471</v>
      </c>
      <c r="E19" s="79" t="s">
        <v>471</v>
      </c>
      <c r="F19" s="86" t="s">
        <v>472</v>
      </c>
      <c r="G19" s="70" t="s">
        <v>473</v>
      </c>
      <c r="H19" s="70" t="s">
        <v>474</v>
      </c>
      <c r="I19" s="72" t="s">
        <v>29</v>
      </c>
      <c r="J19" s="81">
        <v>100000</v>
      </c>
      <c r="K19" s="82">
        <v>140</v>
      </c>
      <c r="L19" s="74">
        <f t="shared" si="0"/>
        <v>14000000</v>
      </c>
      <c r="M19" s="70" t="s">
        <v>444</v>
      </c>
      <c r="N19" s="68" t="s">
        <v>1552</v>
      </c>
      <c r="O19" s="75" t="s">
        <v>439</v>
      </c>
      <c r="P19" s="76" t="s">
        <v>438</v>
      </c>
      <c r="Q19" s="77" t="s">
        <v>418</v>
      </c>
    </row>
    <row r="20" spans="1:17" ht="45">
      <c r="A20" s="68">
        <v>19</v>
      </c>
      <c r="B20" s="68">
        <v>280</v>
      </c>
      <c r="C20" s="69" t="s">
        <v>144</v>
      </c>
      <c r="D20" s="79" t="s">
        <v>475</v>
      </c>
      <c r="E20" s="79" t="s">
        <v>475</v>
      </c>
      <c r="F20" s="85" t="s">
        <v>465</v>
      </c>
      <c r="G20" s="70" t="s">
        <v>463</v>
      </c>
      <c r="H20" s="70" t="s">
        <v>262</v>
      </c>
      <c r="I20" s="72" t="s">
        <v>21</v>
      </c>
      <c r="J20" s="81">
        <v>100000</v>
      </c>
      <c r="K20" s="82">
        <v>252</v>
      </c>
      <c r="L20" s="74">
        <f t="shared" si="0"/>
        <v>25200000</v>
      </c>
      <c r="M20" s="70" t="s">
        <v>444</v>
      </c>
      <c r="N20" s="68" t="s">
        <v>1552</v>
      </c>
      <c r="O20" s="75" t="s">
        <v>439</v>
      </c>
      <c r="P20" s="76" t="s">
        <v>438</v>
      </c>
      <c r="Q20" s="67" t="s">
        <v>418</v>
      </c>
    </row>
    <row r="21" spans="1:17" ht="45">
      <c r="A21" s="68">
        <v>20</v>
      </c>
      <c r="B21" s="68">
        <v>281</v>
      </c>
      <c r="C21" s="69" t="s">
        <v>101</v>
      </c>
      <c r="D21" s="83" t="s">
        <v>476</v>
      </c>
      <c r="E21" s="83" t="s">
        <v>476</v>
      </c>
      <c r="F21" s="80" t="s">
        <v>477</v>
      </c>
      <c r="G21" s="87" t="s">
        <v>478</v>
      </c>
      <c r="H21" s="87" t="s">
        <v>31</v>
      </c>
      <c r="I21" s="72" t="s">
        <v>21</v>
      </c>
      <c r="J21" s="73">
        <v>382000</v>
      </c>
      <c r="K21" s="73">
        <v>16</v>
      </c>
      <c r="L21" s="74">
        <f t="shared" si="0"/>
        <v>6112000</v>
      </c>
      <c r="M21" s="70" t="s">
        <v>479</v>
      </c>
      <c r="N21" s="68" t="s">
        <v>1552</v>
      </c>
      <c r="O21" s="75" t="s">
        <v>439</v>
      </c>
      <c r="P21" s="76" t="s">
        <v>438</v>
      </c>
      <c r="Q21" s="77" t="s">
        <v>418</v>
      </c>
    </row>
    <row r="22" spans="1:17" ht="45">
      <c r="A22" s="68">
        <v>21</v>
      </c>
      <c r="B22" s="68">
        <v>280</v>
      </c>
      <c r="C22" s="69" t="s">
        <v>144</v>
      </c>
      <c r="D22" s="88" t="s">
        <v>480</v>
      </c>
      <c r="E22" s="88" t="s">
        <v>480</v>
      </c>
      <c r="F22" s="89" t="s">
        <v>481</v>
      </c>
      <c r="G22" s="87" t="s">
        <v>478</v>
      </c>
      <c r="H22" s="87" t="s">
        <v>31</v>
      </c>
      <c r="I22" s="72" t="s">
        <v>21</v>
      </c>
      <c r="J22" s="73">
        <v>612000</v>
      </c>
      <c r="K22" s="73">
        <v>5</v>
      </c>
      <c r="L22" s="74">
        <f t="shared" si="0"/>
        <v>3060000</v>
      </c>
      <c r="M22" s="70" t="s">
        <v>479</v>
      </c>
      <c r="N22" s="68" t="s">
        <v>1552</v>
      </c>
      <c r="O22" s="75" t="s">
        <v>439</v>
      </c>
      <c r="P22" s="76" t="s">
        <v>438</v>
      </c>
      <c r="Q22" s="67" t="s">
        <v>418</v>
      </c>
    </row>
    <row r="23" spans="1:17" ht="45">
      <c r="A23" s="68">
        <v>22</v>
      </c>
      <c r="B23" s="68">
        <v>280</v>
      </c>
      <c r="C23" s="69" t="s">
        <v>144</v>
      </c>
      <c r="D23" s="88" t="s">
        <v>482</v>
      </c>
      <c r="E23" s="88" t="s">
        <v>482</v>
      </c>
      <c r="F23" s="89" t="s">
        <v>481</v>
      </c>
      <c r="G23" s="87" t="s">
        <v>478</v>
      </c>
      <c r="H23" s="87" t="s">
        <v>31</v>
      </c>
      <c r="I23" s="72" t="s">
        <v>21</v>
      </c>
      <c r="J23" s="73">
        <v>490000</v>
      </c>
      <c r="K23" s="73">
        <v>5</v>
      </c>
      <c r="L23" s="74">
        <f t="shared" si="0"/>
        <v>2450000</v>
      </c>
      <c r="M23" s="70" t="s">
        <v>479</v>
      </c>
      <c r="N23" s="68" t="s">
        <v>1552</v>
      </c>
      <c r="O23" s="75" t="s">
        <v>439</v>
      </c>
      <c r="P23" s="76" t="s">
        <v>438</v>
      </c>
      <c r="Q23" s="77" t="s">
        <v>418</v>
      </c>
    </row>
    <row r="24" spans="1:17" ht="45">
      <c r="A24" s="68">
        <v>23</v>
      </c>
      <c r="B24" s="68">
        <v>280</v>
      </c>
      <c r="C24" s="69" t="s">
        <v>144</v>
      </c>
      <c r="D24" s="88" t="s">
        <v>483</v>
      </c>
      <c r="E24" s="88" t="s">
        <v>483</v>
      </c>
      <c r="F24" s="89" t="s">
        <v>481</v>
      </c>
      <c r="G24" s="87" t="s">
        <v>478</v>
      </c>
      <c r="H24" s="87" t="s">
        <v>31</v>
      </c>
      <c r="I24" s="72" t="s">
        <v>21</v>
      </c>
      <c r="J24" s="73">
        <v>423000</v>
      </c>
      <c r="K24" s="73">
        <v>3</v>
      </c>
      <c r="L24" s="74">
        <f t="shared" si="0"/>
        <v>1269000</v>
      </c>
      <c r="M24" s="70" t="s">
        <v>479</v>
      </c>
      <c r="N24" s="68" t="s">
        <v>1552</v>
      </c>
      <c r="O24" s="75" t="s">
        <v>439</v>
      </c>
      <c r="P24" s="76" t="s">
        <v>438</v>
      </c>
      <c r="Q24" s="67" t="s">
        <v>418</v>
      </c>
    </row>
    <row r="25" spans="1:17" ht="45">
      <c r="A25" s="68">
        <v>24</v>
      </c>
      <c r="B25" s="68">
        <v>280</v>
      </c>
      <c r="C25" s="69" t="s">
        <v>144</v>
      </c>
      <c r="D25" s="88" t="s">
        <v>484</v>
      </c>
      <c r="E25" s="88" t="s">
        <v>484</v>
      </c>
      <c r="F25" s="89" t="s">
        <v>481</v>
      </c>
      <c r="G25" s="87" t="s">
        <v>478</v>
      </c>
      <c r="H25" s="87" t="s">
        <v>31</v>
      </c>
      <c r="I25" s="72" t="s">
        <v>21</v>
      </c>
      <c r="J25" s="73">
        <v>423000</v>
      </c>
      <c r="K25" s="73">
        <v>3</v>
      </c>
      <c r="L25" s="74">
        <f t="shared" si="0"/>
        <v>1269000</v>
      </c>
      <c r="M25" s="70" t="s">
        <v>479</v>
      </c>
      <c r="N25" s="68" t="s">
        <v>1552</v>
      </c>
      <c r="O25" s="75" t="s">
        <v>439</v>
      </c>
      <c r="P25" s="76" t="s">
        <v>438</v>
      </c>
      <c r="Q25" s="77" t="s">
        <v>418</v>
      </c>
    </row>
    <row r="26" spans="1:17" ht="45">
      <c r="A26" s="68">
        <v>25</v>
      </c>
      <c r="B26" s="68">
        <v>280</v>
      </c>
      <c r="C26" s="69" t="s">
        <v>144</v>
      </c>
      <c r="D26" s="87" t="s">
        <v>485</v>
      </c>
      <c r="E26" s="87" t="s">
        <v>485</v>
      </c>
      <c r="F26" s="71" t="s">
        <v>486</v>
      </c>
      <c r="G26" s="90" t="s">
        <v>487</v>
      </c>
      <c r="H26" s="87" t="s">
        <v>31</v>
      </c>
      <c r="I26" s="72" t="s">
        <v>21</v>
      </c>
      <c r="J26" s="73">
        <v>1690000</v>
      </c>
      <c r="K26" s="73">
        <v>10</v>
      </c>
      <c r="L26" s="74">
        <f t="shared" si="0"/>
        <v>16900000</v>
      </c>
      <c r="M26" s="70" t="s">
        <v>479</v>
      </c>
      <c r="N26" s="68" t="s">
        <v>1552</v>
      </c>
      <c r="O26" s="75" t="s">
        <v>439</v>
      </c>
      <c r="P26" s="76" t="s">
        <v>438</v>
      </c>
      <c r="Q26" s="67" t="s">
        <v>418</v>
      </c>
    </row>
    <row r="27" spans="1:17" ht="45">
      <c r="A27" s="68">
        <v>26</v>
      </c>
      <c r="B27" s="68">
        <v>280</v>
      </c>
      <c r="C27" s="69" t="s">
        <v>144</v>
      </c>
      <c r="D27" s="88" t="s">
        <v>488</v>
      </c>
      <c r="E27" s="88" t="s">
        <v>488</v>
      </c>
      <c r="F27" s="89" t="s">
        <v>481</v>
      </c>
      <c r="G27" s="87" t="s">
        <v>478</v>
      </c>
      <c r="H27" s="87" t="s">
        <v>31</v>
      </c>
      <c r="I27" s="72" t="s">
        <v>21</v>
      </c>
      <c r="J27" s="73">
        <v>712000</v>
      </c>
      <c r="K27" s="73">
        <v>3</v>
      </c>
      <c r="L27" s="74">
        <f t="shared" si="0"/>
        <v>2136000</v>
      </c>
      <c r="M27" s="70" t="s">
        <v>479</v>
      </c>
      <c r="N27" s="68" t="s">
        <v>1552</v>
      </c>
      <c r="O27" s="75" t="s">
        <v>439</v>
      </c>
      <c r="P27" s="76" t="s">
        <v>438</v>
      </c>
      <c r="Q27" s="77" t="s">
        <v>418</v>
      </c>
    </row>
    <row r="28" spans="1:17" ht="45">
      <c r="A28" s="68">
        <v>27</v>
      </c>
      <c r="B28" s="68">
        <v>280</v>
      </c>
      <c r="C28" s="69" t="s">
        <v>144</v>
      </c>
      <c r="D28" s="88" t="s">
        <v>489</v>
      </c>
      <c r="E28" s="88" t="s">
        <v>489</v>
      </c>
      <c r="F28" s="89" t="s">
        <v>481</v>
      </c>
      <c r="G28" s="87" t="s">
        <v>478</v>
      </c>
      <c r="H28" s="87" t="s">
        <v>31</v>
      </c>
      <c r="I28" s="72" t="s">
        <v>21</v>
      </c>
      <c r="J28" s="73">
        <v>683000</v>
      </c>
      <c r="K28" s="73">
        <v>3</v>
      </c>
      <c r="L28" s="74">
        <f t="shared" si="0"/>
        <v>2049000</v>
      </c>
      <c r="M28" s="70" t="s">
        <v>479</v>
      </c>
      <c r="N28" s="68" t="s">
        <v>1552</v>
      </c>
      <c r="O28" s="75" t="s">
        <v>439</v>
      </c>
      <c r="P28" s="76" t="s">
        <v>438</v>
      </c>
      <c r="Q28" s="67" t="s">
        <v>418</v>
      </c>
    </row>
    <row r="29" spans="1:17" ht="45">
      <c r="A29" s="68">
        <v>28</v>
      </c>
      <c r="B29" s="68">
        <v>280</v>
      </c>
      <c r="C29" s="69" t="s">
        <v>144</v>
      </c>
      <c r="D29" s="88" t="s">
        <v>490</v>
      </c>
      <c r="E29" s="88" t="s">
        <v>490</v>
      </c>
      <c r="F29" s="89" t="s">
        <v>481</v>
      </c>
      <c r="G29" s="87" t="s">
        <v>478</v>
      </c>
      <c r="H29" s="87" t="s">
        <v>31</v>
      </c>
      <c r="I29" s="72" t="s">
        <v>21</v>
      </c>
      <c r="J29" s="73">
        <v>907000</v>
      </c>
      <c r="K29" s="73">
        <v>3</v>
      </c>
      <c r="L29" s="74">
        <f t="shared" si="0"/>
        <v>2721000</v>
      </c>
      <c r="M29" s="70" t="s">
        <v>479</v>
      </c>
      <c r="N29" s="68" t="s">
        <v>1552</v>
      </c>
      <c r="O29" s="75" t="s">
        <v>439</v>
      </c>
      <c r="P29" s="76" t="s">
        <v>438</v>
      </c>
      <c r="Q29" s="77" t="s">
        <v>418</v>
      </c>
    </row>
    <row r="30" spans="1:17" ht="45">
      <c r="A30" s="68">
        <v>29</v>
      </c>
      <c r="B30" s="68">
        <v>280</v>
      </c>
      <c r="C30" s="69" t="s">
        <v>144</v>
      </c>
      <c r="D30" s="88" t="s">
        <v>491</v>
      </c>
      <c r="E30" s="88" t="s">
        <v>491</v>
      </c>
      <c r="F30" s="89" t="s">
        <v>481</v>
      </c>
      <c r="G30" s="87" t="s">
        <v>478</v>
      </c>
      <c r="H30" s="87" t="s">
        <v>31</v>
      </c>
      <c r="I30" s="72" t="s">
        <v>21</v>
      </c>
      <c r="J30" s="73">
        <v>1965000</v>
      </c>
      <c r="K30" s="73">
        <v>3</v>
      </c>
      <c r="L30" s="74">
        <f t="shared" si="0"/>
        <v>5895000</v>
      </c>
      <c r="M30" s="70" t="s">
        <v>479</v>
      </c>
      <c r="N30" s="68" t="s">
        <v>1552</v>
      </c>
      <c r="O30" s="75" t="s">
        <v>439</v>
      </c>
      <c r="P30" s="76" t="s">
        <v>438</v>
      </c>
      <c r="Q30" s="67" t="s">
        <v>418</v>
      </c>
    </row>
    <row r="31" spans="1:17" ht="45">
      <c r="A31" s="68">
        <v>30</v>
      </c>
      <c r="B31" s="68">
        <v>280</v>
      </c>
      <c r="C31" s="69" t="s">
        <v>144</v>
      </c>
      <c r="D31" s="88" t="s">
        <v>492</v>
      </c>
      <c r="E31" s="88" t="s">
        <v>492</v>
      </c>
      <c r="F31" s="89" t="s">
        <v>481</v>
      </c>
      <c r="G31" s="87" t="s">
        <v>478</v>
      </c>
      <c r="H31" s="87" t="s">
        <v>31</v>
      </c>
      <c r="I31" s="72" t="s">
        <v>21</v>
      </c>
      <c r="J31" s="73">
        <v>475000</v>
      </c>
      <c r="K31" s="73">
        <v>43</v>
      </c>
      <c r="L31" s="74">
        <f t="shared" si="0"/>
        <v>20425000</v>
      </c>
      <c r="M31" s="70" t="s">
        <v>479</v>
      </c>
      <c r="N31" s="68" t="s">
        <v>1552</v>
      </c>
      <c r="O31" s="75" t="s">
        <v>439</v>
      </c>
      <c r="P31" s="76" t="s">
        <v>438</v>
      </c>
      <c r="Q31" s="77" t="s">
        <v>418</v>
      </c>
    </row>
    <row r="32" spans="1:17" ht="45">
      <c r="A32" s="68">
        <v>31</v>
      </c>
      <c r="B32" s="68">
        <v>280</v>
      </c>
      <c r="C32" s="69" t="s">
        <v>144</v>
      </c>
      <c r="D32" s="87" t="s">
        <v>493</v>
      </c>
      <c r="E32" s="87" t="s">
        <v>493</v>
      </c>
      <c r="F32" s="89" t="s">
        <v>481</v>
      </c>
      <c r="G32" s="87" t="s">
        <v>478</v>
      </c>
      <c r="H32" s="87" t="s">
        <v>31</v>
      </c>
      <c r="I32" s="72" t="s">
        <v>21</v>
      </c>
      <c r="J32" s="73">
        <v>592000</v>
      </c>
      <c r="K32" s="73">
        <v>43</v>
      </c>
      <c r="L32" s="74">
        <f t="shared" si="0"/>
        <v>25456000</v>
      </c>
      <c r="M32" s="70" t="s">
        <v>479</v>
      </c>
      <c r="N32" s="68" t="s">
        <v>1552</v>
      </c>
      <c r="O32" s="75" t="s">
        <v>439</v>
      </c>
      <c r="P32" s="76" t="s">
        <v>438</v>
      </c>
      <c r="Q32" s="67" t="s">
        <v>418</v>
      </c>
    </row>
    <row r="33" spans="1:17" ht="45">
      <c r="A33" s="68">
        <v>32</v>
      </c>
      <c r="B33" s="68">
        <v>280</v>
      </c>
      <c r="C33" s="69" t="s">
        <v>144</v>
      </c>
      <c r="D33" s="87" t="s">
        <v>494</v>
      </c>
      <c r="E33" s="87" t="s">
        <v>494</v>
      </c>
      <c r="F33" s="89" t="s">
        <v>481</v>
      </c>
      <c r="G33" s="87" t="s">
        <v>478</v>
      </c>
      <c r="H33" s="91" t="s">
        <v>31</v>
      </c>
      <c r="I33" s="72" t="s">
        <v>21</v>
      </c>
      <c r="J33" s="73">
        <v>640000</v>
      </c>
      <c r="K33" s="73">
        <v>18</v>
      </c>
      <c r="L33" s="74">
        <f t="shared" si="0"/>
        <v>11520000</v>
      </c>
      <c r="M33" s="70" t="s">
        <v>479</v>
      </c>
      <c r="N33" s="68" t="s">
        <v>1552</v>
      </c>
      <c r="O33" s="75" t="s">
        <v>439</v>
      </c>
      <c r="P33" s="76" t="s">
        <v>438</v>
      </c>
      <c r="Q33" s="77" t="s">
        <v>418</v>
      </c>
    </row>
    <row r="34" spans="1:17" ht="45">
      <c r="A34" s="68">
        <v>33</v>
      </c>
      <c r="B34" s="68">
        <v>280</v>
      </c>
      <c r="C34" s="69" t="s">
        <v>144</v>
      </c>
      <c r="D34" s="88" t="s">
        <v>495</v>
      </c>
      <c r="E34" s="88" t="s">
        <v>495</v>
      </c>
      <c r="F34" s="89" t="s">
        <v>496</v>
      </c>
      <c r="G34" s="87" t="s">
        <v>478</v>
      </c>
      <c r="H34" s="91" t="s">
        <v>31</v>
      </c>
      <c r="I34" s="72" t="s">
        <v>21</v>
      </c>
      <c r="J34" s="73">
        <v>739000</v>
      </c>
      <c r="K34" s="73">
        <v>16</v>
      </c>
      <c r="L34" s="74">
        <f t="shared" si="0"/>
        <v>11824000</v>
      </c>
      <c r="M34" s="70" t="s">
        <v>479</v>
      </c>
      <c r="N34" s="68" t="s">
        <v>1552</v>
      </c>
      <c r="O34" s="75" t="s">
        <v>439</v>
      </c>
      <c r="P34" s="76" t="s">
        <v>438</v>
      </c>
      <c r="Q34" s="67" t="s">
        <v>418</v>
      </c>
    </row>
    <row r="35" spans="1:17" ht="45">
      <c r="A35" s="68">
        <v>34</v>
      </c>
      <c r="B35" s="68">
        <v>280</v>
      </c>
      <c r="C35" s="69" t="s">
        <v>144</v>
      </c>
      <c r="D35" s="87" t="s">
        <v>497</v>
      </c>
      <c r="E35" s="87" t="s">
        <v>497</v>
      </c>
      <c r="F35" s="92" t="s">
        <v>498</v>
      </c>
      <c r="G35" s="87" t="s">
        <v>478</v>
      </c>
      <c r="H35" s="91" t="s">
        <v>31</v>
      </c>
      <c r="I35" s="72" t="s">
        <v>21</v>
      </c>
      <c r="J35" s="73">
        <v>740000</v>
      </c>
      <c r="K35" s="73">
        <v>9</v>
      </c>
      <c r="L35" s="74">
        <f t="shared" si="0"/>
        <v>6660000</v>
      </c>
      <c r="M35" s="70" t="s">
        <v>479</v>
      </c>
      <c r="N35" s="68" t="s">
        <v>1552</v>
      </c>
      <c r="O35" s="75" t="s">
        <v>439</v>
      </c>
      <c r="P35" s="76" t="s">
        <v>438</v>
      </c>
      <c r="Q35" s="77" t="s">
        <v>418</v>
      </c>
    </row>
    <row r="36" spans="1:17" ht="45">
      <c r="A36" s="68">
        <v>35</v>
      </c>
      <c r="B36" s="68">
        <v>280</v>
      </c>
      <c r="C36" s="69" t="s">
        <v>144</v>
      </c>
      <c r="D36" s="87" t="s">
        <v>499</v>
      </c>
      <c r="E36" s="87" t="s">
        <v>499</v>
      </c>
      <c r="F36" s="92" t="s">
        <v>500</v>
      </c>
      <c r="G36" s="87" t="s">
        <v>478</v>
      </c>
      <c r="H36" s="91" t="s">
        <v>31</v>
      </c>
      <c r="I36" s="72" t="s">
        <v>21</v>
      </c>
      <c r="J36" s="73">
        <v>627000</v>
      </c>
      <c r="K36" s="73">
        <v>18</v>
      </c>
      <c r="L36" s="74">
        <f t="shared" si="0"/>
        <v>11286000</v>
      </c>
      <c r="M36" s="70" t="s">
        <v>479</v>
      </c>
      <c r="N36" s="68" t="s">
        <v>1552</v>
      </c>
      <c r="O36" s="75" t="s">
        <v>439</v>
      </c>
      <c r="P36" s="76" t="s">
        <v>438</v>
      </c>
      <c r="Q36" s="67" t="s">
        <v>418</v>
      </c>
    </row>
    <row r="37" spans="1:17" ht="45">
      <c r="A37" s="68">
        <v>36</v>
      </c>
      <c r="B37" s="68">
        <v>280</v>
      </c>
      <c r="C37" s="69" t="s">
        <v>144</v>
      </c>
      <c r="D37" s="87" t="s">
        <v>501</v>
      </c>
      <c r="E37" s="87" t="s">
        <v>501</v>
      </c>
      <c r="F37" s="92" t="s">
        <v>500</v>
      </c>
      <c r="G37" s="87" t="s">
        <v>478</v>
      </c>
      <c r="H37" s="91" t="s">
        <v>31</v>
      </c>
      <c r="I37" s="72" t="s">
        <v>21</v>
      </c>
      <c r="J37" s="73">
        <v>2050000</v>
      </c>
      <c r="K37" s="73">
        <v>5</v>
      </c>
      <c r="L37" s="74">
        <f t="shared" si="0"/>
        <v>10250000</v>
      </c>
      <c r="M37" s="70" t="s">
        <v>479</v>
      </c>
      <c r="N37" s="68" t="s">
        <v>1552</v>
      </c>
      <c r="O37" s="75" t="s">
        <v>439</v>
      </c>
      <c r="P37" s="76" t="s">
        <v>438</v>
      </c>
      <c r="Q37" s="77" t="s">
        <v>418</v>
      </c>
    </row>
    <row r="38" spans="1:17" ht="45">
      <c r="A38" s="68">
        <v>37</v>
      </c>
      <c r="B38" s="68">
        <v>280</v>
      </c>
      <c r="C38" s="69" t="s">
        <v>144</v>
      </c>
      <c r="D38" s="87" t="s">
        <v>502</v>
      </c>
      <c r="E38" s="87" t="s">
        <v>502</v>
      </c>
      <c r="F38" s="92" t="s">
        <v>500</v>
      </c>
      <c r="G38" s="87" t="s">
        <v>478</v>
      </c>
      <c r="H38" s="91" t="s">
        <v>31</v>
      </c>
      <c r="I38" s="72" t="s">
        <v>21</v>
      </c>
      <c r="J38" s="73">
        <v>690000</v>
      </c>
      <c r="K38" s="73">
        <v>43</v>
      </c>
      <c r="L38" s="74">
        <f t="shared" si="0"/>
        <v>29670000</v>
      </c>
      <c r="M38" s="70" t="s">
        <v>479</v>
      </c>
      <c r="N38" s="68" t="s">
        <v>1552</v>
      </c>
      <c r="O38" s="75" t="s">
        <v>439</v>
      </c>
      <c r="P38" s="76" t="s">
        <v>438</v>
      </c>
      <c r="Q38" s="67" t="s">
        <v>418</v>
      </c>
    </row>
    <row r="39" spans="1:17" ht="45">
      <c r="A39" s="68">
        <v>38</v>
      </c>
      <c r="B39" s="68">
        <v>281</v>
      </c>
      <c r="C39" s="69" t="s">
        <v>101</v>
      </c>
      <c r="D39" s="87" t="s">
        <v>503</v>
      </c>
      <c r="E39" s="87" t="s">
        <v>503</v>
      </c>
      <c r="F39" s="86" t="s">
        <v>496</v>
      </c>
      <c r="G39" s="91" t="s">
        <v>504</v>
      </c>
      <c r="H39" s="93" t="s">
        <v>33</v>
      </c>
      <c r="I39" s="72" t="s">
        <v>21</v>
      </c>
      <c r="J39" s="73">
        <v>95000</v>
      </c>
      <c r="K39" s="73">
        <v>32</v>
      </c>
      <c r="L39" s="74">
        <f t="shared" si="0"/>
        <v>3040000</v>
      </c>
      <c r="M39" s="70" t="s">
        <v>479</v>
      </c>
      <c r="N39" s="68" t="s">
        <v>1552</v>
      </c>
      <c r="O39" s="75" t="s">
        <v>439</v>
      </c>
      <c r="P39" s="76" t="s">
        <v>438</v>
      </c>
      <c r="Q39" s="77" t="s">
        <v>418</v>
      </c>
    </row>
    <row r="40" spans="1:17" ht="45">
      <c r="A40" s="68">
        <v>39</v>
      </c>
      <c r="B40" s="68">
        <v>281</v>
      </c>
      <c r="C40" s="69" t="s">
        <v>101</v>
      </c>
      <c r="D40" s="87" t="s">
        <v>505</v>
      </c>
      <c r="E40" s="87" t="s">
        <v>505</v>
      </c>
      <c r="F40" s="92" t="s">
        <v>496</v>
      </c>
      <c r="G40" s="91" t="s">
        <v>504</v>
      </c>
      <c r="H40" s="93" t="s">
        <v>33</v>
      </c>
      <c r="I40" s="72" t="s">
        <v>21</v>
      </c>
      <c r="J40" s="94">
        <v>162000</v>
      </c>
      <c r="K40" s="73">
        <v>47</v>
      </c>
      <c r="L40" s="74">
        <f t="shared" si="0"/>
        <v>7614000</v>
      </c>
      <c r="M40" s="70" t="s">
        <v>479</v>
      </c>
      <c r="N40" s="68" t="s">
        <v>1552</v>
      </c>
      <c r="O40" s="75" t="s">
        <v>439</v>
      </c>
      <c r="P40" s="76" t="s">
        <v>438</v>
      </c>
      <c r="Q40" s="67" t="s">
        <v>418</v>
      </c>
    </row>
    <row r="41" spans="1:17" ht="45">
      <c r="A41" s="68">
        <v>40</v>
      </c>
      <c r="B41" s="68">
        <v>281</v>
      </c>
      <c r="C41" s="69" t="s">
        <v>101</v>
      </c>
      <c r="D41" s="87" t="s">
        <v>506</v>
      </c>
      <c r="E41" s="87" t="s">
        <v>506</v>
      </c>
      <c r="F41" s="92" t="s">
        <v>507</v>
      </c>
      <c r="G41" s="87" t="s">
        <v>33</v>
      </c>
      <c r="H41" s="87" t="s">
        <v>33</v>
      </c>
      <c r="I41" s="72" t="s">
        <v>21</v>
      </c>
      <c r="J41" s="73">
        <v>2550000</v>
      </c>
      <c r="K41" s="73">
        <v>3</v>
      </c>
      <c r="L41" s="74">
        <f t="shared" si="0"/>
        <v>7650000</v>
      </c>
      <c r="M41" s="70" t="s">
        <v>479</v>
      </c>
      <c r="N41" s="68" t="s">
        <v>1552</v>
      </c>
      <c r="O41" s="75" t="s">
        <v>439</v>
      </c>
      <c r="P41" s="76" t="s">
        <v>438</v>
      </c>
      <c r="Q41" s="77" t="s">
        <v>418</v>
      </c>
    </row>
    <row r="42" spans="1:17" ht="45">
      <c r="A42" s="68">
        <v>41</v>
      </c>
      <c r="B42" s="68">
        <v>281</v>
      </c>
      <c r="C42" s="69" t="s">
        <v>101</v>
      </c>
      <c r="D42" s="88" t="s">
        <v>508</v>
      </c>
      <c r="E42" s="88" t="s">
        <v>508</v>
      </c>
      <c r="F42" s="92" t="s">
        <v>496</v>
      </c>
      <c r="G42" s="87" t="s">
        <v>33</v>
      </c>
      <c r="H42" s="95" t="s">
        <v>33</v>
      </c>
      <c r="I42" s="72" t="s">
        <v>21</v>
      </c>
      <c r="J42" s="73">
        <v>290000</v>
      </c>
      <c r="K42" s="73">
        <v>2</v>
      </c>
      <c r="L42" s="74">
        <f t="shared" si="0"/>
        <v>580000</v>
      </c>
      <c r="M42" s="70" t="s">
        <v>479</v>
      </c>
      <c r="N42" s="68" t="s">
        <v>1552</v>
      </c>
      <c r="O42" s="75" t="s">
        <v>439</v>
      </c>
      <c r="P42" s="76" t="s">
        <v>438</v>
      </c>
      <c r="Q42" s="67" t="s">
        <v>418</v>
      </c>
    </row>
    <row r="43" spans="1:17" ht="45">
      <c r="A43" s="68">
        <v>42</v>
      </c>
      <c r="B43" s="68">
        <v>281</v>
      </c>
      <c r="C43" s="69" t="s">
        <v>101</v>
      </c>
      <c r="D43" s="87" t="s">
        <v>509</v>
      </c>
      <c r="E43" s="87" t="s">
        <v>509</v>
      </c>
      <c r="F43" s="92" t="s">
        <v>507</v>
      </c>
      <c r="G43" s="87" t="s">
        <v>33</v>
      </c>
      <c r="H43" s="91" t="s">
        <v>33</v>
      </c>
      <c r="I43" s="72" t="s">
        <v>21</v>
      </c>
      <c r="J43" s="73">
        <v>67000</v>
      </c>
      <c r="K43" s="73">
        <v>15</v>
      </c>
      <c r="L43" s="74">
        <f t="shared" si="0"/>
        <v>1005000</v>
      </c>
      <c r="M43" s="70" t="s">
        <v>479</v>
      </c>
      <c r="N43" s="68" t="s">
        <v>1552</v>
      </c>
      <c r="O43" s="75" t="s">
        <v>439</v>
      </c>
      <c r="P43" s="76" t="s">
        <v>438</v>
      </c>
      <c r="Q43" s="77" t="s">
        <v>418</v>
      </c>
    </row>
    <row r="44" spans="1:17" ht="45">
      <c r="A44" s="68">
        <v>43</v>
      </c>
      <c r="B44" s="68">
        <v>281</v>
      </c>
      <c r="C44" s="69" t="s">
        <v>101</v>
      </c>
      <c r="D44" s="87" t="s">
        <v>510</v>
      </c>
      <c r="E44" s="87" t="s">
        <v>510</v>
      </c>
      <c r="F44" s="92" t="s">
        <v>507</v>
      </c>
      <c r="G44" s="87" t="s">
        <v>504</v>
      </c>
      <c r="H44" s="86" t="s">
        <v>33</v>
      </c>
      <c r="I44" s="96" t="s">
        <v>21</v>
      </c>
      <c r="J44" s="73">
        <v>227000</v>
      </c>
      <c r="K44" s="73">
        <v>25</v>
      </c>
      <c r="L44" s="74">
        <f t="shared" si="0"/>
        <v>5675000</v>
      </c>
      <c r="M44" s="70" t="s">
        <v>479</v>
      </c>
      <c r="N44" s="68" t="s">
        <v>1552</v>
      </c>
      <c r="O44" s="75" t="s">
        <v>439</v>
      </c>
      <c r="P44" s="76" t="s">
        <v>438</v>
      </c>
      <c r="Q44" s="67" t="s">
        <v>418</v>
      </c>
    </row>
    <row r="45" spans="1:17" ht="45">
      <c r="A45" s="68">
        <v>44</v>
      </c>
      <c r="B45" s="68">
        <v>280</v>
      </c>
      <c r="C45" s="69" t="s">
        <v>144</v>
      </c>
      <c r="D45" s="87" t="s">
        <v>511</v>
      </c>
      <c r="E45" s="87" t="s">
        <v>511</v>
      </c>
      <c r="F45" s="71" t="s">
        <v>486</v>
      </c>
      <c r="G45" s="90" t="s">
        <v>487</v>
      </c>
      <c r="H45" s="87" t="s">
        <v>31</v>
      </c>
      <c r="I45" s="72" t="s">
        <v>21</v>
      </c>
      <c r="J45" s="73">
        <v>715000</v>
      </c>
      <c r="K45" s="73">
        <v>3</v>
      </c>
      <c r="L45" s="74">
        <f t="shared" si="0"/>
        <v>2145000</v>
      </c>
      <c r="M45" s="70" t="s">
        <v>479</v>
      </c>
      <c r="N45" s="68" t="s">
        <v>1552</v>
      </c>
      <c r="O45" s="75" t="s">
        <v>439</v>
      </c>
      <c r="P45" s="76" t="s">
        <v>438</v>
      </c>
      <c r="Q45" s="77" t="s">
        <v>418</v>
      </c>
    </row>
    <row r="46" spans="1:17" ht="45">
      <c r="A46" s="68">
        <v>45</v>
      </c>
      <c r="B46" s="68">
        <v>280</v>
      </c>
      <c r="C46" s="69" t="s">
        <v>144</v>
      </c>
      <c r="D46" s="87" t="s">
        <v>512</v>
      </c>
      <c r="E46" s="87" t="s">
        <v>512</v>
      </c>
      <c r="F46" s="92" t="s">
        <v>477</v>
      </c>
      <c r="G46" s="87" t="s">
        <v>478</v>
      </c>
      <c r="H46" s="91" t="s">
        <v>31</v>
      </c>
      <c r="I46" s="72" t="s">
        <v>21</v>
      </c>
      <c r="J46" s="73">
        <v>415000</v>
      </c>
      <c r="K46" s="73">
        <v>15</v>
      </c>
      <c r="L46" s="74">
        <f t="shared" si="0"/>
        <v>6225000</v>
      </c>
      <c r="M46" s="70" t="s">
        <v>479</v>
      </c>
      <c r="N46" s="68" t="s">
        <v>1552</v>
      </c>
      <c r="O46" s="75" t="s">
        <v>439</v>
      </c>
      <c r="P46" s="76" t="s">
        <v>438</v>
      </c>
      <c r="Q46" s="67" t="s">
        <v>418</v>
      </c>
    </row>
    <row r="47" spans="1:17" ht="45">
      <c r="A47" s="68">
        <v>46</v>
      </c>
      <c r="B47" s="68">
        <v>280</v>
      </c>
      <c r="C47" s="69" t="s">
        <v>144</v>
      </c>
      <c r="D47" s="87" t="s">
        <v>513</v>
      </c>
      <c r="E47" s="87" t="s">
        <v>513</v>
      </c>
      <c r="F47" s="92" t="s">
        <v>477</v>
      </c>
      <c r="G47" s="87" t="s">
        <v>478</v>
      </c>
      <c r="H47" s="91" t="s">
        <v>31</v>
      </c>
      <c r="I47" s="72" t="s">
        <v>21</v>
      </c>
      <c r="J47" s="73">
        <v>430000</v>
      </c>
      <c r="K47" s="73">
        <v>30</v>
      </c>
      <c r="L47" s="74">
        <f t="shared" si="0"/>
        <v>12900000</v>
      </c>
      <c r="M47" s="70" t="s">
        <v>479</v>
      </c>
      <c r="N47" s="68" t="s">
        <v>1552</v>
      </c>
      <c r="O47" s="75" t="s">
        <v>439</v>
      </c>
      <c r="P47" s="76" t="s">
        <v>438</v>
      </c>
      <c r="Q47" s="77" t="s">
        <v>418</v>
      </c>
    </row>
    <row r="48" spans="1:17" ht="45">
      <c r="A48" s="68">
        <v>47</v>
      </c>
      <c r="B48" s="68">
        <v>280</v>
      </c>
      <c r="C48" s="69" t="s">
        <v>144</v>
      </c>
      <c r="D48" s="87" t="s">
        <v>514</v>
      </c>
      <c r="E48" s="87" t="s">
        <v>514</v>
      </c>
      <c r="F48" s="92" t="s">
        <v>477</v>
      </c>
      <c r="G48" s="87" t="s">
        <v>478</v>
      </c>
      <c r="H48" s="91" t="s">
        <v>31</v>
      </c>
      <c r="I48" s="72" t="s">
        <v>21</v>
      </c>
      <c r="J48" s="73">
        <v>1100000</v>
      </c>
      <c r="K48" s="73">
        <v>3</v>
      </c>
      <c r="L48" s="74">
        <f t="shared" si="0"/>
        <v>3300000</v>
      </c>
      <c r="M48" s="70" t="s">
        <v>479</v>
      </c>
      <c r="N48" s="68" t="s">
        <v>1552</v>
      </c>
      <c r="O48" s="75" t="s">
        <v>439</v>
      </c>
      <c r="P48" s="76" t="s">
        <v>438</v>
      </c>
      <c r="Q48" s="67" t="s">
        <v>418</v>
      </c>
    </row>
    <row r="49" spans="1:17" ht="45">
      <c r="A49" s="68">
        <v>48</v>
      </c>
      <c r="B49" s="68">
        <v>280</v>
      </c>
      <c r="C49" s="69" t="s">
        <v>144</v>
      </c>
      <c r="D49" s="87" t="s">
        <v>515</v>
      </c>
      <c r="E49" s="87" t="s">
        <v>515</v>
      </c>
      <c r="F49" s="92" t="s">
        <v>477</v>
      </c>
      <c r="G49" s="87" t="s">
        <v>478</v>
      </c>
      <c r="H49" s="91" t="s">
        <v>31</v>
      </c>
      <c r="I49" s="72" t="s">
        <v>21</v>
      </c>
      <c r="J49" s="73">
        <v>1670000</v>
      </c>
      <c r="K49" s="73">
        <v>10</v>
      </c>
      <c r="L49" s="74">
        <f t="shared" si="0"/>
        <v>16700000</v>
      </c>
      <c r="M49" s="70" t="s">
        <v>479</v>
      </c>
      <c r="N49" s="68" t="s">
        <v>1552</v>
      </c>
      <c r="O49" s="75" t="s">
        <v>439</v>
      </c>
      <c r="P49" s="76" t="s">
        <v>438</v>
      </c>
      <c r="Q49" s="77" t="s">
        <v>418</v>
      </c>
    </row>
    <row r="50" spans="1:17" ht="45">
      <c r="A50" s="68">
        <v>49</v>
      </c>
      <c r="B50" s="68">
        <v>280</v>
      </c>
      <c r="C50" s="69" t="s">
        <v>144</v>
      </c>
      <c r="D50" s="87" t="s">
        <v>516</v>
      </c>
      <c r="E50" s="87" t="s">
        <v>516</v>
      </c>
      <c r="F50" s="92" t="s">
        <v>477</v>
      </c>
      <c r="G50" s="87" t="s">
        <v>478</v>
      </c>
      <c r="H50" s="91" t="s">
        <v>31</v>
      </c>
      <c r="I50" s="72" t="s">
        <v>21</v>
      </c>
      <c r="J50" s="73">
        <v>775000</v>
      </c>
      <c r="K50" s="73">
        <v>5</v>
      </c>
      <c r="L50" s="74">
        <f t="shared" si="0"/>
        <v>3875000</v>
      </c>
      <c r="M50" s="70" t="s">
        <v>479</v>
      </c>
      <c r="N50" s="68" t="s">
        <v>1552</v>
      </c>
      <c r="O50" s="75" t="s">
        <v>439</v>
      </c>
      <c r="P50" s="76" t="s">
        <v>438</v>
      </c>
      <c r="Q50" s="67" t="s">
        <v>418</v>
      </c>
    </row>
    <row r="51" spans="1:17" ht="45">
      <c r="A51" s="68">
        <v>50</v>
      </c>
      <c r="B51" s="68">
        <v>281</v>
      </c>
      <c r="C51" s="69" t="s">
        <v>101</v>
      </c>
      <c r="D51" s="87" t="s">
        <v>517</v>
      </c>
      <c r="E51" s="87" t="s">
        <v>517</v>
      </c>
      <c r="F51" s="92" t="s">
        <v>507</v>
      </c>
      <c r="G51" s="97" t="s">
        <v>504</v>
      </c>
      <c r="H51" s="93" t="s">
        <v>33</v>
      </c>
      <c r="I51" s="72" t="s">
        <v>21</v>
      </c>
      <c r="J51" s="73">
        <v>232000</v>
      </c>
      <c r="K51" s="73">
        <v>37</v>
      </c>
      <c r="L51" s="74">
        <f t="shared" si="0"/>
        <v>8584000</v>
      </c>
      <c r="M51" s="70" t="s">
        <v>479</v>
      </c>
      <c r="N51" s="68" t="s">
        <v>1552</v>
      </c>
      <c r="O51" s="75" t="s">
        <v>439</v>
      </c>
      <c r="P51" s="76" t="s">
        <v>438</v>
      </c>
      <c r="Q51" s="77" t="s">
        <v>418</v>
      </c>
    </row>
    <row r="52" spans="1:17" ht="45">
      <c r="A52" s="68">
        <v>51</v>
      </c>
      <c r="B52" s="68">
        <v>281</v>
      </c>
      <c r="C52" s="69" t="s">
        <v>101</v>
      </c>
      <c r="D52" s="87" t="s">
        <v>518</v>
      </c>
      <c r="E52" s="87" t="s">
        <v>518</v>
      </c>
      <c r="F52" s="92" t="s">
        <v>507</v>
      </c>
      <c r="G52" s="91" t="s">
        <v>504</v>
      </c>
      <c r="H52" s="93" t="s">
        <v>33</v>
      </c>
      <c r="I52" s="72" t="s">
        <v>21</v>
      </c>
      <c r="J52" s="73">
        <v>297000</v>
      </c>
      <c r="K52" s="73">
        <v>12</v>
      </c>
      <c r="L52" s="74">
        <f t="shared" si="0"/>
        <v>3564000</v>
      </c>
      <c r="M52" s="70" t="s">
        <v>479</v>
      </c>
      <c r="N52" s="68" t="s">
        <v>1552</v>
      </c>
      <c r="O52" s="75" t="s">
        <v>439</v>
      </c>
      <c r="P52" s="76" t="s">
        <v>438</v>
      </c>
      <c r="Q52" s="67" t="s">
        <v>418</v>
      </c>
    </row>
    <row r="53" spans="1:17" ht="45">
      <c r="A53" s="68">
        <v>52</v>
      </c>
      <c r="B53" s="68">
        <v>281</v>
      </c>
      <c r="C53" s="69" t="s">
        <v>101</v>
      </c>
      <c r="D53" s="87" t="s">
        <v>519</v>
      </c>
      <c r="E53" s="87" t="s">
        <v>519</v>
      </c>
      <c r="F53" s="92" t="s">
        <v>507</v>
      </c>
      <c r="G53" s="97" t="s">
        <v>504</v>
      </c>
      <c r="H53" s="93" t="s">
        <v>33</v>
      </c>
      <c r="I53" s="72" t="s">
        <v>21</v>
      </c>
      <c r="J53" s="73">
        <v>397000</v>
      </c>
      <c r="K53" s="73">
        <v>47</v>
      </c>
      <c r="L53" s="74">
        <f t="shared" si="0"/>
        <v>18659000</v>
      </c>
      <c r="M53" s="70" t="s">
        <v>479</v>
      </c>
      <c r="N53" s="68" t="s">
        <v>1552</v>
      </c>
      <c r="O53" s="75" t="s">
        <v>439</v>
      </c>
      <c r="P53" s="76" t="s">
        <v>438</v>
      </c>
      <c r="Q53" s="77" t="s">
        <v>418</v>
      </c>
    </row>
    <row r="54" spans="1:17" ht="45">
      <c r="A54" s="68">
        <v>53</v>
      </c>
      <c r="B54" s="68">
        <v>281</v>
      </c>
      <c r="C54" s="69" t="s">
        <v>101</v>
      </c>
      <c r="D54" s="87" t="s">
        <v>520</v>
      </c>
      <c r="E54" s="87" t="s">
        <v>520</v>
      </c>
      <c r="F54" s="92" t="s">
        <v>507</v>
      </c>
      <c r="G54" s="97" t="s">
        <v>504</v>
      </c>
      <c r="H54" s="93" t="s">
        <v>33</v>
      </c>
      <c r="I54" s="72" t="s">
        <v>21</v>
      </c>
      <c r="J54" s="73">
        <v>235000</v>
      </c>
      <c r="K54" s="73">
        <v>25</v>
      </c>
      <c r="L54" s="74">
        <f t="shared" si="0"/>
        <v>5875000</v>
      </c>
      <c r="M54" s="70" t="s">
        <v>479</v>
      </c>
      <c r="N54" s="68" t="s">
        <v>1552</v>
      </c>
      <c r="O54" s="75" t="s">
        <v>439</v>
      </c>
      <c r="P54" s="76" t="s">
        <v>438</v>
      </c>
      <c r="Q54" s="67" t="s">
        <v>418</v>
      </c>
    </row>
    <row r="55" spans="1:17" ht="45">
      <c r="A55" s="68">
        <v>54</v>
      </c>
      <c r="B55" s="68">
        <v>281</v>
      </c>
      <c r="C55" s="69" t="s">
        <v>101</v>
      </c>
      <c r="D55" s="87" t="s">
        <v>521</v>
      </c>
      <c r="E55" s="87" t="s">
        <v>521</v>
      </c>
      <c r="F55" s="92" t="s">
        <v>507</v>
      </c>
      <c r="G55" s="97" t="s">
        <v>504</v>
      </c>
      <c r="H55" s="93" t="s">
        <v>33</v>
      </c>
      <c r="I55" s="72" t="s">
        <v>21</v>
      </c>
      <c r="J55" s="73">
        <v>170000</v>
      </c>
      <c r="K55" s="73">
        <v>25</v>
      </c>
      <c r="L55" s="74">
        <f t="shared" si="0"/>
        <v>4250000</v>
      </c>
      <c r="M55" s="70" t="s">
        <v>479</v>
      </c>
      <c r="N55" s="68" t="s">
        <v>1552</v>
      </c>
      <c r="O55" s="75" t="s">
        <v>439</v>
      </c>
      <c r="P55" s="76" t="s">
        <v>438</v>
      </c>
      <c r="Q55" s="77" t="s">
        <v>418</v>
      </c>
    </row>
    <row r="56" spans="1:17" ht="45">
      <c r="A56" s="68">
        <v>55</v>
      </c>
      <c r="B56" s="68">
        <v>280</v>
      </c>
      <c r="C56" s="69" t="s">
        <v>144</v>
      </c>
      <c r="D56" s="87" t="s">
        <v>522</v>
      </c>
      <c r="E56" s="87" t="s">
        <v>522</v>
      </c>
      <c r="F56" s="71" t="s">
        <v>523</v>
      </c>
      <c r="G56" s="90" t="s">
        <v>487</v>
      </c>
      <c r="H56" s="87" t="s">
        <v>31</v>
      </c>
      <c r="I56" s="72" t="s">
        <v>21</v>
      </c>
      <c r="J56" s="73">
        <v>78000</v>
      </c>
      <c r="K56" s="73">
        <v>280</v>
      </c>
      <c r="L56" s="74">
        <f t="shared" si="0"/>
        <v>21840000</v>
      </c>
      <c r="M56" s="70" t="s">
        <v>479</v>
      </c>
      <c r="N56" s="68" t="s">
        <v>1552</v>
      </c>
      <c r="O56" s="75" t="s">
        <v>439</v>
      </c>
      <c r="P56" s="76" t="s">
        <v>438</v>
      </c>
      <c r="Q56" s="67" t="s">
        <v>418</v>
      </c>
    </row>
    <row r="57" spans="1:17" ht="45">
      <c r="A57" s="68">
        <v>56</v>
      </c>
      <c r="B57" s="68">
        <v>280</v>
      </c>
      <c r="C57" s="69" t="s">
        <v>144</v>
      </c>
      <c r="D57" s="83" t="s">
        <v>524</v>
      </c>
      <c r="E57" s="83" t="s">
        <v>524</v>
      </c>
      <c r="F57" s="89" t="s">
        <v>390</v>
      </c>
      <c r="G57" s="87" t="s">
        <v>478</v>
      </c>
      <c r="H57" s="91" t="s">
        <v>31</v>
      </c>
      <c r="I57" s="72" t="s">
        <v>21</v>
      </c>
      <c r="J57" s="98">
        <v>130000</v>
      </c>
      <c r="K57" s="73">
        <v>570</v>
      </c>
      <c r="L57" s="74">
        <f t="shared" si="0"/>
        <v>74100000</v>
      </c>
      <c r="M57" s="70" t="s">
        <v>479</v>
      </c>
      <c r="N57" s="68" t="s">
        <v>1552</v>
      </c>
      <c r="O57" s="75" t="s">
        <v>439</v>
      </c>
      <c r="P57" s="76" t="s">
        <v>438</v>
      </c>
      <c r="Q57" s="77" t="s">
        <v>418</v>
      </c>
    </row>
    <row r="58" spans="1:17" ht="45">
      <c r="A58" s="68">
        <v>57</v>
      </c>
      <c r="B58" s="68">
        <v>280</v>
      </c>
      <c r="C58" s="69" t="s">
        <v>144</v>
      </c>
      <c r="D58" s="83" t="s">
        <v>525</v>
      </c>
      <c r="E58" s="83" t="s">
        <v>525</v>
      </c>
      <c r="F58" s="89" t="s">
        <v>390</v>
      </c>
      <c r="G58" s="87" t="s">
        <v>478</v>
      </c>
      <c r="H58" s="91" t="s">
        <v>31</v>
      </c>
      <c r="I58" s="72" t="s">
        <v>21</v>
      </c>
      <c r="J58" s="73">
        <v>147000</v>
      </c>
      <c r="K58" s="73">
        <v>400</v>
      </c>
      <c r="L58" s="74">
        <f t="shared" si="0"/>
        <v>58800000</v>
      </c>
      <c r="M58" s="70" t="s">
        <v>479</v>
      </c>
      <c r="N58" s="68" t="s">
        <v>1552</v>
      </c>
      <c r="O58" s="75" t="s">
        <v>439</v>
      </c>
      <c r="P58" s="76" t="s">
        <v>438</v>
      </c>
      <c r="Q58" s="67" t="s">
        <v>418</v>
      </c>
    </row>
    <row r="59" spans="1:17" ht="45">
      <c r="A59" s="68">
        <v>58</v>
      </c>
      <c r="B59" s="68">
        <v>280</v>
      </c>
      <c r="C59" s="69" t="s">
        <v>144</v>
      </c>
      <c r="D59" s="87" t="s">
        <v>526</v>
      </c>
      <c r="E59" s="87" t="s">
        <v>526</v>
      </c>
      <c r="F59" s="89" t="s">
        <v>527</v>
      </c>
      <c r="G59" s="97" t="s">
        <v>478</v>
      </c>
      <c r="H59" s="95" t="s">
        <v>31</v>
      </c>
      <c r="I59" s="72" t="s">
        <v>21</v>
      </c>
      <c r="J59" s="73">
        <v>102000</v>
      </c>
      <c r="K59" s="73">
        <v>10</v>
      </c>
      <c r="L59" s="74">
        <f t="shared" si="0"/>
        <v>1020000</v>
      </c>
      <c r="M59" s="70" t="s">
        <v>479</v>
      </c>
      <c r="N59" s="68" t="s">
        <v>1552</v>
      </c>
      <c r="O59" s="75" t="s">
        <v>439</v>
      </c>
      <c r="P59" s="76" t="s">
        <v>438</v>
      </c>
      <c r="Q59" s="77" t="s">
        <v>418</v>
      </c>
    </row>
    <row r="60" spans="1:17" ht="45">
      <c r="A60" s="68">
        <v>59</v>
      </c>
      <c r="B60" s="68">
        <v>280</v>
      </c>
      <c r="C60" s="69" t="s">
        <v>144</v>
      </c>
      <c r="D60" s="88" t="s">
        <v>528</v>
      </c>
      <c r="E60" s="88" t="s">
        <v>528</v>
      </c>
      <c r="F60" s="89" t="s">
        <v>496</v>
      </c>
      <c r="G60" s="87" t="s">
        <v>478</v>
      </c>
      <c r="H60" s="91" t="s">
        <v>31</v>
      </c>
      <c r="I60" s="72" t="s">
        <v>21</v>
      </c>
      <c r="J60" s="73">
        <v>1250000</v>
      </c>
      <c r="K60" s="73">
        <v>3</v>
      </c>
      <c r="L60" s="74">
        <f t="shared" si="0"/>
        <v>3750000</v>
      </c>
      <c r="M60" s="70" t="s">
        <v>479</v>
      </c>
      <c r="N60" s="68" t="s">
        <v>1552</v>
      </c>
      <c r="O60" s="75" t="s">
        <v>439</v>
      </c>
      <c r="P60" s="76" t="s">
        <v>438</v>
      </c>
      <c r="Q60" s="67" t="s">
        <v>418</v>
      </c>
    </row>
    <row r="61" spans="1:17" ht="45">
      <c r="A61" s="68">
        <v>60</v>
      </c>
      <c r="B61" s="68">
        <v>280</v>
      </c>
      <c r="C61" s="69" t="s">
        <v>144</v>
      </c>
      <c r="D61" s="88" t="s">
        <v>529</v>
      </c>
      <c r="E61" s="88" t="s">
        <v>529</v>
      </c>
      <c r="F61" s="89" t="s">
        <v>496</v>
      </c>
      <c r="G61" s="87" t="s">
        <v>478</v>
      </c>
      <c r="H61" s="91" t="s">
        <v>31</v>
      </c>
      <c r="I61" s="72" t="s">
        <v>21</v>
      </c>
      <c r="J61" s="73">
        <v>1350000</v>
      </c>
      <c r="K61" s="73">
        <v>3</v>
      </c>
      <c r="L61" s="74">
        <f t="shared" si="0"/>
        <v>4050000</v>
      </c>
      <c r="M61" s="70" t="s">
        <v>479</v>
      </c>
      <c r="N61" s="68" t="s">
        <v>1552</v>
      </c>
      <c r="O61" s="75" t="s">
        <v>439</v>
      </c>
      <c r="P61" s="76" t="s">
        <v>438</v>
      </c>
      <c r="Q61" s="77" t="s">
        <v>418</v>
      </c>
    </row>
    <row r="62" spans="1:17" ht="45">
      <c r="A62" s="68">
        <v>61</v>
      </c>
      <c r="B62" s="68">
        <v>280</v>
      </c>
      <c r="C62" s="69" t="s">
        <v>144</v>
      </c>
      <c r="D62" s="88" t="s">
        <v>530</v>
      </c>
      <c r="E62" s="88" t="s">
        <v>530</v>
      </c>
      <c r="F62" s="89" t="s">
        <v>496</v>
      </c>
      <c r="G62" s="87" t="s">
        <v>478</v>
      </c>
      <c r="H62" s="91" t="s">
        <v>31</v>
      </c>
      <c r="I62" s="72" t="s">
        <v>21</v>
      </c>
      <c r="J62" s="73">
        <v>1250000</v>
      </c>
      <c r="K62" s="73">
        <v>3</v>
      </c>
      <c r="L62" s="74">
        <f t="shared" si="0"/>
        <v>3750000</v>
      </c>
      <c r="M62" s="70" t="s">
        <v>479</v>
      </c>
      <c r="N62" s="68" t="s">
        <v>1552</v>
      </c>
      <c r="O62" s="75" t="s">
        <v>439</v>
      </c>
      <c r="P62" s="76" t="s">
        <v>438</v>
      </c>
      <c r="Q62" s="67" t="s">
        <v>418</v>
      </c>
    </row>
    <row r="63" spans="1:17" ht="45">
      <c r="A63" s="68">
        <v>62</v>
      </c>
      <c r="B63" s="68">
        <v>280</v>
      </c>
      <c r="C63" s="69" t="s">
        <v>144</v>
      </c>
      <c r="D63" s="87" t="s">
        <v>531</v>
      </c>
      <c r="E63" s="87" t="s">
        <v>531</v>
      </c>
      <c r="F63" s="92" t="s">
        <v>390</v>
      </c>
      <c r="G63" s="97" t="s">
        <v>478</v>
      </c>
      <c r="H63" s="93" t="s">
        <v>31</v>
      </c>
      <c r="I63" s="72" t="s">
        <v>21</v>
      </c>
      <c r="J63" s="73">
        <v>105000</v>
      </c>
      <c r="K63" s="73">
        <v>20</v>
      </c>
      <c r="L63" s="74">
        <f t="shared" si="0"/>
        <v>2100000</v>
      </c>
      <c r="M63" s="70" t="s">
        <v>479</v>
      </c>
      <c r="N63" s="68" t="s">
        <v>1552</v>
      </c>
      <c r="O63" s="75" t="s">
        <v>439</v>
      </c>
      <c r="P63" s="76" t="s">
        <v>438</v>
      </c>
      <c r="Q63" s="77" t="s">
        <v>418</v>
      </c>
    </row>
    <row r="64" spans="1:17" ht="45">
      <c r="A64" s="68">
        <v>63</v>
      </c>
      <c r="B64" s="68">
        <v>280</v>
      </c>
      <c r="C64" s="70" t="s">
        <v>144</v>
      </c>
      <c r="D64" s="99" t="s">
        <v>532</v>
      </c>
      <c r="E64" s="99" t="s">
        <v>532</v>
      </c>
      <c r="F64" s="100" t="s">
        <v>533</v>
      </c>
      <c r="G64" s="70" t="s">
        <v>534</v>
      </c>
      <c r="H64" s="70" t="s">
        <v>535</v>
      </c>
      <c r="I64" s="72" t="s">
        <v>21</v>
      </c>
      <c r="J64" s="81">
        <v>4500000</v>
      </c>
      <c r="K64" s="101">
        <v>30</v>
      </c>
      <c r="L64" s="74">
        <f t="shared" si="0"/>
        <v>135000000</v>
      </c>
      <c r="M64" s="70" t="s">
        <v>444</v>
      </c>
      <c r="N64" s="68" t="s">
        <v>1552</v>
      </c>
      <c r="O64" s="75" t="s">
        <v>439</v>
      </c>
      <c r="P64" s="76" t="s">
        <v>438</v>
      </c>
      <c r="Q64" s="67" t="s">
        <v>418</v>
      </c>
    </row>
    <row r="65" spans="1:17" ht="45">
      <c r="A65" s="68">
        <v>64</v>
      </c>
      <c r="B65" s="68">
        <v>280</v>
      </c>
      <c r="C65" s="70" t="s">
        <v>144</v>
      </c>
      <c r="D65" s="99" t="s">
        <v>536</v>
      </c>
      <c r="E65" s="99" t="s">
        <v>536</v>
      </c>
      <c r="F65" s="100" t="s">
        <v>537</v>
      </c>
      <c r="G65" s="70" t="s">
        <v>534</v>
      </c>
      <c r="H65" s="70" t="s">
        <v>535</v>
      </c>
      <c r="I65" s="72" t="s">
        <v>21</v>
      </c>
      <c r="J65" s="81">
        <v>500000</v>
      </c>
      <c r="K65" s="101">
        <v>110</v>
      </c>
      <c r="L65" s="74">
        <f t="shared" si="0"/>
        <v>55000000</v>
      </c>
      <c r="M65" s="70" t="s">
        <v>444</v>
      </c>
      <c r="N65" s="68" t="s">
        <v>1552</v>
      </c>
      <c r="O65" s="75" t="s">
        <v>439</v>
      </c>
      <c r="P65" s="76" t="s">
        <v>438</v>
      </c>
      <c r="Q65" s="77" t="s">
        <v>418</v>
      </c>
    </row>
    <row r="66" spans="1:17" ht="45">
      <c r="A66" s="68">
        <v>65</v>
      </c>
      <c r="B66" s="68">
        <v>280</v>
      </c>
      <c r="C66" s="69" t="s">
        <v>144</v>
      </c>
      <c r="D66" s="99" t="s">
        <v>538</v>
      </c>
      <c r="E66" s="99" t="s">
        <v>538</v>
      </c>
      <c r="F66" s="100" t="s">
        <v>533</v>
      </c>
      <c r="G66" s="70" t="s">
        <v>463</v>
      </c>
      <c r="H66" s="70" t="s">
        <v>262</v>
      </c>
      <c r="I66" s="72" t="s">
        <v>21</v>
      </c>
      <c r="J66" s="81">
        <v>6000000</v>
      </c>
      <c r="K66" s="101">
        <v>27</v>
      </c>
      <c r="L66" s="74">
        <f t="shared" si="0"/>
        <v>162000000</v>
      </c>
      <c r="M66" s="70" t="s">
        <v>444</v>
      </c>
      <c r="N66" s="68" t="s">
        <v>1552</v>
      </c>
      <c r="O66" s="75" t="s">
        <v>439</v>
      </c>
      <c r="P66" s="76" t="s">
        <v>438</v>
      </c>
      <c r="Q66" s="67" t="s">
        <v>418</v>
      </c>
    </row>
    <row r="67" spans="1:17" ht="45">
      <c r="A67" s="68">
        <v>66</v>
      </c>
      <c r="B67" s="68">
        <v>280</v>
      </c>
      <c r="C67" s="69" t="s">
        <v>144</v>
      </c>
      <c r="D67" s="99" t="s">
        <v>539</v>
      </c>
      <c r="E67" s="99" t="s">
        <v>539</v>
      </c>
      <c r="F67" s="100" t="s">
        <v>533</v>
      </c>
      <c r="G67" s="70" t="s">
        <v>463</v>
      </c>
      <c r="H67" s="70" t="s">
        <v>262</v>
      </c>
      <c r="I67" s="72" t="s">
        <v>21</v>
      </c>
      <c r="J67" s="81">
        <v>6000000</v>
      </c>
      <c r="K67" s="101">
        <v>26</v>
      </c>
      <c r="L67" s="74">
        <f t="shared" ref="L67:L130" si="1">J67*K67</f>
        <v>156000000</v>
      </c>
      <c r="M67" s="70" t="s">
        <v>444</v>
      </c>
      <c r="N67" s="68" t="s">
        <v>1552</v>
      </c>
      <c r="O67" s="75" t="s">
        <v>439</v>
      </c>
      <c r="P67" s="76" t="s">
        <v>438</v>
      </c>
      <c r="Q67" s="77" t="s">
        <v>418</v>
      </c>
    </row>
    <row r="68" spans="1:17" ht="45">
      <c r="A68" s="68">
        <v>67</v>
      </c>
      <c r="B68" s="68">
        <v>280</v>
      </c>
      <c r="C68" s="69" t="s">
        <v>144</v>
      </c>
      <c r="D68" s="99" t="s">
        <v>540</v>
      </c>
      <c r="E68" s="99" t="s">
        <v>540</v>
      </c>
      <c r="F68" s="100" t="s">
        <v>533</v>
      </c>
      <c r="G68" s="70" t="s">
        <v>463</v>
      </c>
      <c r="H68" s="70" t="s">
        <v>262</v>
      </c>
      <c r="I68" s="72" t="s">
        <v>21</v>
      </c>
      <c r="J68" s="81">
        <v>6000000</v>
      </c>
      <c r="K68" s="101">
        <v>36</v>
      </c>
      <c r="L68" s="74">
        <f t="shared" si="1"/>
        <v>216000000</v>
      </c>
      <c r="M68" s="70" t="s">
        <v>444</v>
      </c>
      <c r="N68" s="68" t="s">
        <v>1552</v>
      </c>
      <c r="O68" s="75" t="s">
        <v>439</v>
      </c>
      <c r="P68" s="76" t="s">
        <v>438</v>
      </c>
      <c r="Q68" s="67" t="s">
        <v>418</v>
      </c>
    </row>
    <row r="69" spans="1:17" ht="45">
      <c r="A69" s="68">
        <v>68</v>
      </c>
      <c r="B69" s="68">
        <v>280</v>
      </c>
      <c r="C69" s="69" t="s">
        <v>144</v>
      </c>
      <c r="D69" s="99" t="s">
        <v>541</v>
      </c>
      <c r="E69" s="99" t="s">
        <v>541</v>
      </c>
      <c r="F69" s="100" t="s">
        <v>533</v>
      </c>
      <c r="G69" s="70" t="s">
        <v>463</v>
      </c>
      <c r="H69" s="70" t="s">
        <v>262</v>
      </c>
      <c r="I69" s="72" t="s">
        <v>21</v>
      </c>
      <c r="J69" s="81">
        <v>6000000</v>
      </c>
      <c r="K69" s="101">
        <v>7</v>
      </c>
      <c r="L69" s="74">
        <f t="shared" si="1"/>
        <v>42000000</v>
      </c>
      <c r="M69" s="70" t="s">
        <v>444</v>
      </c>
      <c r="N69" s="68" t="s">
        <v>1552</v>
      </c>
      <c r="O69" s="75" t="s">
        <v>439</v>
      </c>
      <c r="P69" s="76" t="s">
        <v>438</v>
      </c>
      <c r="Q69" s="77" t="s">
        <v>418</v>
      </c>
    </row>
    <row r="70" spans="1:17" ht="45">
      <c r="A70" s="68">
        <v>69</v>
      </c>
      <c r="B70" s="68">
        <v>280</v>
      </c>
      <c r="C70" s="69" t="s">
        <v>144</v>
      </c>
      <c r="D70" s="99" t="s">
        <v>542</v>
      </c>
      <c r="E70" s="99" t="s">
        <v>542</v>
      </c>
      <c r="F70" s="100" t="s">
        <v>533</v>
      </c>
      <c r="G70" s="70" t="s">
        <v>463</v>
      </c>
      <c r="H70" s="70" t="s">
        <v>262</v>
      </c>
      <c r="I70" s="72" t="s">
        <v>21</v>
      </c>
      <c r="J70" s="81">
        <v>7500000</v>
      </c>
      <c r="K70" s="101">
        <v>15</v>
      </c>
      <c r="L70" s="74">
        <f t="shared" si="1"/>
        <v>112500000</v>
      </c>
      <c r="M70" s="70" t="s">
        <v>444</v>
      </c>
      <c r="N70" s="68" t="s">
        <v>1552</v>
      </c>
      <c r="O70" s="75" t="s">
        <v>439</v>
      </c>
      <c r="P70" s="76" t="s">
        <v>438</v>
      </c>
      <c r="Q70" s="67" t="s">
        <v>418</v>
      </c>
    </row>
    <row r="71" spans="1:17" ht="45">
      <c r="A71" s="68">
        <v>70</v>
      </c>
      <c r="B71" s="68">
        <v>280</v>
      </c>
      <c r="C71" s="69" t="s">
        <v>144</v>
      </c>
      <c r="D71" s="99" t="s">
        <v>543</v>
      </c>
      <c r="E71" s="99" t="s">
        <v>543</v>
      </c>
      <c r="F71" s="100" t="s">
        <v>533</v>
      </c>
      <c r="G71" s="70" t="s">
        <v>463</v>
      </c>
      <c r="H71" s="70" t="s">
        <v>262</v>
      </c>
      <c r="I71" s="72" t="s">
        <v>21</v>
      </c>
      <c r="J71" s="81">
        <v>7500000</v>
      </c>
      <c r="K71" s="101">
        <v>22</v>
      </c>
      <c r="L71" s="74">
        <f t="shared" si="1"/>
        <v>165000000</v>
      </c>
      <c r="M71" s="70" t="s">
        <v>444</v>
      </c>
      <c r="N71" s="68" t="s">
        <v>1552</v>
      </c>
      <c r="O71" s="75" t="s">
        <v>439</v>
      </c>
      <c r="P71" s="76" t="s">
        <v>438</v>
      </c>
      <c r="Q71" s="77" t="s">
        <v>418</v>
      </c>
    </row>
    <row r="72" spans="1:17" ht="45">
      <c r="A72" s="68">
        <v>71</v>
      </c>
      <c r="B72" s="68">
        <v>280</v>
      </c>
      <c r="C72" s="69" t="s">
        <v>144</v>
      </c>
      <c r="D72" s="99" t="s">
        <v>544</v>
      </c>
      <c r="E72" s="99" t="s">
        <v>544</v>
      </c>
      <c r="F72" s="100" t="s">
        <v>533</v>
      </c>
      <c r="G72" s="70" t="s">
        <v>463</v>
      </c>
      <c r="H72" s="70" t="s">
        <v>262</v>
      </c>
      <c r="I72" s="72" t="s">
        <v>21</v>
      </c>
      <c r="J72" s="81">
        <v>7500000</v>
      </c>
      <c r="K72" s="101">
        <v>22</v>
      </c>
      <c r="L72" s="74">
        <f t="shared" si="1"/>
        <v>165000000</v>
      </c>
      <c r="M72" s="70" t="s">
        <v>444</v>
      </c>
      <c r="N72" s="68" t="s">
        <v>1552</v>
      </c>
      <c r="O72" s="75" t="s">
        <v>439</v>
      </c>
      <c r="P72" s="76" t="s">
        <v>438</v>
      </c>
      <c r="Q72" s="67" t="s">
        <v>418</v>
      </c>
    </row>
    <row r="73" spans="1:17" ht="45">
      <c r="A73" s="68">
        <v>72</v>
      </c>
      <c r="B73" s="68">
        <v>280</v>
      </c>
      <c r="C73" s="69" t="s">
        <v>144</v>
      </c>
      <c r="D73" s="99" t="s">
        <v>545</v>
      </c>
      <c r="E73" s="99" t="s">
        <v>545</v>
      </c>
      <c r="F73" s="100" t="s">
        <v>465</v>
      </c>
      <c r="G73" s="70" t="s">
        <v>463</v>
      </c>
      <c r="H73" s="70" t="s">
        <v>262</v>
      </c>
      <c r="I73" s="72" t="s">
        <v>21</v>
      </c>
      <c r="J73" s="81">
        <v>400000</v>
      </c>
      <c r="K73" s="101">
        <v>252</v>
      </c>
      <c r="L73" s="74">
        <f t="shared" si="1"/>
        <v>100800000</v>
      </c>
      <c r="M73" s="70" t="s">
        <v>444</v>
      </c>
      <c r="N73" s="68" t="s">
        <v>1552</v>
      </c>
      <c r="O73" s="75" t="s">
        <v>439</v>
      </c>
      <c r="P73" s="76" t="s">
        <v>438</v>
      </c>
      <c r="Q73" s="77" t="s">
        <v>418</v>
      </c>
    </row>
    <row r="74" spans="1:17" ht="45">
      <c r="A74" s="68">
        <v>73</v>
      </c>
      <c r="B74" s="68">
        <v>280</v>
      </c>
      <c r="C74" s="69" t="s">
        <v>144</v>
      </c>
      <c r="D74" s="99" t="s">
        <v>546</v>
      </c>
      <c r="E74" s="99" t="s">
        <v>546</v>
      </c>
      <c r="F74" s="100" t="s">
        <v>465</v>
      </c>
      <c r="G74" s="70" t="s">
        <v>463</v>
      </c>
      <c r="H74" s="70" t="s">
        <v>262</v>
      </c>
      <c r="I74" s="72" t="s">
        <v>21</v>
      </c>
      <c r="J74" s="81">
        <v>500000</v>
      </c>
      <c r="K74" s="101">
        <v>602</v>
      </c>
      <c r="L74" s="74">
        <f t="shared" si="1"/>
        <v>301000000</v>
      </c>
      <c r="M74" s="70" t="s">
        <v>444</v>
      </c>
      <c r="N74" s="68" t="s">
        <v>1552</v>
      </c>
      <c r="O74" s="75" t="s">
        <v>439</v>
      </c>
      <c r="P74" s="76" t="s">
        <v>438</v>
      </c>
      <c r="Q74" s="67" t="s">
        <v>418</v>
      </c>
    </row>
    <row r="75" spans="1:17" ht="45">
      <c r="A75" s="68">
        <v>74</v>
      </c>
      <c r="B75" s="68">
        <v>280</v>
      </c>
      <c r="C75" s="69" t="s">
        <v>144</v>
      </c>
      <c r="D75" s="99" t="s">
        <v>547</v>
      </c>
      <c r="E75" s="99" t="s">
        <v>547</v>
      </c>
      <c r="F75" s="100" t="s">
        <v>465</v>
      </c>
      <c r="G75" s="70" t="s">
        <v>463</v>
      </c>
      <c r="H75" s="70" t="s">
        <v>262</v>
      </c>
      <c r="I75" s="72" t="s">
        <v>21</v>
      </c>
      <c r="J75" s="81">
        <v>600000</v>
      </c>
      <c r="K75" s="101">
        <v>52</v>
      </c>
      <c r="L75" s="74">
        <f t="shared" si="1"/>
        <v>31200000</v>
      </c>
      <c r="M75" s="70" t="s">
        <v>444</v>
      </c>
      <c r="N75" s="68" t="s">
        <v>1552</v>
      </c>
      <c r="O75" s="75" t="s">
        <v>439</v>
      </c>
      <c r="P75" s="76" t="s">
        <v>438</v>
      </c>
      <c r="Q75" s="77" t="s">
        <v>418</v>
      </c>
    </row>
    <row r="76" spans="1:17" ht="45">
      <c r="A76" s="68">
        <v>75</v>
      </c>
      <c r="B76" s="68">
        <v>280</v>
      </c>
      <c r="C76" s="69" t="s">
        <v>144</v>
      </c>
      <c r="D76" s="99" t="s">
        <v>548</v>
      </c>
      <c r="E76" s="99" t="s">
        <v>548</v>
      </c>
      <c r="F76" s="100" t="s">
        <v>465</v>
      </c>
      <c r="G76" s="70" t="s">
        <v>463</v>
      </c>
      <c r="H76" s="70" t="s">
        <v>262</v>
      </c>
      <c r="I76" s="72" t="s">
        <v>21</v>
      </c>
      <c r="J76" s="81">
        <v>800000</v>
      </c>
      <c r="K76" s="101">
        <v>52</v>
      </c>
      <c r="L76" s="74">
        <f t="shared" si="1"/>
        <v>41600000</v>
      </c>
      <c r="M76" s="70" t="s">
        <v>444</v>
      </c>
      <c r="N76" s="68" t="s">
        <v>1552</v>
      </c>
      <c r="O76" s="75" t="s">
        <v>439</v>
      </c>
      <c r="P76" s="76" t="s">
        <v>438</v>
      </c>
      <c r="Q76" s="67" t="s">
        <v>418</v>
      </c>
    </row>
    <row r="77" spans="1:17" ht="45">
      <c r="A77" s="68">
        <v>76</v>
      </c>
      <c r="B77" s="68">
        <v>281</v>
      </c>
      <c r="C77" s="69" t="s">
        <v>101</v>
      </c>
      <c r="D77" s="70" t="s">
        <v>549</v>
      </c>
      <c r="E77" s="70" t="s">
        <v>549</v>
      </c>
      <c r="F77" s="71" t="s">
        <v>550</v>
      </c>
      <c r="G77" s="70" t="s">
        <v>551</v>
      </c>
      <c r="H77" s="70" t="s">
        <v>34</v>
      </c>
      <c r="I77" s="72" t="s">
        <v>21</v>
      </c>
      <c r="J77" s="73">
        <v>1500000</v>
      </c>
      <c r="K77" s="73">
        <v>5</v>
      </c>
      <c r="L77" s="74">
        <f t="shared" si="1"/>
        <v>7500000</v>
      </c>
      <c r="M77" s="70" t="s">
        <v>444</v>
      </c>
      <c r="N77" s="68" t="s">
        <v>1552</v>
      </c>
      <c r="O77" s="75" t="s">
        <v>439</v>
      </c>
      <c r="P77" s="76" t="s">
        <v>438</v>
      </c>
      <c r="Q77" s="77" t="s">
        <v>418</v>
      </c>
    </row>
    <row r="78" spans="1:17" ht="45">
      <c r="A78" s="68">
        <v>77</v>
      </c>
      <c r="B78" s="68">
        <v>280</v>
      </c>
      <c r="C78" s="69" t="s">
        <v>144</v>
      </c>
      <c r="D78" s="70" t="s">
        <v>552</v>
      </c>
      <c r="E78" s="70" t="s">
        <v>552</v>
      </c>
      <c r="F78" s="71" t="s">
        <v>550</v>
      </c>
      <c r="G78" s="70" t="s">
        <v>551</v>
      </c>
      <c r="H78" s="70" t="s">
        <v>34</v>
      </c>
      <c r="I78" s="72" t="s">
        <v>21</v>
      </c>
      <c r="J78" s="73">
        <v>4200000</v>
      </c>
      <c r="K78" s="73">
        <v>30</v>
      </c>
      <c r="L78" s="74">
        <f t="shared" si="1"/>
        <v>126000000</v>
      </c>
      <c r="M78" s="70" t="s">
        <v>444</v>
      </c>
      <c r="N78" s="68" t="s">
        <v>1552</v>
      </c>
      <c r="O78" s="75" t="s">
        <v>439</v>
      </c>
      <c r="P78" s="76" t="s">
        <v>438</v>
      </c>
      <c r="Q78" s="67" t="s">
        <v>418</v>
      </c>
    </row>
    <row r="79" spans="1:17" ht="45">
      <c r="A79" s="68">
        <v>78</v>
      </c>
      <c r="B79" s="68">
        <v>280</v>
      </c>
      <c r="C79" s="69" t="s">
        <v>144</v>
      </c>
      <c r="D79" s="70" t="s">
        <v>553</v>
      </c>
      <c r="E79" s="70" t="s">
        <v>553</v>
      </c>
      <c r="F79" s="71" t="s">
        <v>550</v>
      </c>
      <c r="G79" s="70" t="s">
        <v>551</v>
      </c>
      <c r="H79" s="70" t="s">
        <v>34</v>
      </c>
      <c r="I79" s="72" t="s">
        <v>21</v>
      </c>
      <c r="J79" s="73">
        <v>5500000</v>
      </c>
      <c r="K79" s="73">
        <v>30</v>
      </c>
      <c r="L79" s="74">
        <f t="shared" si="1"/>
        <v>165000000</v>
      </c>
      <c r="M79" s="70" t="s">
        <v>444</v>
      </c>
      <c r="N79" s="68" t="s">
        <v>1552</v>
      </c>
      <c r="O79" s="75" t="s">
        <v>439</v>
      </c>
      <c r="P79" s="76" t="s">
        <v>438</v>
      </c>
      <c r="Q79" s="77" t="s">
        <v>418</v>
      </c>
    </row>
    <row r="80" spans="1:17" ht="45">
      <c r="A80" s="68">
        <v>79</v>
      </c>
      <c r="B80" s="68">
        <v>280</v>
      </c>
      <c r="C80" s="69" t="s">
        <v>144</v>
      </c>
      <c r="D80" s="102" t="s">
        <v>554</v>
      </c>
      <c r="E80" s="102" t="s">
        <v>554</v>
      </c>
      <c r="F80" s="71" t="s">
        <v>550</v>
      </c>
      <c r="G80" s="70" t="s">
        <v>551</v>
      </c>
      <c r="H80" s="70" t="s">
        <v>34</v>
      </c>
      <c r="I80" s="72" t="s">
        <v>21</v>
      </c>
      <c r="J80" s="73">
        <v>1500000</v>
      </c>
      <c r="K80" s="73">
        <v>140</v>
      </c>
      <c r="L80" s="74">
        <f t="shared" si="1"/>
        <v>210000000</v>
      </c>
      <c r="M80" s="70" t="s">
        <v>444</v>
      </c>
      <c r="N80" s="68" t="s">
        <v>1552</v>
      </c>
      <c r="O80" s="75" t="s">
        <v>439</v>
      </c>
      <c r="P80" s="76" t="s">
        <v>438</v>
      </c>
      <c r="Q80" s="67" t="s">
        <v>418</v>
      </c>
    </row>
    <row r="81" spans="1:17" ht="45">
      <c r="A81" s="68">
        <v>80</v>
      </c>
      <c r="B81" s="68">
        <v>280</v>
      </c>
      <c r="C81" s="69" t="s">
        <v>144</v>
      </c>
      <c r="D81" s="103" t="s">
        <v>555</v>
      </c>
      <c r="E81" s="103" t="s">
        <v>555</v>
      </c>
      <c r="F81" s="104" t="s">
        <v>496</v>
      </c>
      <c r="G81" s="104" t="s">
        <v>556</v>
      </c>
      <c r="H81" s="104" t="s">
        <v>35</v>
      </c>
      <c r="I81" s="105" t="s">
        <v>21</v>
      </c>
      <c r="J81" s="106">
        <v>1520000</v>
      </c>
      <c r="K81" s="107" t="s">
        <v>557</v>
      </c>
      <c r="L81" s="74">
        <f t="shared" si="1"/>
        <v>60800000</v>
      </c>
      <c r="M81" s="108" t="s">
        <v>558</v>
      </c>
      <c r="N81" s="68" t="s">
        <v>1552</v>
      </c>
      <c r="O81" s="75" t="s">
        <v>439</v>
      </c>
      <c r="P81" s="76" t="s">
        <v>438</v>
      </c>
      <c r="Q81" s="77" t="s">
        <v>418</v>
      </c>
    </row>
    <row r="82" spans="1:17" ht="45">
      <c r="A82" s="68">
        <v>81</v>
      </c>
      <c r="B82" s="68">
        <v>280</v>
      </c>
      <c r="C82" s="69" t="s">
        <v>144</v>
      </c>
      <c r="D82" s="103" t="s">
        <v>559</v>
      </c>
      <c r="E82" s="103" t="s">
        <v>559</v>
      </c>
      <c r="F82" s="104" t="s">
        <v>496</v>
      </c>
      <c r="G82" s="104" t="s">
        <v>556</v>
      </c>
      <c r="H82" s="104" t="s">
        <v>35</v>
      </c>
      <c r="I82" s="105" t="s">
        <v>21</v>
      </c>
      <c r="J82" s="106">
        <v>2180000</v>
      </c>
      <c r="K82" s="107" t="s">
        <v>560</v>
      </c>
      <c r="L82" s="74">
        <f t="shared" si="1"/>
        <v>6540000</v>
      </c>
      <c r="M82" s="108" t="s">
        <v>558</v>
      </c>
      <c r="N82" s="68" t="s">
        <v>1552</v>
      </c>
      <c r="O82" s="75" t="s">
        <v>439</v>
      </c>
      <c r="P82" s="76" t="s">
        <v>438</v>
      </c>
      <c r="Q82" s="67" t="s">
        <v>418</v>
      </c>
    </row>
    <row r="83" spans="1:17" ht="45">
      <c r="A83" s="68">
        <v>82</v>
      </c>
      <c r="B83" s="68">
        <v>280</v>
      </c>
      <c r="C83" s="69" t="s">
        <v>144</v>
      </c>
      <c r="D83" s="103" t="s">
        <v>561</v>
      </c>
      <c r="E83" s="103" t="s">
        <v>561</v>
      </c>
      <c r="F83" s="104" t="s">
        <v>496</v>
      </c>
      <c r="G83" s="104" t="s">
        <v>556</v>
      </c>
      <c r="H83" s="104" t="s">
        <v>35</v>
      </c>
      <c r="I83" s="105" t="s">
        <v>21</v>
      </c>
      <c r="J83" s="106">
        <v>2350000</v>
      </c>
      <c r="K83" s="107" t="s">
        <v>212</v>
      </c>
      <c r="L83" s="74">
        <f t="shared" si="1"/>
        <v>47000000</v>
      </c>
      <c r="M83" s="108" t="s">
        <v>558</v>
      </c>
      <c r="N83" s="68" t="s">
        <v>1552</v>
      </c>
      <c r="O83" s="75" t="s">
        <v>439</v>
      </c>
      <c r="P83" s="76" t="s">
        <v>438</v>
      </c>
      <c r="Q83" s="77" t="s">
        <v>418</v>
      </c>
    </row>
    <row r="84" spans="1:17" ht="45">
      <c r="A84" s="68">
        <v>83</v>
      </c>
      <c r="B84" s="68">
        <v>280</v>
      </c>
      <c r="C84" s="69" t="s">
        <v>144</v>
      </c>
      <c r="D84" s="103" t="s">
        <v>562</v>
      </c>
      <c r="E84" s="103" t="s">
        <v>562</v>
      </c>
      <c r="F84" s="104" t="s">
        <v>496</v>
      </c>
      <c r="G84" s="104" t="s">
        <v>556</v>
      </c>
      <c r="H84" s="104" t="s">
        <v>35</v>
      </c>
      <c r="I84" s="105" t="s">
        <v>21</v>
      </c>
      <c r="J84" s="106">
        <v>2880000</v>
      </c>
      <c r="K84" s="107" t="s">
        <v>560</v>
      </c>
      <c r="L84" s="74">
        <f t="shared" si="1"/>
        <v>8640000</v>
      </c>
      <c r="M84" s="108" t="s">
        <v>558</v>
      </c>
      <c r="N84" s="68" t="s">
        <v>1552</v>
      </c>
      <c r="O84" s="75" t="s">
        <v>439</v>
      </c>
      <c r="P84" s="76" t="s">
        <v>438</v>
      </c>
      <c r="Q84" s="67" t="s">
        <v>418</v>
      </c>
    </row>
    <row r="85" spans="1:17" ht="45">
      <c r="A85" s="68">
        <v>84</v>
      </c>
      <c r="B85" s="68">
        <v>280</v>
      </c>
      <c r="C85" s="69" t="s">
        <v>144</v>
      </c>
      <c r="D85" s="103" t="s">
        <v>563</v>
      </c>
      <c r="E85" s="103" t="s">
        <v>563</v>
      </c>
      <c r="F85" s="104" t="s">
        <v>496</v>
      </c>
      <c r="G85" s="104" t="s">
        <v>556</v>
      </c>
      <c r="H85" s="104" t="s">
        <v>35</v>
      </c>
      <c r="I85" s="105" t="s">
        <v>21</v>
      </c>
      <c r="J85" s="106">
        <v>1880000</v>
      </c>
      <c r="K85" s="107" t="s">
        <v>560</v>
      </c>
      <c r="L85" s="74">
        <f t="shared" si="1"/>
        <v>5640000</v>
      </c>
      <c r="M85" s="108" t="s">
        <v>558</v>
      </c>
      <c r="N85" s="68" t="s">
        <v>1552</v>
      </c>
      <c r="O85" s="75" t="s">
        <v>439</v>
      </c>
      <c r="P85" s="76" t="s">
        <v>438</v>
      </c>
      <c r="Q85" s="77" t="s">
        <v>418</v>
      </c>
    </row>
    <row r="86" spans="1:17" ht="45">
      <c r="A86" s="68">
        <v>85</v>
      </c>
      <c r="B86" s="68">
        <v>280</v>
      </c>
      <c r="C86" s="69" t="s">
        <v>144</v>
      </c>
      <c r="D86" s="103" t="s">
        <v>564</v>
      </c>
      <c r="E86" s="103" t="s">
        <v>564</v>
      </c>
      <c r="F86" s="104" t="s">
        <v>496</v>
      </c>
      <c r="G86" s="104" t="s">
        <v>556</v>
      </c>
      <c r="H86" s="104" t="s">
        <v>35</v>
      </c>
      <c r="I86" s="105" t="s">
        <v>21</v>
      </c>
      <c r="J86" s="106">
        <v>1340000</v>
      </c>
      <c r="K86" s="107" t="s">
        <v>565</v>
      </c>
      <c r="L86" s="74">
        <f t="shared" si="1"/>
        <v>67000000</v>
      </c>
      <c r="M86" s="108" t="s">
        <v>558</v>
      </c>
      <c r="N86" s="68" t="s">
        <v>1552</v>
      </c>
      <c r="O86" s="75" t="s">
        <v>439</v>
      </c>
      <c r="P86" s="76" t="s">
        <v>438</v>
      </c>
      <c r="Q86" s="67" t="s">
        <v>418</v>
      </c>
    </row>
    <row r="87" spans="1:17" ht="45">
      <c r="A87" s="68">
        <v>86</v>
      </c>
      <c r="B87" s="68">
        <v>280</v>
      </c>
      <c r="C87" s="69" t="s">
        <v>144</v>
      </c>
      <c r="D87" s="103" t="s">
        <v>566</v>
      </c>
      <c r="E87" s="103" t="s">
        <v>566</v>
      </c>
      <c r="F87" s="104" t="s">
        <v>567</v>
      </c>
      <c r="G87" s="104" t="s">
        <v>556</v>
      </c>
      <c r="H87" s="104" t="s">
        <v>35</v>
      </c>
      <c r="I87" s="105" t="s">
        <v>21</v>
      </c>
      <c r="J87" s="106">
        <v>188000</v>
      </c>
      <c r="K87" s="107" t="s">
        <v>568</v>
      </c>
      <c r="L87" s="74">
        <f t="shared" si="1"/>
        <v>101520000</v>
      </c>
      <c r="M87" s="108" t="s">
        <v>558</v>
      </c>
      <c r="N87" s="68" t="s">
        <v>1552</v>
      </c>
      <c r="O87" s="75" t="s">
        <v>439</v>
      </c>
      <c r="P87" s="76" t="s">
        <v>438</v>
      </c>
      <c r="Q87" s="77" t="s">
        <v>418</v>
      </c>
    </row>
    <row r="88" spans="1:17" ht="45">
      <c r="A88" s="68">
        <v>87</v>
      </c>
      <c r="B88" s="68">
        <v>280</v>
      </c>
      <c r="C88" s="69" t="s">
        <v>144</v>
      </c>
      <c r="D88" s="109" t="s">
        <v>569</v>
      </c>
      <c r="E88" s="109" t="s">
        <v>569</v>
      </c>
      <c r="F88" s="104" t="s">
        <v>567</v>
      </c>
      <c r="G88" s="104" t="s">
        <v>556</v>
      </c>
      <c r="H88" s="104" t="s">
        <v>35</v>
      </c>
      <c r="I88" s="105" t="s">
        <v>21</v>
      </c>
      <c r="J88" s="110">
        <v>216000</v>
      </c>
      <c r="K88" s="111">
        <v>240</v>
      </c>
      <c r="L88" s="74">
        <f t="shared" si="1"/>
        <v>51840000</v>
      </c>
      <c r="M88" s="108" t="s">
        <v>558</v>
      </c>
      <c r="N88" s="68" t="s">
        <v>1552</v>
      </c>
      <c r="O88" s="75" t="s">
        <v>439</v>
      </c>
      <c r="P88" s="76" t="s">
        <v>438</v>
      </c>
      <c r="Q88" s="67" t="s">
        <v>418</v>
      </c>
    </row>
    <row r="89" spans="1:17" ht="45">
      <c r="A89" s="68">
        <v>88</v>
      </c>
      <c r="B89" s="68">
        <v>69</v>
      </c>
      <c r="C89" s="112" t="s">
        <v>143</v>
      </c>
      <c r="D89" s="78" t="s">
        <v>570</v>
      </c>
      <c r="E89" s="78" t="s">
        <v>570</v>
      </c>
      <c r="F89" s="78" t="s">
        <v>571</v>
      </c>
      <c r="G89" s="113" t="s">
        <v>572</v>
      </c>
      <c r="H89" s="113" t="s">
        <v>257</v>
      </c>
      <c r="I89" s="114" t="s">
        <v>573</v>
      </c>
      <c r="J89" s="73">
        <v>103000</v>
      </c>
      <c r="K89" s="73">
        <v>750</v>
      </c>
      <c r="L89" s="74">
        <f t="shared" si="1"/>
        <v>77250000</v>
      </c>
      <c r="M89" s="70" t="s">
        <v>479</v>
      </c>
      <c r="N89" s="68" t="s">
        <v>1552</v>
      </c>
      <c r="O89" s="75" t="s">
        <v>439</v>
      </c>
      <c r="P89" s="76" t="s">
        <v>438</v>
      </c>
      <c r="Q89" s="77" t="s">
        <v>418</v>
      </c>
    </row>
    <row r="90" spans="1:17" ht="45">
      <c r="A90" s="68">
        <v>89</v>
      </c>
      <c r="B90" s="68">
        <v>0</v>
      </c>
      <c r="C90" s="78" t="s">
        <v>574</v>
      </c>
      <c r="D90" s="78" t="s">
        <v>575</v>
      </c>
      <c r="E90" s="78" t="s">
        <v>576</v>
      </c>
      <c r="F90" s="78" t="s">
        <v>577</v>
      </c>
      <c r="G90" s="113" t="s">
        <v>578</v>
      </c>
      <c r="H90" s="113" t="s">
        <v>579</v>
      </c>
      <c r="I90" s="114" t="s">
        <v>580</v>
      </c>
      <c r="J90" s="73">
        <v>225000</v>
      </c>
      <c r="K90" s="73">
        <v>1200</v>
      </c>
      <c r="L90" s="74">
        <f t="shared" si="1"/>
        <v>270000000</v>
      </c>
      <c r="M90" s="70" t="s">
        <v>479</v>
      </c>
      <c r="N90" s="68" t="s">
        <v>1552</v>
      </c>
      <c r="O90" s="75" t="s">
        <v>439</v>
      </c>
      <c r="P90" s="76" t="s">
        <v>438</v>
      </c>
      <c r="Q90" s="67" t="s">
        <v>418</v>
      </c>
    </row>
    <row r="91" spans="1:17" ht="45">
      <c r="A91" s="68">
        <v>90</v>
      </c>
      <c r="B91" s="68">
        <v>231</v>
      </c>
      <c r="C91" s="69" t="s">
        <v>272</v>
      </c>
      <c r="D91" s="78" t="s">
        <v>581</v>
      </c>
      <c r="E91" s="78" t="s">
        <v>581</v>
      </c>
      <c r="F91" s="78" t="s">
        <v>582</v>
      </c>
      <c r="G91" s="113" t="s">
        <v>578</v>
      </c>
      <c r="H91" s="113" t="s">
        <v>35</v>
      </c>
      <c r="I91" s="114" t="s">
        <v>580</v>
      </c>
      <c r="J91" s="73">
        <v>345000</v>
      </c>
      <c r="K91" s="73">
        <v>750</v>
      </c>
      <c r="L91" s="74">
        <f t="shared" si="1"/>
        <v>258750000</v>
      </c>
      <c r="M91" s="70" t="s">
        <v>479</v>
      </c>
      <c r="N91" s="68" t="s">
        <v>1552</v>
      </c>
      <c r="O91" s="75" t="s">
        <v>439</v>
      </c>
      <c r="P91" s="76" t="s">
        <v>438</v>
      </c>
      <c r="Q91" s="77" t="s">
        <v>418</v>
      </c>
    </row>
    <row r="92" spans="1:17" ht="45">
      <c r="A92" s="68">
        <v>91</v>
      </c>
      <c r="B92" s="68">
        <v>57</v>
      </c>
      <c r="C92" s="69" t="s">
        <v>583</v>
      </c>
      <c r="D92" s="78" t="s">
        <v>584</v>
      </c>
      <c r="E92" s="78" t="s">
        <v>584</v>
      </c>
      <c r="F92" s="78" t="s">
        <v>585</v>
      </c>
      <c r="G92" s="113" t="s">
        <v>578</v>
      </c>
      <c r="H92" s="113" t="s">
        <v>43</v>
      </c>
      <c r="I92" s="114" t="s">
        <v>586</v>
      </c>
      <c r="J92" s="73">
        <v>14000</v>
      </c>
      <c r="K92" s="73">
        <v>6900</v>
      </c>
      <c r="L92" s="74">
        <f t="shared" si="1"/>
        <v>96600000</v>
      </c>
      <c r="M92" s="70" t="s">
        <v>479</v>
      </c>
      <c r="N92" s="68" t="s">
        <v>1552</v>
      </c>
      <c r="O92" s="75" t="s">
        <v>439</v>
      </c>
      <c r="P92" s="76" t="s">
        <v>438</v>
      </c>
      <c r="Q92" s="67" t="s">
        <v>418</v>
      </c>
    </row>
    <row r="93" spans="1:17" ht="45">
      <c r="A93" s="68">
        <v>92</v>
      </c>
      <c r="B93" s="68">
        <v>15</v>
      </c>
      <c r="C93" s="69" t="s">
        <v>587</v>
      </c>
      <c r="D93" s="70" t="s">
        <v>588</v>
      </c>
      <c r="E93" s="70" t="s">
        <v>589</v>
      </c>
      <c r="F93" s="78" t="s">
        <v>590</v>
      </c>
      <c r="G93" s="70" t="s">
        <v>591</v>
      </c>
      <c r="H93" s="70" t="s">
        <v>34</v>
      </c>
      <c r="I93" s="72" t="s">
        <v>17</v>
      </c>
      <c r="J93" s="73">
        <v>18000</v>
      </c>
      <c r="K93" s="73">
        <v>430</v>
      </c>
      <c r="L93" s="74">
        <f t="shared" si="1"/>
        <v>7740000</v>
      </c>
      <c r="M93" s="70" t="s">
        <v>479</v>
      </c>
      <c r="N93" s="68" t="s">
        <v>1552</v>
      </c>
      <c r="O93" s="75" t="s">
        <v>439</v>
      </c>
      <c r="P93" s="76" t="s">
        <v>438</v>
      </c>
      <c r="Q93" s="77" t="s">
        <v>418</v>
      </c>
    </row>
    <row r="94" spans="1:17" ht="45">
      <c r="A94" s="68">
        <v>93</v>
      </c>
      <c r="B94" s="68">
        <v>129</v>
      </c>
      <c r="C94" s="69" t="s">
        <v>592</v>
      </c>
      <c r="D94" s="70" t="s">
        <v>593</v>
      </c>
      <c r="E94" s="70" t="s">
        <v>594</v>
      </c>
      <c r="F94" s="78" t="s">
        <v>595</v>
      </c>
      <c r="G94" s="87" t="s">
        <v>596</v>
      </c>
      <c r="H94" s="70" t="s">
        <v>34</v>
      </c>
      <c r="I94" s="72" t="s">
        <v>21</v>
      </c>
      <c r="J94" s="73">
        <v>148000</v>
      </c>
      <c r="K94" s="73">
        <v>500</v>
      </c>
      <c r="L94" s="74">
        <f t="shared" si="1"/>
        <v>74000000</v>
      </c>
      <c r="M94" s="70" t="s">
        <v>479</v>
      </c>
      <c r="N94" s="68" t="s">
        <v>1552</v>
      </c>
      <c r="O94" s="75" t="s">
        <v>439</v>
      </c>
      <c r="P94" s="76" t="s">
        <v>438</v>
      </c>
      <c r="Q94" s="67" t="s">
        <v>418</v>
      </c>
    </row>
    <row r="95" spans="1:17" ht="45">
      <c r="A95" s="68">
        <v>94</v>
      </c>
      <c r="B95" s="68">
        <v>129</v>
      </c>
      <c r="C95" s="69" t="s">
        <v>592</v>
      </c>
      <c r="D95" s="87" t="s">
        <v>597</v>
      </c>
      <c r="E95" s="87" t="s">
        <v>598</v>
      </c>
      <c r="F95" s="86" t="s">
        <v>595</v>
      </c>
      <c r="G95" s="87" t="s">
        <v>596</v>
      </c>
      <c r="H95" s="87" t="s">
        <v>34</v>
      </c>
      <c r="I95" s="72" t="s">
        <v>21</v>
      </c>
      <c r="J95" s="73">
        <v>225000</v>
      </c>
      <c r="K95" s="73">
        <v>30</v>
      </c>
      <c r="L95" s="74">
        <f t="shared" si="1"/>
        <v>6750000</v>
      </c>
      <c r="M95" s="70" t="s">
        <v>479</v>
      </c>
      <c r="N95" s="68" t="s">
        <v>1552</v>
      </c>
      <c r="O95" s="75" t="s">
        <v>439</v>
      </c>
      <c r="P95" s="76" t="s">
        <v>438</v>
      </c>
      <c r="Q95" s="77" t="s">
        <v>418</v>
      </c>
    </row>
    <row r="96" spans="1:17" ht="45">
      <c r="A96" s="68">
        <v>95</v>
      </c>
      <c r="B96" s="68">
        <v>129</v>
      </c>
      <c r="C96" s="69" t="s">
        <v>592</v>
      </c>
      <c r="D96" s="70" t="s">
        <v>599</v>
      </c>
      <c r="E96" s="70" t="s">
        <v>600</v>
      </c>
      <c r="F96" s="78" t="s">
        <v>595</v>
      </c>
      <c r="G96" s="87" t="s">
        <v>596</v>
      </c>
      <c r="H96" s="87" t="s">
        <v>34</v>
      </c>
      <c r="I96" s="72" t="s">
        <v>21</v>
      </c>
      <c r="J96" s="73">
        <v>118000</v>
      </c>
      <c r="K96" s="73">
        <v>550</v>
      </c>
      <c r="L96" s="74">
        <f t="shared" si="1"/>
        <v>64900000</v>
      </c>
      <c r="M96" s="70" t="s">
        <v>479</v>
      </c>
      <c r="N96" s="68" t="s">
        <v>1552</v>
      </c>
      <c r="O96" s="75" t="s">
        <v>439</v>
      </c>
      <c r="P96" s="76" t="s">
        <v>438</v>
      </c>
      <c r="Q96" s="67" t="s">
        <v>418</v>
      </c>
    </row>
    <row r="97" spans="1:17" ht="75">
      <c r="A97" s="68">
        <v>96</v>
      </c>
      <c r="B97" s="68">
        <v>0</v>
      </c>
      <c r="C97" s="78" t="s">
        <v>574</v>
      </c>
      <c r="D97" s="87" t="s">
        <v>601</v>
      </c>
      <c r="E97" s="87" t="s">
        <v>601</v>
      </c>
      <c r="F97" s="92" t="s">
        <v>602</v>
      </c>
      <c r="G97" s="87" t="s">
        <v>603</v>
      </c>
      <c r="H97" s="93" t="s">
        <v>33</v>
      </c>
      <c r="I97" s="72" t="s">
        <v>32</v>
      </c>
      <c r="J97" s="73">
        <v>150000</v>
      </c>
      <c r="K97" s="73">
        <v>20</v>
      </c>
      <c r="L97" s="74">
        <f t="shared" si="1"/>
        <v>3000000</v>
      </c>
      <c r="M97" s="70" t="s">
        <v>479</v>
      </c>
      <c r="N97" s="68" t="s">
        <v>1552</v>
      </c>
      <c r="O97" s="75" t="s">
        <v>439</v>
      </c>
      <c r="P97" s="76" t="s">
        <v>438</v>
      </c>
      <c r="Q97" s="77" t="s">
        <v>418</v>
      </c>
    </row>
    <row r="98" spans="1:17" ht="90">
      <c r="A98" s="68">
        <v>97</v>
      </c>
      <c r="B98" s="68">
        <v>153</v>
      </c>
      <c r="C98" s="70" t="s">
        <v>243</v>
      </c>
      <c r="D98" s="70" t="s">
        <v>604</v>
      </c>
      <c r="E98" s="70" t="s">
        <v>604</v>
      </c>
      <c r="F98" s="78" t="s">
        <v>605</v>
      </c>
      <c r="G98" s="87" t="s">
        <v>606</v>
      </c>
      <c r="H98" s="87" t="s">
        <v>185</v>
      </c>
      <c r="I98" s="72" t="s">
        <v>21</v>
      </c>
      <c r="J98" s="73">
        <v>2990000</v>
      </c>
      <c r="K98" s="73">
        <v>150</v>
      </c>
      <c r="L98" s="74">
        <f t="shared" si="1"/>
        <v>448500000</v>
      </c>
      <c r="M98" s="70" t="s">
        <v>479</v>
      </c>
      <c r="N98" s="68" t="s">
        <v>1552</v>
      </c>
      <c r="O98" s="75" t="s">
        <v>439</v>
      </c>
      <c r="P98" s="76" t="s">
        <v>438</v>
      </c>
      <c r="Q98" s="67" t="s">
        <v>418</v>
      </c>
    </row>
    <row r="99" spans="1:17" ht="45">
      <c r="A99" s="68">
        <v>98</v>
      </c>
      <c r="B99" s="68">
        <v>153</v>
      </c>
      <c r="C99" s="70" t="s">
        <v>243</v>
      </c>
      <c r="D99" s="115" t="s">
        <v>607</v>
      </c>
      <c r="E99" s="115" t="s">
        <v>608</v>
      </c>
      <c r="F99" s="78" t="s">
        <v>309</v>
      </c>
      <c r="G99" s="87" t="s">
        <v>609</v>
      </c>
      <c r="H99" s="115" t="s">
        <v>257</v>
      </c>
      <c r="I99" s="116" t="s">
        <v>21</v>
      </c>
      <c r="J99" s="73">
        <v>2990000</v>
      </c>
      <c r="K99" s="73">
        <v>100</v>
      </c>
      <c r="L99" s="74">
        <f t="shared" si="1"/>
        <v>299000000</v>
      </c>
      <c r="M99" s="70" t="s">
        <v>479</v>
      </c>
      <c r="N99" s="68" t="s">
        <v>1552</v>
      </c>
      <c r="O99" s="75" t="s">
        <v>439</v>
      </c>
      <c r="P99" s="76" t="s">
        <v>438</v>
      </c>
      <c r="Q99" s="77" t="s">
        <v>418</v>
      </c>
    </row>
    <row r="100" spans="1:17" ht="45">
      <c r="A100" s="68">
        <v>99</v>
      </c>
      <c r="B100" s="68">
        <v>153</v>
      </c>
      <c r="C100" s="70" t="s">
        <v>243</v>
      </c>
      <c r="D100" s="117" t="s">
        <v>610</v>
      </c>
      <c r="E100" s="117" t="s">
        <v>610</v>
      </c>
      <c r="F100" s="78" t="s">
        <v>611</v>
      </c>
      <c r="G100" s="117" t="s">
        <v>612</v>
      </c>
      <c r="H100" s="117" t="s">
        <v>613</v>
      </c>
      <c r="I100" s="118" t="s">
        <v>37</v>
      </c>
      <c r="J100" s="73">
        <v>2990000</v>
      </c>
      <c r="K100" s="73">
        <v>50</v>
      </c>
      <c r="L100" s="74">
        <f t="shared" si="1"/>
        <v>149500000</v>
      </c>
      <c r="M100" s="70" t="s">
        <v>479</v>
      </c>
      <c r="N100" s="68" t="s">
        <v>1552</v>
      </c>
      <c r="O100" s="75" t="s">
        <v>439</v>
      </c>
      <c r="P100" s="76" t="s">
        <v>438</v>
      </c>
      <c r="Q100" s="67" t="s">
        <v>418</v>
      </c>
    </row>
    <row r="101" spans="1:17" ht="90">
      <c r="A101" s="68">
        <v>100</v>
      </c>
      <c r="B101" s="68">
        <v>153</v>
      </c>
      <c r="C101" s="70" t="s">
        <v>243</v>
      </c>
      <c r="D101" s="119" t="s">
        <v>614</v>
      </c>
      <c r="E101" s="70" t="s">
        <v>615</v>
      </c>
      <c r="F101" s="78" t="s">
        <v>616</v>
      </c>
      <c r="G101" s="87" t="s">
        <v>606</v>
      </c>
      <c r="H101" s="87" t="s">
        <v>185</v>
      </c>
      <c r="I101" s="118" t="s">
        <v>21</v>
      </c>
      <c r="J101" s="73">
        <v>2589000</v>
      </c>
      <c r="K101" s="73">
        <v>150</v>
      </c>
      <c r="L101" s="74">
        <f t="shared" si="1"/>
        <v>388350000</v>
      </c>
      <c r="M101" s="70" t="s">
        <v>479</v>
      </c>
      <c r="N101" s="68" t="s">
        <v>1552</v>
      </c>
      <c r="O101" s="75" t="s">
        <v>439</v>
      </c>
      <c r="P101" s="76" t="s">
        <v>438</v>
      </c>
      <c r="Q101" s="77" t="s">
        <v>418</v>
      </c>
    </row>
    <row r="102" spans="1:17" ht="45">
      <c r="A102" s="68">
        <v>101</v>
      </c>
      <c r="B102" s="68">
        <v>235</v>
      </c>
      <c r="C102" s="120" t="s">
        <v>617</v>
      </c>
      <c r="D102" s="70" t="s">
        <v>618</v>
      </c>
      <c r="E102" s="70" t="s">
        <v>618</v>
      </c>
      <c r="F102" s="78" t="s">
        <v>619</v>
      </c>
      <c r="G102" s="87" t="s">
        <v>620</v>
      </c>
      <c r="H102" s="87" t="s">
        <v>27</v>
      </c>
      <c r="I102" s="72" t="s">
        <v>44</v>
      </c>
      <c r="J102" s="73">
        <v>148500</v>
      </c>
      <c r="K102" s="73">
        <v>1650</v>
      </c>
      <c r="L102" s="74">
        <f t="shared" si="1"/>
        <v>245025000</v>
      </c>
      <c r="M102" s="70" t="s">
        <v>479</v>
      </c>
      <c r="N102" s="68" t="s">
        <v>1552</v>
      </c>
      <c r="O102" s="75" t="s">
        <v>439</v>
      </c>
      <c r="P102" s="76" t="s">
        <v>438</v>
      </c>
      <c r="Q102" s="67" t="s">
        <v>418</v>
      </c>
    </row>
    <row r="103" spans="1:17" ht="45">
      <c r="A103" s="68">
        <v>102</v>
      </c>
      <c r="B103" s="68">
        <v>236</v>
      </c>
      <c r="C103" s="120" t="s">
        <v>621</v>
      </c>
      <c r="D103" s="70" t="s">
        <v>622</v>
      </c>
      <c r="E103" s="70" t="s">
        <v>622</v>
      </c>
      <c r="F103" s="78" t="s">
        <v>623</v>
      </c>
      <c r="G103" s="87" t="s">
        <v>620</v>
      </c>
      <c r="H103" s="87" t="s">
        <v>27</v>
      </c>
      <c r="I103" s="72" t="s">
        <v>32</v>
      </c>
      <c r="J103" s="73">
        <v>298000</v>
      </c>
      <c r="K103" s="73">
        <v>950</v>
      </c>
      <c r="L103" s="74">
        <f t="shared" si="1"/>
        <v>283100000</v>
      </c>
      <c r="M103" s="70" t="s">
        <v>479</v>
      </c>
      <c r="N103" s="68" t="s">
        <v>1552</v>
      </c>
      <c r="O103" s="75" t="s">
        <v>439</v>
      </c>
      <c r="P103" s="76" t="s">
        <v>438</v>
      </c>
      <c r="Q103" s="77" t="s">
        <v>418</v>
      </c>
    </row>
    <row r="104" spans="1:17" ht="45">
      <c r="A104" s="68">
        <v>103</v>
      </c>
      <c r="B104" s="68">
        <v>1</v>
      </c>
      <c r="C104" s="69" t="s">
        <v>70</v>
      </c>
      <c r="D104" s="121" t="s">
        <v>624</v>
      </c>
      <c r="E104" s="122" t="s">
        <v>625</v>
      </c>
      <c r="F104" s="113" t="s">
        <v>626</v>
      </c>
      <c r="G104" s="123" t="s">
        <v>67</v>
      </c>
      <c r="H104" s="123" t="s">
        <v>33</v>
      </c>
      <c r="I104" s="72" t="s">
        <v>19</v>
      </c>
      <c r="J104" s="94">
        <v>192000</v>
      </c>
      <c r="K104" s="73">
        <v>2600</v>
      </c>
      <c r="L104" s="74">
        <f t="shared" si="1"/>
        <v>499200000</v>
      </c>
      <c r="M104" s="70" t="s">
        <v>479</v>
      </c>
      <c r="N104" s="68" t="s">
        <v>1552</v>
      </c>
      <c r="O104" s="75" t="s">
        <v>439</v>
      </c>
      <c r="P104" s="76" t="s">
        <v>438</v>
      </c>
      <c r="Q104" s="67" t="s">
        <v>418</v>
      </c>
    </row>
    <row r="105" spans="1:17" ht="45">
      <c r="A105" s="68">
        <v>104</v>
      </c>
      <c r="B105" s="68">
        <v>1</v>
      </c>
      <c r="C105" s="69" t="s">
        <v>70</v>
      </c>
      <c r="D105" s="122" t="s">
        <v>627</v>
      </c>
      <c r="E105" s="122" t="s">
        <v>628</v>
      </c>
      <c r="F105" s="113" t="s">
        <v>629</v>
      </c>
      <c r="G105" s="123" t="s">
        <v>67</v>
      </c>
      <c r="H105" s="124" t="s">
        <v>33</v>
      </c>
      <c r="I105" s="72" t="s">
        <v>19</v>
      </c>
      <c r="J105" s="94">
        <v>157000</v>
      </c>
      <c r="K105" s="73">
        <v>24</v>
      </c>
      <c r="L105" s="74">
        <f t="shared" si="1"/>
        <v>3768000</v>
      </c>
      <c r="M105" s="70" t="s">
        <v>479</v>
      </c>
      <c r="N105" s="68" t="s">
        <v>1552</v>
      </c>
      <c r="O105" s="75" t="s">
        <v>439</v>
      </c>
      <c r="P105" s="76" t="s">
        <v>438</v>
      </c>
      <c r="Q105" s="77" t="s">
        <v>418</v>
      </c>
    </row>
    <row r="106" spans="1:17" ht="45">
      <c r="A106" s="68">
        <v>105</v>
      </c>
      <c r="B106" s="68">
        <v>1</v>
      </c>
      <c r="C106" s="69" t="s">
        <v>70</v>
      </c>
      <c r="D106" s="70" t="s">
        <v>630</v>
      </c>
      <c r="E106" s="70" t="s">
        <v>631</v>
      </c>
      <c r="F106" s="86" t="s">
        <v>632</v>
      </c>
      <c r="G106" s="86" t="s">
        <v>177</v>
      </c>
      <c r="H106" s="86" t="s">
        <v>33</v>
      </c>
      <c r="I106" s="72" t="s">
        <v>21</v>
      </c>
      <c r="J106" s="94">
        <v>900</v>
      </c>
      <c r="K106" s="73">
        <v>650</v>
      </c>
      <c r="L106" s="74">
        <f t="shared" si="1"/>
        <v>585000</v>
      </c>
      <c r="M106" s="70" t="s">
        <v>479</v>
      </c>
      <c r="N106" s="68" t="s">
        <v>1552</v>
      </c>
      <c r="O106" s="75" t="s">
        <v>439</v>
      </c>
      <c r="P106" s="76" t="s">
        <v>438</v>
      </c>
      <c r="Q106" s="67" t="s">
        <v>418</v>
      </c>
    </row>
    <row r="107" spans="1:17" ht="45">
      <c r="A107" s="68">
        <v>106</v>
      </c>
      <c r="B107" s="68">
        <v>1</v>
      </c>
      <c r="C107" s="69" t="s">
        <v>70</v>
      </c>
      <c r="D107" s="125" t="s">
        <v>633</v>
      </c>
      <c r="E107" s="125" t="s">
        <v>633</v>
      </c>
      <c r="F107" s="86" t="s">
        <v>634</v>
      </c>
      <c r="G107" s="86" t="s">
        <v>177</v>
      </c>
      <c r="H107" s="70" t="s">
        <v>33</v>
      </c>
      <c r="I107" s="72" t="s">
        <v>21</v>
      </c>
      <c r="J107" s="94">
        <v>3000</v>
      </c>
      <c r="K107" s="73">
        <v>55000</v>
      </c>
      <c r="L107" s="74">
        <f t="shared" si="1"/>
        <v>165000000</v>
      </c>
      <c r="M107" s="70" t="s">
        <v>479</v>
      </c>
      <c r="N107" s="68" t="s">
        <v>1552</v>
      </c>
      <c r="O107" s="75" t="s">
        <v>439</v>
      </c>
      <c r="P107" s="76" t="s">
        <v>438</v>
      </c>
      <c r="Q107" s="77" t="s">
        <v>418</v>
      </c>
    </row>
    <row r="108" spans="1:17" ht="45">
      <c r="A108" s="68">
        <v>107</v>
      </c>
      <c r="B108" s="68">
        <v>1</v>
      </c>
      <c r="C108" s="69" t="s">
        <v>70</v>
      </c>
      <c r="D108" s="125" t="s">
        <v>635</v>
      </c>
      <c r="E108" s="125" t="s">
        <v>635</v>
      </c>
      <c r="F108" s="126" t="s">
        <v>634</v>
      </c>
      <c r="G108" s="127" t="s">
        <v>177</v>
      </c>
      <c r="H108" s="70" t="s">
        <v>33</v>
      </c>
      <c r="I108" s="72" t="s">
        <v>21</v>
      </c>
      <c r="J108" s="94">
        <v>1800</v>
      </c>
      <c r="K108" s="73">
        <v>67710</v>
      </c>
      <c r="L108" s="74">
        <f t="shared" si="1"/>
        <v>121878000</v>
      </c>
      <c r="M108" s="70" t="s">
        <v>479</v>
      </c>
      <c r="N108" s="68" t="s">
        <v>1552</v>
      </c>
      <c r="O108" s="75" t="s">
        <v>439</v>
      </c>
      <c r="P108" s="76" t="s">
        <v>438</v>
      </c>
      <c r="Q108" s="67" t="s">
        <v>418</v>
      </c>
    </row>
    <row r="109" spans="1:17" ht="45">
      <c r="A109" s="68">
        <v>108</v>
      </c>
      <c r="B109" s="68">
        <v>3</v>
      </c>
      <c r="C109" s="69" t="s">
        <v>200</v>
      </c>
      <c r="D109" s="128" t="s">
        <v>636</v>
      </c>
      <c r="E109" s="128" t="s">
        <v>637</v>
      </c>
      <c r="F109" s="129" t="s">
        <v>192</v>
      </c>
      <c r="G109" s="97" t="s">
        <v>638</v>
      </c>
      <c r="H109" s="93" t="s">
        <v>149</v>
      </c>
      <c r="I109" s="130" t="s">
        <v>50</v>
      </c>
      <c r="J109" s="131">
        <v>1030000</v>
      </c>
      <c r="K109" s="73">
        <v>50</v>
      </c>
      <c r="L109" s="74">
        <f t="shared" si="1"/>
        <v>51500000</v>
      </c>
      <c r="M109" s="70" t="s">
        <v>479</v>
      </c>
      <c r="N109" s="68" t="s">
        <v>1552</v>
      </c>
      <c r="O109" s="75" t="s">
        <v>439</v>
      </c>
      <c r="P109" s="76" t="s">
        <v>438</v>
      </c>
      <c r="Q109" s="77" t="s">
        <v>418</v>
      </c>
    </row>
    <row r="110" spans="1:17" ht="60">
      <c r="A110" s="68">
        <v>109</v>
      </c>
      <c r="B110" s="68">
        <v>3</v>
      </c>
      <c r="C110" s="69" t="s">
        <v>200</v>
      </c>
      <c r="D110" s="119" t="s">
        <v>639</v>
      </c>
      <c r="E110" s="70" t="s">
        <v>640</v>
      </c>
      <c r="F110" s="78" t="s">
        <v>641</v>
      </c>
      <c r="G110" s="87" t="s">
        <v>642</v>
      </c>
      <c r="H110" s="87" t="s">
        <v>33</v>
      </c>
      <c r="I110" s="72" t="s">
        <v>46</v>
      </c>
      <c r="J110" s="94">
        <v>159000</v>
      </c>
      <c r="K110" s="73">
        <v>1075</v>
      </c>
      <c r="L110" s="74">
        <f t="shared" si="1"/>
        <v>170925000</v>
      </c>
      <c r="M110" s="70" t="s">
        <v>479</v>
      </c>
      <c r="N110" s="68" t="s">
        <v>1552</v>
      </c>
      <c r="O110" s="75" t="s">
        <v>439</v>
      </c>
      <c r="P110" s="76" t="s">
        <v>438</v>
      </c>
      <c r="Q110" s="67" t="s">
        <v>418</v>
      </c>
    </row>
    <row r="111" spans="1:17" ht="60">
      <c r="A111" s="68">
        <v>110</v>
      </c>
      <c r="B111" s="68">
        <v>3</v>
      </c>
      <c r="C111" s="69" t="s">
        <v>200</v>
      </c>
      <c r="D111" s="119" t="s">
        <v>643</v>
      </c>
      <c r="E111" s="70" t="s">
        <v>644</v>
      </c>
      <c r="F111" s="78" t="s">
        <v>641</v>
      </c>
      <c r="G111" s="87" t="s">
        <v>642</v>
      </c>
      <c r="H111" s="87" t="s">
        <v>33</v>
      </c>
      <c r="I111" s="72" t="s">
        <v>46</v>
      </c>
      <c r="J111" s="94">
        <v>130000</v>
      </c>
      <c r="K111" s="73">
        <v>660</v>
      </c>
      <c r="L111" s="74">
        <f t="shared" si="1"/>
        <v>85800000</v>
      </c>
      <c r="M111" s="70" t="s">
        <v>479</v>
      </c>
      <c r="N111" s="68" t="s">
        <v>1552</v>
      </c>
      <c r="O111" s="75" t="s">
        <v>439</v>
      </c>
      <c r="P111" s="76" t="s">
        <v>438</v>
      </c>
      <c r="Q111" s="77" t="s">
        <v>418</v>
      </c>
    </row>
    <row r="112" spans="1:17" ht="45">
      <c r="A112" s="68">
        <v>111</v>
      </c>
      <c r="B112" s="68">
        <v>3</v>
      </c>
      <c r="C112" s="69" t="s">
        <v>200</v>
      </c>
      <c r="D112" s="87" t="s">
        <v>645</v>
      </c>
      <c r="E112" s="70" t="s">
        <v>646</v>
      </c>
      <c r="F112" s="89" t="s">
        <v>191</v>
      </c>
      <c r="G112" s="91" t="s">
        <v>647</v>
      </c>
      <c r="H112" s="95" t="s">
        <v>33</v>
      </c>
      <c r="I112" s="72" t="s">
        <v>176</v>
      </c>
      <c r="J112" s="94">
        <v>142000</v>
      </c>
      <c r="K112" s="73">
        <v>963</v>
      </c>
      <c r="L112" s="74">
        <f t="shared" si="1"/>
        <v>136746000</v>
      </c>
      <c r="M112" s="70" t="s">
        <v>479</v>
      </c>
      <c r="N112" s="68" t="s">
        <v>1552</v>
      </c>
      <c r="O112" s="75" t="s">
        <v>439</v>
      </c>
      <c r="P112" s="76" t="s">
        <v>438</v>
      </c>
      <c r="Q112" s="67" t="s">
        <v>418</v>
      </c>
    </row>
    <row r="113" spans="1:17" ht="45">
      <c r="A113" s="68">
        <v>112</v>
      </c>
      <c r="B113" s="68">
        <v>3</v>
      </c>
      <c r="C113" s="69" t="s">
        <v>200</v>
      </c>
      <c r="D113" s="87" t="s">
        <v>648</v>
      </c>
      <c r="E113" s="87" t="s">
        <v>649</v>
      </c>
      <c r="F113" s="92" t="s">
        <v>650</v>
      </c>
      <c r="G113" s="91" t="s">
        <v>651</v>
      </c>
      <c r="H113" s="91" t="s">
        <v>33</v>
      </c>
      <c r="I113" s="72" t="s">
        <v>46</v>
      </c>
      <c r="J113" s="94">
        <v>105000</v>
      </c>
      <c r="K113" s="73">
        <v>386</v>
      </c>
      <c r="L113" s="74">
        <f t="shared" si="1"/>
        <v>40530000</v>
      </c>
      <c r="M113" s="70" t="s">
        <v>479</v>
      </c>
      <c r="N113" s="68" t="s">
        <v>1552</v>
      </c>
      <c r="O113" s="75" t="s">
        <v>439</v>
      </c>
      <c r="P113" s="76" t="s">
        <v>438</v>
      </c>
      <c r="Q113" s="77" t="s">
        <v>418</v>
      </c>
    </row>
    <row r="114" spans="1:17" ht="45">
      <c r="A114" s="68">
        <v>113</v>
      </c>
      <c r="B114" s="68">
        <v>4</v>
      </c>
      <c r="C114" s="69" t="s">
        <v>205</v>
      </c>
      <c r="D114" s="88" t="s">
        <v>652</v>
      </c>
      <c r="E114" s="87" t="s">
        <v>653</v>
      </c>
      <c r="F114" s="89" t="s">
        <v>201</v>
      </c>
      <c r="G114" s="91" t="s">
        <v>651</v>
      </c>
      <c r="H114" s="91" t="s">
        <v>33</v>
      </c>
      <c r="I114" s="72" t="s">
        <v>46</v>
      </c>
      <c r="J114" s="94">
        <v>115000</v>
      </c>
      <c r="K114" s="73">
        <v>413</v>
      </c>
      <c r="L114" s="74">
        <f t="shared" si="1"/>
        <v>47495000</v>
      </c>
      <c r="M114" s="70" t="s">
        <v>479</v>
      </c>
      <c r="N114" s="68" t="s">
        <v>1552</v>
      </c>
      <c r="O114" s="75" t="s">
        <v>439</v>
      </c>
      <c r="P114" s="76" t="s">
        <v>438</v>
      </c>
      <c r="Q114" s="67" t="s">
        <v>418</v>
      </c>
    </row>
    <row r="115" spans="1:17" ht="45">
      <c r="A115" s="68">
        <v>114</v>
      </c>
      <c r="B115" s="68">
        <v>3</v>
      </c>
      <c r="C115" s="69" t="s">
        <v>200</v>
      </c>
      <c r="D115" s="91" t="s">
        <v>654</v>
      </c>
      <c r="E115" s="91" t="s">
        <v>655</v>
      </c>
      <c r="F115" s="132" t="s">
        <v>191</v>
      </c>
      <c r="G115" s="91" t="s">
        <v>647</v>
      </c>
      <c r="H115" s="91" t="s">
        <v>33</v>
      </c>
      <c r="I115" s="72" t="s">
        <v>176</v>
      </c>
      <c r="J115" s="94">
        <v>114000</v>
      </c>
      <c r="K115" s="73">
        <v>171</v>
      </c>
      <c r="L115" s="74">
        <f t="shared" si="1"/>
        <v>19494000</v>
      </c>
      <c r="M115" s="70" t="s">
        <v>479</v>
      </c>
      <c r="N115" s="68" t="s">
        <v>1552</v>
      </c>
      <c r="O115" s="75" t="s">
        <v>439</v>
      </c>
      <c r="P115" s="76" t="s">
        <v>438</v>
      </c>
      <c r="Q115" s="77" t="s">
        <v>418</v>
      </c>
    </row>
    <row r="116" spans="1:17" ht="45">
      <c r="A116" s="68">
        <v>115</v>
      </c>
      <c r="B116" s="68">
        <v>3</v>
      </c>
      <c r="C116" s="69" t="s">
        <v>200</v>
      </c>
      <c r="D116" s="119" t="s">
        <v>656</v>
      </c>
      <c r="E116" s="70" t="s">
        <v>657</v>
      </c>
      <c r="F116" s="78" t="s">
        <v>641</v>
      </c>
      <c r="G116" s="87" t="s">
        <v>642</v>
      </c>
      <c r="H116" s="87" t="s">
        <v>33</v>
      </c>
      <c r="I116" s="72" t="s">
        <v>46</v>
      </c>
      <c r="J116" s="94">
        <v>185000</v>
      </c>
      <c r="K116" s="73">
        <v>550</v>
      </c>
      <c r="L116" s="74">
        <f t="shared" si="1"/>
        <v>101750000</v>
      </c>
      <c r="M116" s="70" t="s">
        <v>479</v>
      </c>
      <c r="N116" s="68" t="s">
        <v>1552</v>
      </c>
      <c r="O116" s="75" t="s">
        <v>439</v>
      </c>
      <c r="P116" s="76" t="s">
        <v>438</v>
      </c>
      <c r="Q116" s="67" t="s">
        <v>418</v>
      </c>
    </row>
    <row r="117" spans="1:17" ht="45">
      <c r="A117" s="68">
        <v>116</v>
      </c>
      <c r="B117" s="68">
        <v>6</v>
      </c>
      <c r="C117" s="69" t="s">
        <v>175</v>
      </c>
      <c r="D117" s="128" t="s">
        <v>658</v>
      </c>
      <c r="E117" s="128" t="s">
        <v>659</v>
      </c>
      <c r="F117" s="92" t="s">
        <v>660</v>
      </c>
      <c r="G117" s="97" t="s">
        <v>638</v>
      </c>
      <c r="H117" s="93" t="s">
        <v>149</v>
      </c>
      <c r="I117" s="72" t="s">
        <v>152</v>
      </c>
      <c r="J117" s="94">
        <v>275000</v>
      </c>
      <c r="K117" s="73">
        <v>146</v>
      </c>
      <c r="L117" s="74">
        <f t="shared" si="1"/>
        <v>40150000</v>
      </c>
      <c r="M117" s="70" t="s">
        <v>479</v>
      </c>
      <c r="N117" s="68" t="s">
        <v>1552</v>
      </c>
      <c r="O117" s="75" t="s">
        <v>439</v>
      </c>
      <c r="P117" s="76" t="s">
        <v>438</v>
      </c>
      <c r="Q117" s="77" t="s">
        <v>418</v>
      </c>
    </row>
    <row r="118" spans="1:17" ht="45">
      <c r="A118" s="68">
        <v>117</v>
      </c>
      <c r="B118" s="68">
        <v>6</v>
      </c>
      <c r="C118" s="69" t="s">
        <v>175</v>
      </c>
      <c r="D118" s="87" t="s">
        <v>661</v>
      </c>
      <c r="E118" s="87" t="s">
        <v>662</v>
      </c>
      <c r="F118" s="92" t="s">
        <v>663</v>
      </c>
      <c r="G118" s="97" t="s">
        <v>638</v>
      </c>
      <c r="H118" s="93" t="s">
        <v>149</v>
      </c>
      <c r="I118" s="72" t="s">
        <v>176</v>
      </c>
      <c r="J118" s="94">
        <v>432000</v>
      </c>
      <c r="K118" s="73">
        <v>15</v>
      </c>
      <c r="L118" s="74">
        <f t="shared" si="1"/>
        <v>6480000</v>
      </c>
      <c r="M118" s="70" t="s">
        <v>479</v>
      </c>
      <c r="N118" s="68" t="s">
        <v>1552</v>
      </c>
      <c r="O118" s="75" t="s">
        <v>439</v>
      </c>
      <c r="P118" s="76" t="s">
        <v>438</v>
      </c>
      <c r="Q118" s="67" t="s">
        <v>418</v>
      </c>
    </row>
    <row r="119" spans="1:17" ht="45">
      <c r="A119" s="68">
        <v>118</v>
      </c>
      <c r="B119" s="68">
        <v>6</v>
      </c>
      <c r="C119" s="69" t="s">
        <v>175</v>
      </c>
      <c r="D119" s="133" t="s">
        <v>664</v>
      </c>
      <c r="E119" s="88" t="s">
        <v>665</v>
      </c>
      <c r="F119" s="92" t="s">
        <v>666</v>
      </c>
      <c r="G119" s="97" t="s">
        <v>638</v>
      </c>
      <c r="H119" s="93" t="s">
        <v>149</v>
      </c>
      <c r="I119" s="72" t="s">
        <v>176</v>
      </c>
      <c r="J119" s="94">
        <v>367000</v>
      </c>
      <c r="K119" s="73">
        <v>10</v>
      </c>
      <c r="L119" s="74">
        <f t="shared" si="1"/>
        <v>3670000</v>
      </c>
      <c r="M119" s="70" t="s">
        <v>479</v>
      </c>
      <c r="N119" s="68" t="s">
        <v>1552</v>
      </c>
      <c r="O119" s="75" t="s">
        <v>439</v>
      </c>
      <c r="P119" s="76" t="s">
        <v>438</v>
      </c>
      <c r="Q119" s="77" t="s">
        <v>418</v>
      </c>
    </row>
    <row r="120" spans="1:17" ht="45">
      <c r="A120" s="68">
        <v>119</v>
      </c>
      <c r="B120" s="68">
        <v>6</v>
      </c>
      <c r="C120" s="69" t="s">
        <v>175</v>
      </c>
      <c r="D120" s="87" t="s">
        <v>667</v>
      </c>
      <c r="E120" s="87" t="s">
        <v>668</v>
      </c>
      <c r="F120" s="92" t="s">
        <v>669</v>
      </c>
      <c r="G120" s="97" t="s">
        <v>638</v>
      </c>
      <c r="H120" s="93" t="s">
        <v>149</v>
      </c>
      <c r="I120" s="72" t="s">
        <v>46</v>
      </c>
      <c r="J120" s="94">
        <v>310000</v>
      </c>
      <c r="K120" s="73">
        <v>10</v>
      </c>
      <c r="L120" s="74">
        <f t="shared" si="1"/>
        <v>3100000</v>
      </c>
      <c r="M120" s="70" t="s">
        <v>479</v>
      </c>
      <c r="N120" s="68" t="s">
        <v>1552</v>
      </c>
      <c r="O120" s="75" t="s">
        <v>439</v>
      </c>
      <c r="P120" s="76" t="s">
        <v>438</v>
      </c>
      <c r="Q120" s="67" t="s">
        <v>418</v>
      </c>
    </row>
    <row r="121" spans="1:17" ht="45">
      <c r="A121" s="68">
        <v>120</v>
      </c>
      <c r="B121" s="68">
        <v>6</v>
      </c>
      <c r="C121" s="69" t="s">
        <v>175</v>
      </c>
      <c r="D121" s="87" t="s">
        <v>670</v>
      </c>
      <c r="E121" s="87" t="s">
        <v>671</v>
      </c>
      <c r="F121" s="92" t="s">
        <v>192</v>
      </c>
      <c r="G121" s="97" t="s">
        <v>638</v>
      </c>
      <c r="H121" s="93" t="s">
        <v>149</v>
      </c>
      <c r="I121" s="72" t="s">
        <v>176</v>
      </c>
      <c r="J121" s="94">
        <v>237000</v>
      </c>
      <c r="K121" s="73">
        <v>180</v>
      </c>
      <c r="L121" s="74">
        <f t="shared" si="1"/>
        <v>42660000</v>
      </c>
      <c r="M121" s="70" t="s">
        <v>479</v>
      </c>
      <c r="N121" s="68" t="s">
        <v>1552</v>
      </c>
      <c r="O121" s="75" t="s">
        <v>439</v>
      </c>
      <c r="P121" s="76" t="s">
        <v>438</v>
      </c>
      <c r="Q121" s="77" t="s">
        <v>418</v>
      </c>
    </row>
    <row r="122" spans="1:17" ht="60">
      <c r="A122" s="68">
        <v>121</v>
      </c>
      <c r="B122" s="68">
        <v>6</v>
      </c>
      <c r="C122" s="69" t="s">
        <v>175</v>
      </c>
      <c r="D122" s="87" t="s">
        <v>672</v>
      </c>
      <c r="E122" s="87" t="s">
        <v>657</v>
      </c>
      <c r="F122" s="78" t="s">
        <v>673</v>
      </c>
      <c r="G122" s="87" t="s">
        <v>642</v>
      </c>
      <c r="H122" s="87" t="s">
        <v>33</v>
      </c>
      <c r="I122" s="72" t="s">
        <v>46</v>
      </c>
      <c r="J122" s="94">
        <v>187000</v>
      </c>
      <c r="K122" s="73">
        <v>100</v>
      </c>
      <c r="L122" s="74">
        <f t="shared" si="1"/>
        <v>18700000</v>
      </c>
      <c r="M122" s="70" t="s">
        <v>479</v>
      </c>
      <c r="N122" s="68" t="s">
        <v>1552</v>
      </c>
      <c r="O122" s="75" t="s">
        <v>439</v>
      </c>
      <c r="P122" s="76" t="s">
        <v>438</v>
      </c>
      <c r="Q122" s="67" t="s">
        <v>418</v>
      </c>
    </row>
    <row r="123" spans="1:17" ht="45">
      <c r="A123" s="68">
        <v>122</v>
      </c>
      <c r="B123" s="68">
        <v>6</v>
      </c>
      <c r="C123" s="69" t="s">
        <v>175</v>
      </c>
      <c r="D123" s="87" t="s">
        <v>674</v>
      </c>
      <c r="E123" s="87" t="s">
        <v>657</v>
      </c>
      <c r="F123" s="78" t="s">
        <v>675</v>
      </c>
      <c r="G123" s="87" t="s">
        <v>642</v>
      </c>
      <c r="H123" s="87" t="s">
        <v>33</v>
      </c>
      <c r="I123" s="72" t="s">
        <v>176</v>
      </c>
      <c r="J123" s="94">
        <v>182000</v>
      </c>
      <c r="K123" s="73">
        <v>800</v>
      </c>
      <c r="L123" s="74">
        <f t="shared" si="1"/>
        <v>145600000</v>
      </c>
      <c r="M123" s="70" t="s">
        <v>479</v>
      </c>
      <c r="N123" s="68" t="s">
        <v>1552</v>
      </c>
      <c r="O123" s="75" t="s">
        <v>439</v>
      </c>
      <c r="P123" s="76" t="s">
        <v>438</v>
      </c>
      <c r="Q123" s="77" t="s">
        <v>418</v>
      </c>
    </row>
    <row r="124" spans="1:17" ht="45">
      <c r="A124" s="68">
        <v>123</v>
      </c>
      <c r="B124" s="68">
        <v>6</v>
      </c>
      <c r="C124" s="69" t="s">
        <v>175</v>
      </c>
      <c r="D124" s="128" t="s">
        <v>676</v>
      </c>
      <c r="E124" s="128" t="s">
        <v>677</v>
      </c>
      <c r="F124" s="92" t="s">
        <v>663</v>
      </c>
      <c r="G124" s="97" t="s">
        <v>638</v>
      </c>
      <c r="H124" s="93" t="s">
        <v>149</v>
      </c>
      <c r="I124" s="72" t="s">
        <v>50</v>
      </c>
      <c r="J124" s="94">
        <v>2400000</v>
      </c>
      <c r="K124" s="73">
        <v>48</v>
      </c>
      <c r="L124" s="74">
        <f t="shared" si="1"/>
        <v>115200000</v>
      </c>
      <c r="M124" s="70" t="s">
        <v>479</v>
      </c>
      <c r="N124" s="68" t="s">
        <v>1552</v>
      </c>
      <c r="O124" s="75" t="s">
        <v>439</v>
      </c>
      <c r="P124" s="76" t="s">
        <v>438</v>
      </c>
      <c r="Q124" s="67" t="s">
        <v>418</v>
      </c>
    </row>
    <row r="125" spans="1:17" ht="120">
      <c r="A125" s="68">
        <v>124</v>
      </c>
      <c r="B125" s="68">
        <v>7</v>
      </c>
      <c r="C125" s="69" t="s">
        <v>364</v>
      </c>
      <c r="D125" s="97" t="s">
        <v>678</v>
      </c>
      <c r="E125" s="97" t="s">
        <v>679</v>
      </c>
      <c r="F125" s="92" t="s">
        <v>192</v>
      </c>
      <c r="G125" s="97" t="s">
        <v>680</v>
      </c>
      <c r="H125" s="93" t="s">
        <v>40</v>
      </c>
      <c r="I125" s="72" t="s">
        <v>50</v>
      </c>
      <c r="J125" s="94">
        <v>1297000</v>
      </c>
      <c r="K125" s="73">
        <v>422</v>
      </c>
      <c r="L125" s="74">
        <f t="shared" si="1"/>
        <v>547334000</v>
      </c>
      <c r="M125" s="70" t="s">
        <v>479</v>
      </c>
      <c r="N125" s="68" t="s">
        <v>1552</v>
      </c>
      <c r="O125" s="75" t="s">
        <v>439</v>
      </c>
      <c r="P125" s="76" t="s">
        <v>438</v>
      </c>
      <c r="Q125" s="77" t="s">
        <v>418</v>
      </c>
    </row>
    <row r="126" spans="1:17" ht="225">
      <c r="A126" s="68">
        <v>125</v>
      </c>
      <c r="B126" s="68">
        <v>7</v>
      </c>
      <c r="C126" s="69" t="s">
        <v>364</v>
      </c>
      <c r="D126" s="134" t="s">
        <v>681</v>
      </c>
      <c r="E126" s="134" t="s">
        <v>682</v>
      </c>
      <c r="F126" s="92" t="s">
        <v>683</v>
      </c>
      <c r="G126" s="97" t="s">
        <v>684</v>
      </c>
      <c r="H126" s="95" t="s">
        <v>34</v>
      </c>
      <c r="I126" s="72" t="s">
        <v>176</v>
      </c>
      <c r="J126" s="94">
        <v>730000</v>
      </c>
      <c r="K126" s="73">
        <v>134</v>
      </c>
      <c r="L126" s="74">
        <f t="shared" si="1"/>
        <v>97820000</v>
      </c>
      <c r="M126" s="70" t="s">
        <v>479</v>
      </c>
      <c r="N126" s="68" t="s">
        <v>1552</v>
      </c>
      <c r="O126" s="75" t="s">
        <v>439</v>
      </c>
      <c r="P126" s="76" t="s">
        <v>438</v>
      </c>
      <c r="Q126" s="67" t="s">
        <v>418</v>
      </c>
    </row>
    <row r="127" spans="1:17" ht="45">
      <c r="A127" s="68">
        <v>126</v>
      </c>
      <c r="B127" s="68">
        <v>7</v>
      </c>
      <c r="C127" s="69" t="s">
        <v>364</v>
      </c>
      <c r="D127" s="97" t="s">
        <v>365</v>
      </c>
      <c r="E127" s="97" t="s">
        <v>685</v>
      </c>
      <c r="F127" s="92" t="s">
        <v>192</v>
      </c>
      <c r="G127" s="97" t="s">
        <v>638</v>
      </c>
      <c r="H127" s="93" t="s">
        <v>149</v>
      </c>
      <c r="I127" s="72" t="s">
        <v>50</v>
      </c>
      <c r="J127" s="94">
        <v>423000</v>
      </c>
      <c r="K127" s="73">
        <v>105</v>
      </c>
      <c r="L127" s="74">
        <f t="shared" si="1"/>
        <v>44415000</v>
      </c>
      <c r="M127" s="70" t="s">
        <v>479</v>
      </c>
      <c r="N127" s="68" t="s">
        <v>1552</v>
      </c>
      <c r="O127" s="75" t="s">
        <v>439</v>
      </c>
      <c r="P127" s="76" t="s">
        <v>438</v>
      </c>
      <c r="Q127" s="77" t="s">
        <v>418</v>
      </c>
    </row>
    <row r="128" spans="1:17" ht="210">
      <c r="A128" s="68">
        <v>127</v>
      </c>
      <c r="B128" s="68">
        <v>7</v>
      </c>
      <c r="C128" s="69" t="s">
        <v>364</v>
      </c>
      <c r="D128" s="102" t="s">
        <v>686</v>
      </c>
      <c r="E128" s="102" t="s">
        <v>4272</v>
      </c>
      <c r="F128" s="92" t="s">
        <v>687</v>
      </c>
      <c r="G128" s="97" t="s">
        <v>688</v>
      </c>
      <c r="H128" s="91" t="s">
        <v>689</v>
      </c>
      <c r="I128" s="72" t="s">
        <v>204</v>
      </c>
      <c r="J128" s="94">
        <v>5970</v>
      </c>
      <c r="K128" s="73">
        <v>70400</v>
      </c>
      <c r="L128" s="74">
        <f t="shared" si="1"/>
        <v>420288000</v>
      </c>
      <c r="M128" s="70" t="s">
        <v>479</v>
      </c>
      <c r="N128" s="68" t="s">
        <v>1552</v>
      </c>
      <c r="O128" s="75" t="s">
        <v>439</v>
      </c>
      <c r="P128" s="76" t="s">
        <v>438</v>
      </c>
      <c r="Q128" s="67" t="s">
        <v>418</v>
      </c>
    </row>
    <row r="129" spans="1:17" ht="45">
      <c r="A129" s="68">
        <v>128</v>
      </c>
      <c r="B129" s="68">
        <v>6</v>
      </c>
      <c r="C129" s="69" t="s">
        <v>175</v>
      </c>
      <c r="D129" s="102" t="s">
        <v>202</v>
      </c>
      <c r="E129" s="102" t="s">
        <v>690</v>
      </c>
      <c r="F129" s="86" t="s">
        <v>691</v>
      </c>
      <c r="G129" s="91" t="s">
        <v>692</v>
      </c>
      <c r="H129" s="86" t="s">
        <v>693</v>
      </c>
      <c r="I129" s="72" t="s">
        <v>19</v>
      </c>
      <c r="J129" s="94">
        <v>155000</v>
      </c>
      <c r="K129" s="73">
        <v>845</v>
      </c>
      <c r="L129" s="74">
        <f t="shared" si="1"/>
        <v>130975000</v>
      </c>
      <c r="M129" s="70" t="s">
        <v>479</v>
      </c>
      <c r="N129" s="68" t="s">
        <v>1552</v>
      </c>
      <c r="O129" s="75" t="s">
        <v>439</v>
      </c>
      <c r="P129" s="76" t="s">
        <v>438</v>
      </c>
      <c r="Q129" s="77" t="s">
        <v>418</v>
      </c>
    </row>
    <row r="130" spans="1:17" ht="90">
      <c r="A130" s="68">
        <v>129</v>
      </c>
      <c r="B130" s="68">
        <v>0</v>
      </c>
      <c r="C130" s="86" t="s">
        <v>574</v>
      </c>
      <c r="D130" s="97" t="s">
        <v>694</v>
      </c>
      <c r="E130" s="97" t="s">
        <v>695</v>
      </c>
      <c r="F130" s="92" t="s">
        <v>696</v>
      </c>
      <c r="G130" s="115" t="s">
        <v>697</v>
      </c>
      <c r="H130" s="86" t="s">
        <v>31</v>
      </c>
      <c r="I130" s="72" t="s">
        <v>698</v>
      </c>
      <c r="J130" s="94">
        <v>27000</v>
      </c>
      <c r="K130" s="73">
        <v>205</v>
      </c>
      <c r="L130" s="74">
        <f t="shared" si="1"/>
        <v>5535000</v>
      </c>
      <c r="M130" s="70" t="s">
        <v>479</v>
      </c>
      <c r="N130" s="68" t="s">
        <v>1552</v>
      </c>
      <c r="O130" s="75" t="s">
        <v>439</v>
      </c>
      <c r="P130" s="76" t="s">
        <v>438</v>
      </c>
      <c r="Q130" s="67" t="s">
        <v>418</v>
      </c>
    </row>
    <row r="131" spans="1:17" ht="45">
      <c r="A131" s="68">
        <v>130</v>
      </c>
      <c r="B131" s="68">
        <v>3</v>
      </c>
      <c r="C131" s="69" t="s">
        <v>200</v>
      </c>
      <c r="D131" s="128" t="s">
        <v>699</v>
      </c>
      <c r="E131" s="128" t="s">
        <v>700</v>
      </c>
      <c r="F131" s="86" t="s">
        <v>187</v>
      </c>
      <c r="G131" s="115" t="s">
        <v>701</v>
      </c>
      <c r="H131" s="87" t="s">
        <v>33</v>
      </c>
      <c r="I131" s="72" t="s">
        <v>176</v>
      </c>
      <c r="J131" s="94">
        <v>36500</v>
      </c>
      <c r="K131" s="73">
        <v>583</v>
      </c>
      <c r="L131" s="74">
        <f t="shared" ref="L131:L194" si="2">J131*K131</f>
        <v>21279500</v>
      </c>
      <c r="M131" s="70" t="s">
        <v>479</v>
      </c>
      <c r="N131" s="68" t="s">
        <v>1552</v>
      </c>
      <c r="O131" s="75" t="s">
        <v>439</v>
      </c>
      <c r="P131" s="76" t="s">
        <v>438</v>
      </c>
      <c r="Q131" s="77" t="s">
        <v>418</v>
      </c>
    </row>
    <row r="132" spans="1:17" ht="45">
      <c r="A132" s="68">
        <v>131</v>
      </c>
      <c r="B132" s="68">
        <v>5</v>
      </c>
      <c r="C132" s="69" t="s">
        <v>190</v>
      </c>
      <c r="D132" s="70" t="s">
        <v>702</v>
      </c>
      <c r="E132" s="70" t="s">
        <v>703</v>
      </c>
      <c r="F132" s="86" t="s">
        <v>187</v>
      </c>
      <c r="G132" s="115" t="s">
        <v>704</v>
      </c>
      <c r="H132" s="86" t="s">
        <v>33</v>
      </c>
      <c r="I132" s="72" t="s">
        <v>176</v>
      </c>
      <c r="J132" s="94">
        <v>9950</v>
      </c>
      <c r="K132" s="73">
        <v>2432</v>
      </c>
      <c r="L132" s="74">
        <f t="shared" si="2"/>
        <v>24198400</v>
      </c>
      <c r="M132" s="70" t="s">
        <v>479</v>
      </c>
      <c r="N132" s="68" t="s">
        <v>1552</v>
      </c>
      <c r="O132" s="75" t="s">
        <v>439</v>
      </c>
      <c r="P132" s="76" t="s">
        <v>438</v>
      </c>
      <c r="Q132" s="67" t="s">
        <v>418</v>
      </c>
    </row>
    <row r="133" spans="1:17" ht="45">
      <c r="A133" s="68">
        <v>132</v>
      </c>
      <c r="B133" s="68">
        <v>5</v>
      </c>
      <c r="C133" s="69" t="s">
        <v>190</v>
      </c>
      <c r="D133" s="70" t="s">
        <v>705</v>
      </c>
      <c r="E133" s="70" t="s">
        <v>705</v>
      </c>
      <c r="F133" s="86" t="s">
        <v>193</v>
      </c>
      <c r="G133" s="86" t="s">
        <v>706</v>
      </c>
      <c r="H133" s="86" t="s">
        <v>31</v>
      </c>
      <c r="I133" s="72" t="s">
        <v>176</v>
      </c>
      <c r="J133" s="94">
        <v>90000</v>
      </c>
      <c r="K133" s="73">
        <v>9</v>
      </c>
      <c r="L133" s="74">
        <f t="shared" si="2"/>
        <v>810000</v>
      </c>
      <c r="M133" s="70" t="s">
        <v>479</v>
      </c>
      <c r="N133" s="68" t="s">
        <v>1552</v>
      </c>
      <c r="O133" s="75" t="s">
        <v>439</v>
      </c>
      <c r="P133" s="76" t="s">
        <v>438</v>
      </c>
      <c r="Q133" s="77" t="s">
        <v>418</v>
      </c>
    </row>
    <row r="134" spans="1:17" ht="45">
      <c r="A134" s="68">
        <v>133</v>
      </c>
      <c r="B134" s="68">
        <v>3</v>
      </c>
      <c r="C134" s="69" t="s">
        <v>200</v>
      </c>
      <c r="D134" s="102" t="s">
        <v>707</v>
      </c>
      <c r="E134" s="102" t="s">
        <v>707</v>
      </c>
      <c r="F134" s="86" t="s">
        <v>708</v>
      </c>
      <c r="G134" s="91" t="s">
        <v>709</v>
      </c>
      <c r="H134" s="95" t="s">
        <v>31</v>
      </c>
      <c r="I134" s="72" t="s">
        <v>19</v>
      </c>
      <c r="J134" s="94">
        <v>60000</v>
      </c>
      <c r="K134" s="73">
        <v>100</v>
      </c>
      <c r="L134" s="74">
        <f t="shared" si="2"/>
        <v>6000000</v>
      </c>
      <c r="M134" s="70" t="s">
        <v>479</v>
      </c>
      <c r="N134" s="68" t="s">
        <v>1552</v>
      </c>
      <c r="O134" s="75" t="s">
        <v>439</v>
      </c>
      <c r="P134" s="76" t="s">
        <v>438</v>
      </c>
      <c r="Q134" s="67" t="s">
        <v>418</v>
      </c>
    </row>
    <row r="135" spans="1:17" ht="75">
      <c r="A135" s="68">
        <v>134</v>
      </c>
      <c r="B135" s="68">
        <v>5</v>
      </c>
      <c r="C135" s="69" t="s">
        <v>190</v>
      </c>
      <c r="D135" s="102" t="s">
        <v>710</v>
      </c>
      <c r="E135" s="102" t="s">
        <v>4273</v>
      </c>
      <c r="F135" s="86" t="s">
        <v>663</v>
      </c>
      <c r="G135" s="91" t="s">
        <v>711</v>
      </c>
      <c r="H135" s="91" t="s">
        <v>45</v>
      </c>
      <c r="I135" s="72" t="s">
        <v>50</v>
      </c>
      <c r="J135" s="94">
        <v>1850000</v>
      </c>
      <c r="K135" s="73">
        <v>5</v>
      </c>
      <c r="L135" s="74">
        <f t="shared" si="2"/>
        <v>9250000</v>
      </c>
      <c r="M135" s="70" t="s">
        <v>479</v>
      </c>
      <c r="N135" s="68" t="s">
        <v>1552</v>
      </c>
      <c r="O135" s="75" t="s">
        <v>439</v>
      </c>
      <c r="P135" s="76" t="s">
        <v>438</v>
      </c>
      <c r="Q135" s="77" t="s">
        <v>418</v>
      </c>
    </row>
    <row r="136" spans="1:17" ht="45">
      <c r="A136" s="68">
        <v>135</v>
      </c>
      <c r="B136" s="68">
        <v>5</v>
      </c>
      <c r="C136" s="69" t="s">
        <v>190</v>
      </c>
      <c r="D136" s="102" t="s">
        <v>712</v>
      </c>
      <c r="E136" s="102" t="s">
        <v>713</v>
      </c>
      <c r="F136" s="86" t="s">
        <v>714</v>
      </c>
      <c r="G136" s="97" t="s">
        <v>638</v>
      </c>
      <c r="H136" s="135" t="s">
        <v>149</v>
      </c>
      <c r="I136" s="72" t="s">
        <v>176</v>
      </c>
      <c r="J136" s="94">
        <v>337000</v>
      </c>
      <c r="K136" s="73">
        <v>247</v>
      </c>
      <c r="L136" s="74">
        <f t="shared" si="2"/>
        <v>83239000</v>
      </c>
      <c r="M136" s="70" t="s">
        <v>479</v>
      </c>
      <c r="N136" s="68" t="s">
        <v>1552</v>
      </c>
      <c r="O136" s="75" t="s">
        <v>439</v>
      </c>
      <c r="P136" s="76" t="s">
        <v>438</v>
      </c>
      <c r="Q136" s="67" t="s">
        <v>418</v>
      </c>
    </row>
    <row r="137" spans="1:17" ht="45">
      <c r="A137" s="68">
        <v>136</v>
      </c>
      <c r="B137" s="68">
        <v>8</v>
      </c>
      <c r="C137" s="69" t="s">
        <v>86</v>
      </c>
      <c r="D137" s="70" t="s">
        <v>715</v>
      </c>
      <c r="E137" s="70" t="s">
        <v>716</v>
      </c>
      <c r="F137" s="86" t="s">
        <v>717</v>
      </c>
      <c r="G137" s="91" t="s">
        <v>718</v>
      </c>
      <c r="H137" s="86" t="s">
        <v>33</v>
      </c>
      <c r="I137" s="72" t="s">
        <v>18</v>
      </c>
      <c r="J137" s="94">
        <v>14000</v>
      </c>
      <c r="K137" s="73">
        <v>1172</v>
      </c>
      <c r="L137" s="74">
        <f t="shared" si="2"/>
        <v>16408000</v>
      </c>
      <c r="M137" s="70" t="s">
        <v>479</v>
      </c>
      <c r="N137" s="68" t="s">
        <v>1552</v>
      </c>
      <c r="O137" s="75" t="s">
        <v>439</v>
      </c>
      <c r="P137" s="76" t="s">
        <v>438</v>
      </c>
      <c r="Q137" s="77" t="s">
        <v>418</v>
      </c>
    </row>
    <row r="138" spans="1:17" ht="45">
      <c r="A138" s="68">
        <v>137</v>
      </c>
      <c r="B138" s="68">
        <v>8</v>
      </c>
      <c r="C138" s="69" t="s">
        <v>86</v>
      </c>
      <c r="D138" s="102" t="s">
        <v>719</v>
      </c>
      <c r="E138" s="102" t="s">
        <v>720</v>
      </c>
      <c r="F138" s="86" t="s">
        <v>717</v>
      </c>
      <c r="G138" s="91" t="s">
        <v>718</v>
      </c>
      <c r="H138" s="86" t="s">
        <v>33</v>
      </c>
      <c r="I138" s="72" t="s">
        <v>18</v>
      </c>
      <c r="J138" s="94">
        <v>18500</v>
      </c>
      <c r="K138" s="73">
        <v>4406</v>
      </c>
      <c r="L138" s="74">
        <f t="shared" si="2"/>
        <v>81511000</v>
      </c>
      <c r="M138" s="70" t="s">
        <v>479</v>
      </c>
      <c r="N138" s="68" t="s">
        <v>1552</v>
      </c>
      <c r="O138" s="75" t="s">
        <v>439</v>
      </c>
      <c r="P138" s="76" t="s">
        <v>438</v>
      </c>
      <c r="Q138" s="67" t="s">
        <v>418</v>
      </c>
    </row>
    <row r="139" spans="1:17" ht="90">
      <c r="A139" s="68">
        <v>138</v>
      </c>
      <c r="B139" s="68">
        <v>8</v>
      </c>
      <c r="C139" s="69" t="s">
        <v>86</v>
      </c>
      <c r="D139" s="102" t="s">
        <v>721</v>
      </c>
      <c r="E139" s="102" t="s">
        <v>722</v>
      </c>
      <c r="F139" s="78" t="s">
        <v>723</v>
      </c>
      <c r="G139" s="70" t="s">
        <v>724</v>
      </c>
      <c r="H139" s="70" t="s">
        <v>31</v>
      </c>
      <c r="I139" s="72" t="s">
        <v>18</v>
      </c>
      <c r="J139" s="94">
        <v>14000</v>
      </c>
      <c r="K139" s="73">
        <v>416</v>
      </c>
      <c r="L139" s="74">
        <f t="shared" si="2"/>
        <v>5824000</v>
      </c>
      <c r="M139" s="70" t="s">
        <v>479</v>
      </c>
      <c r="N139" s="68" t="s">
        <v>1552</v>
      </c>
      <c r="O139" s="75" t="s">
        <v>439</v>
      </c>
      <c r="P139" s="76" t="s">
        <v>438</v>
      </c>
      <c r="Q139" s="77" t="s">
        <v>418</v>
      </c>
    </row>
    <row r="140" spans="1:17" ht="45">
      <c r="A140" s="68">
        <v>139</v>
      </c>
      <c r="B140" s="68">
        <v>8</v>
      </c>
      <c r="C140" s="69" t="s">
        <v>86</v>
      </c>
      <c r="D140" s="102" t="s">
        <v>725</v>
      </c>
      <c r="E140" s="102" t="s">
        <v>726</v>
      </c>
      <c r="F140" s="78" t="s">
        <v>727</v>
      </c>
      <c r="G140" s="91" t="s">
        <v>718</v>
      </c>
      <c r="H140" s="70" t="s">
        <v>33</v>
      </c>
      <c r="I140" s="72" t="s">
        <v>18</v>
      </c>
      <c r="J140" s="94">
        <v>21500</v>
      </c>
      <c r="K140" s="73">
        <v>4526</v>
      </c>
      <c r="L140" s="74">
        <f t="shared" si="2"/>
        <v>97309000</v>
      </c>
      <c r="M140" s="70" t="s">
        <v>479</v>
      </c>
      <c r="N140" s="68" t="s">
        <v>1552</v>
      </c>
      <c r="O140" s="75" t="s">
        <v>439</v>
      </c>
      <c r="P140" s="76" t="s">
        <v>438</v>
      </c>
      <c r="Q140" s="67" t="s">
        <v>418</v>
      </c>
    </row>
    <row r="141" spans="1:17" ht="45">
      <c r="A141" s="68">
        <v>140</v>
      </c>
      <c r="B141" s="68">
        <v>8</v>
      </c>
      <c r="C141" s="69" t="s">
        <v>86</v>
      </c>
      <c r="D141" s="128" t="s">
        <v>728</v>
      </c>
      <c r="E141" s="128" t="s">
        <v>729</v>
      </c>
      <c r="F141" s="78" t="s">
        <v>730</v>
      </c>
      <c r="G141" s="91" t="s">
        <v>718</v>
      </c>
      <c r="H141" s="70" t="s">
        <v>33</v>
      </c>
      <c r="I141" s="72" t="s">
        <v>18</v>
      </c>
      <c r="J141" s="94">
        <v>25000</v>
      </c>
      <c r="K141" s="73">
        <v>952</v>
      </c>
      <c r="L141" s="74">
        <f t="shared" si="2"/>
        <v>23800000</v>
      </c>
      <c r="M141" s="70" t="s">
        <v>479</v>
      </c>
      <c r="N141" s="68" t="s">
        <v>1552</v>
      </c>
      <c r="O141" s="75" t="s">
        <v>439</v>
      </c>
      <c r="P141" s="76" t="s">
        <v>438</v>
      </c>
      <c r="Q141" s="77" t="s">
        <v>418</v>
      </c>
    </row>
    <row r="142" spans="1:17" ht="45">
      <c r="A142" s="68">
        <v>141</v>
      </c>
      <c r="B142" s="68">
        <v>8</v>
      </c>
      <c r="C142" s="69" t="s">
        <v>86</v>
      </c>
      <c r="D142" s="87" t="s">
        <v>731</v>
      </c>
      <c r="E142" s="87" t="s">
        <v>731</v>
      </c>
      <c r="F142" s="86" t="s">
        <v>717</v>
      </c>
      <c r="G142" s="91" t="s">
        <v>718</v>
      </c>
      <c r="H142" s="86" t="s">
        <v>33</v>
      </c>
      <c r="I142" s="72" t="s">
        <v>18</v>
      </c>
      <c r="J142" s="94">
        <v>19500</v>
      </c>
      <c r="K142" s="73">
        <v>426</v>
      </c>
      <c r="L142" s="74">
        <f t="shared" si="2"/>
        <v>8307000</v>
      </c>
      <c r="M142" s="70" t="s">
        <v>479</v>
      </c>
      <c r="N142" s="68" t="s">
        <v>1552</v>
      </c>
      <c r="O142" s="75" t="s">
        <v>439</v>
      </c>
      <c r="P142" s="76" t="s">
        <v>438</v>
      </c>
      <c r="Q142" s="67" t="s">
        <v>418</v>
      </c>
    </row>
    <row r="143" spans="1:17" ht="45">
      <c r="A143" s="68">
        <v>142</v>
      </c>
      <c r="B143" s="68">
        <v>9</v>
      </c>
      <c r="C143" s="69" t="s">
        <v>88</v>
      </c>
      <c r="D143" s="87" t="s">
        <v>732</v>
      </c>
      <c r="E143" s="87" t="s">
        <v>733</v>
      </c>
      <c r="F143" s="86" t="s">
        <v>734</v>
      </c>
      <c r="G143" s="86" t="s">
        <v>735</v>
      </c>
      <c r="H143" s="97" t="s">
        <v>43</v>
      </c>
      <c r="I143" s="72" t="s">
        <v>18</v>
      </c>
      <c r="J143" s="94">
        <v>15000</v>
      </c>
      <c r="K143" s="73">
        <v>110</v>
      </c>
      <c r="L143" s="74">
        <f t="shared" si="2"/>
        <v>1650000</v>
      </c>
      <c r="M143" s="70" t="s">
        <v>479</v>
      </c>
      <c r="N143" s="68" t="s">
        <v>1552</v>
      </c>
      <c r="O143" s="75" t="s">
        <v>439</v>
      </c>
      <c r="P143" s="76" t="s">
        <v>438</v>
      </c>
      <c r="Q143" s="77" t="s">
        <v>418</v>
      </c>
    </row>
    <row r="144" spans="1:17" ht="45">
      <c r="A144" s="68">
        <v>143</v>
      </c>
      <c r="B144" s="68">
        <v>9</v>
      </c>
      <c r="C144" s="69" t="s">
        <v>88</v>
      </c>
      <c r="D144" s="70" t="s">
        <v>736</v>
      </c>
      <c r="E144" s="70" t="s">
        <v>57</v>
      </c>
      <c r="F144" s="86" t="s">
        <v>737</v>
      </c>
      <c r="G144" s="70" t="s">
        <v>349</v>
      </c>
      <c r="H144" s="70" t="s">
        <v>33</v>
      </c>
      <c r="I144" s="72" t="s">
        <v>18</v>
      </c>
      <c r="J144" s="94">
        <v>19000</v>
      </c>
      <c r="K144" s="73">
        <v>490</v>
      </c>
      <c r="L144" s="74">
        <f t="shared" si="2"/>
        <v>9310000</v>
      </c>
      <c r="M144" s="70" t="s">
        <v>479</v>
      </c>
      <c r="N144" s="68" t="s">
        <v>1552</v>
      </c>
      <c r="O144" s="75" t="s">
        <v>439</v>
      </c>
      <c r="P144" s="76" t="s">
        <v>438</v>
      </c>
      <c r="Q144" s="67" t="s">
        <v>418</v>
      </c>
    </row>
    <row r="145" spans="1:17" ht="45">
      <c r="A145" s="68">
        <v>144</v>
      </c>
      <c r="B145" s="68">
        <v>0</v>
      </c>
      <c r="C145" s="78" t="s">
        <v>574</v>
      </c>
      <c r="D145" s="102" t="s">
        <v>738</v>
      </c>
      <c r="E145" s="102" t="s">
        <v>73</v>
      </c>
      <c r="F145" s="86" t="s">
        <v>739</v>
      </c>
      <c r="G145" s="91" t="s">
        <v>349</v>
      </c>
      <c r="H145" s="86" t="s">
        <v>33</v>
      </c>
      <c r="I145" s="72" t="s">
        <v>21</v>
      </c>
      <c r="J145" s="94">
        <v>3000</v>
      </c>
      <c r="K145" s="73">
        <v>1110</v>
      </c>
      <c r="L145" s="74">
        <f t="shared" si="2"/>
        <v>3330000</v>
      </c>
      <c r="M145" s="70" t="s">
        <v>479</v>
      </c>
      <c r="N145" s="68" t="s">
        <v>1552</v>
      </c>
      <c r="O145" s="75" t="s">
        <v>439</v>
      </c>
      <c r="P145" s="76" t="s">
        <v>438</v>
      </c>
      <c r="Q145" s="77" t="s">
        <v>418</v>
      </c>
    </row>
    <row r="146" spans="1:17" ht="60">
      <c r="A146" s="68">
        <v>145</v>
      </c>
      <c r="B146" s="68">
        <v>0</v>
      </c>
      <c r="C146" s="78" t="s">
        <v>574</v>
      </c>
      <c r="D146" s="134" t="s">
        <v>740</v>
      </c>
      <c r="E146" s="134" t="s">
        <v>740</v>
      </c>
      <c r="F146" s="86" t="s">
        <v>496</v>
      </c>
      <c r="G146" s="91" t="s">
        <v>741</v>
      </c>
      <c r="H146" s="86" t="s">
        <v>33</v>
      </c>
      <c r="I146" s="72" t="s">
        <v>21</v>
      </c>
      <c r="J146" s="94">
        <v>10000</v>
      </c>
      <c r="K146" s="73">
        <v>565</v>
      </c>
      <c r="L146" s="74">
        <f t="shared" si="2"/>
        <v>5650000</v>
      </c>
      <c r="M146" s="70" t="s">
        <v>479</v>
      </c>
      <c r="N146" s="68" t="s">
        <v>1552</v>
      </c>
      <c r="O146" s="75" t="s">
        <v>439</v>
      </c>
      <c r="P146" s="76" t="s">
        <v>438</v>
      </c>
      <c r="Q146" s="67" t="s">
        <v>418</v>
      </c>
    </row>
    <row r="147" spans="1:17" ht="45">
      <c r="A147" s="68">
        <v>146</v>
      </c>
      <c r="B147" s="68">
        <v>11</v>
      </c>
      <c r="C147" s="136" t="s">
        <v>87</v>
      </c>
      <c r="D147" s="70" t="s">
        <v>742</v>
      </c>
      <c r="E147" s="70" t="s">
        <v>743</v>
      </c>
      <c r="F147" s="78" t="s">
        <v>744</v>
      </c>
      <c r="G147" s="70" t="s">
        <v>227</v>
      </c>
      <c r="H147" s="70" t="s">
        <v>33</v>
      </c>
      <c r="I147" s="72" t="s">
        <v>18</v>
      </c>
      <c r="J147" s="94">
        <v>2900</v>
      </c>
      <c r="K147" s="73">
        <v>40100</v>
      </c>
      <c r="L147" s="74">
        <f t="shared" si="2"/>
        <v>116290000</v>
      </c>
      <c r="M147" s="70" t="s">
        <v>479</v>
      </c>
      <c r="N147" s="68" t="s">
        <v>1552</v>
      </c>
      <c r="O147" s="75" t="s">
        <v>439</v>
      </c>
      <c r="P147" s="76" t="s">
        <v>438</v>
      </c>
      <c r="Q147" s="77" t="s">
        <v>418</v>
      </c>
    </row>
    <row r="148" spans="1:17" ht="45">
      <c r="A148" s="68">
        <v>147</v>
      </c>
      <c r="B148" s="68">
        <v>315</v>
      </c>
      <c r="C148" s="136" t="s">
        <v>156</v>
      </c>
      <c r="D148" s="102" t="s">
        <v>745</v>
      </c>
      <c r="E148" s="102" t="s">
        <v>746</v>
      </c>
      <c r="F148" s="137" t="s">
        <v>747</v>
      </c>
      <c r="G148" s="70" t="s">
        <v>128</v>
      </c>
      <c r="H148" s="70" t="s">
        <v>33</v>
      </c>
      <c r="I148" s="72" t="s">
        <v>21</v>
      </c>
      <c r="J148" s="94">
        <v>2400</v>
      </c>
      <c r="K148" s="73">
        <v>5200</v>
      </c>
      <c r="L148" s="74">
        <f t="shared" si="2"/>
        <v>12480000</v>
      </c>
      <c r="M148" s="70" t="s">
        <v>479</v>
      </c>
      <c r="N148" s="68" t="s">
        <v>1552</v>
      </c>
      <c r="O148" s="75" t="s">
        <v>439</v>
      </c>
      <c r="P148" s="76" t="s">
        <v>438</v>
      </c>
      <c r="Q148" s="67" t="s">
        <v>418</v>
      </c>
    </row>
    <row r="149" spans="1:17" ht="45">
      <c r="A149" s="68">
        <v>148</v>
      </c>
      <c r="B149" s="68">
        <v>13</v>
      </c>
      <c r="C149" s="69" t="s">
        <v>125</v>
      </c>
      <c r="D149" s="102" t="s">
        <v>748</v>
      </c>
      <c r="E149" s="102" t="s">
        <v>748</v>
      </c>
      <c r="F149" s="137" t="s">
        <v>749</v>
      </c>
      <c r="G149" s="70" t="s">
        <v>177</v>
      </c>
      <c r="H149" s="70" t="s">
        <v>33</v>
      </c>
      <c r="I149" s="72" t="s">
        <v>21</v>
      </c>
      <c r="J149" s="94">
        <v>1350</v>
      </c>
      <c r="K149" s="73">
        <v>3100</v>
      </c>
      <c r="L149" s="74">
        <f t="shared" si="2"/>
        <v>4185000</v>
      </c>
      <c r="M149" s="70" t="s">
        <v>479</v>
      </c>
      <c r="N149" s="68" t="s">
        <v>1552</v>
      </c>
      <c r="O149" s="75" t="s">
        <v>439</v>
      </c>
      <c r="P149" s="76" t="s">
        <v>438</v>
      </c>
      <c r="Q149" s="77" t="s">
        <v>418</v>
      </c>
    </row>
    <row r="150" spans="1:17" ht="45">
      <c r="A150" s="68">
        <v>149</v>
      </c>
      <c r="B150" s="68">
        <v>16</v>
      </c>
      <c r="C150" s="69" t="s">
        <v>66</v>
      </c>
      <c r="D150" s="70" t="s">
        <v>750</v>
      </c>
      <c r="E150" s="70" t="s">
        <v>751</v>
      </c>
      <c r="F150" s="78" t="s">
        <v>752</v>
      </c>
      <c r="G150" s="70" t="s">
        <v>735</v>
      </c>
      <c r="H150" s="70" t="s">
        <v>43</v>
      </c>
      <c r="I150" s="72" t="s">
        <v>18</v>
      </c>
      <c r="J150" s="94">
        <v>25000</v>
      </c>
      <c r="K150" s="73">
        <v>650</v>
      </c>
      <c r="L150" s="74">
        <f t="shared" si="2"/>
        <v>16250000</v>
      </c>
      <c r="M150" s="70" t="s">
        <v>479</v>
      </c>
      <c r="N150" s="68" t="s">
        <v>1552</v>
      </c>
      <c r="O150" s="75" t="s">
        <v>439</v>
      </c>
      <c r="P150" s="76" t="s">
        <v>438</v>
      </c>
      <c r="Q150" s="67" t="s">
        <v>418</v>
      </c>
    </row>
    <row r="151" spans="1:17" ht="45">
      <c r="A151" s="68">
        <v>150</v>
      </c>
      <c r="B151" s="68">
        <v>16</v>
      </c>
      <c r="C151" s="69" t="s">
        <v>66</v>
      </c>
      <c r="D151" s="138" t="s">
        <v>753</v>
      </c>
      <c r="E151" s="70" t="s">
        <v>754</v>
      </c>
      <c r="F151" s="78" t="s">
        <v>752</v>
      </c>
      <c r="G151" s="70" t="s">
        <v>735</v>
      </c>
      <c r="H151" s="70" t="s">
        <v>43</v>
      </c>
      <c r="I151" s="72" t="s">
        <v>18</v>
      </c>
      <c r="J151" s="94">
        <v>41500</v>
      </c>
      <c r="K151" s="73">
        <v>13564</v>
      </c>
      <c r="L151" s="74">
        <f t="shared" si="2"/>
        <v>562906000</v>
      </c>
      <c r="M151" s="70" t="s">
        <v>479</v>
      </c>
      <c r="N151" s="68" t="s">
        <v>1552</v>
      </c>
      <c r="O151" s="75" t="s">
        <v>439</v>
      </c>
      <c r="P151" s="76" t="s">
        <v>438</v>
      </c>
      <c r="Q151" s="77" t="s">
        <v>418</v>
      </c>
    </row>
    <row r="152" spans="1:17" ht="45">
      <c r="A152" s="68">
        <v>151</v>
      </c>
      <c r="B152" s="68">
        <v>11</v>
      </c>
      <c r="C152" s="136" t="s">
        <v>87</v>
      </c>
      <c r="D152" s="128" t="s">
        <v>755</v>
      </c>
      <c r="E152" s="128" t="s">
        <v>756</v>
      </c>
      <c r="F152" s="78" t="s">
        <v>757</v>
      </c>
      <c r="G152" s="70" t="s">
        <v>735</v>
      </c>
      <c r="H152" s="70" t="s">
        <v>43</v>
      </c>
      <c r="I152" s="139" t="s">
        <v>17</v>
      </c>
      <c r="J152" s="73">
        <v>800</v>
      </c>
      <c r="K152" s="73">
        <v>3300</v>
      </c>
      <c r="L152" s="74">
        <f t="shared" si="2"/>
        <v>2640000</v>
      </c>
      <c r="M152" s="70" t="s">
        <v>479</v>
      </c>
      <c r="N152" s="68" t="s">
        <v>1552</v>
      </c>
      <c r="O152" s="75" t="s">
        <v>439</v>
      </c>
      <c r="P152" s="76" t="s">
        <v>438</v>
      </c>
      <c r="Q152" s="67" t="s">
        <v>418</v>
      </c>
    </row>
    <row r="153" spans="1:17" ht="45">
      <c r="A153" s="68">
        <v>152</v>
      </c>
      <c r="B153" s="68">
        <v>18</v>
      </c>
      <c r="C153" s="69" t="s">
        <v>76</v>
      </c>
      <c r="D153" s="102" t="s">
        <v>758</v>
      </c>
      <c r="E153" s="102" t="s">
        <v>759</v>
      </c>
      <c r="F153" s="78" t="s">
        <v>760</v>
      </c>
      <c r="G153" s="70" t="s">
        <v>227</v>
      </c>
      <c r="H153" s="70" t="s">
        <v>33</v>
      </c>
      <c r="I153" s="72" t="s">
        <v>20</v>
      </c>
      <c r="J153" s="94">
        <v>4500</v>
      </c>
      <c r="K153" s="73">
        <v>56200</v>
      </c>
      <c r="L153" s="74">
        <f t="shared" si="2"/>
        <v>252900000</v>
      </c>
      <c r="M153" s="70" t="s">
        <v>479</v>
      </c>
      <c r="N153" s="68" t="s">
        <v>1552</v>
      </c>
      <c r="O153" s="75" t="s">
        <v>439</v>
      </c>
      <c r="P153" s="76" t="s">
        <v>438</v>
      </c>
      <c r="Q153" s="77" t="s">
        <v>418</v>
      </c>
    </row>
    <row r="154" spans="1:17" ht="45">
      <c r="A154" s="68">
        <v>153</v>
      </c>
      <c r="B154" s="68">
        <v>18</v>
      </c>
      <c r="C154" s="69" t="s">
        <v>76</v>
      </c>
      <c r="D154" s="121" t="s">
        <v>761</v>
      </c>
      <c r="E154" s="122" t="s">
        <v>761</v>
      </c>
      <c r="F154" s="113" t="s">
        <v>762</v>
      </c>
      <c r="G154" s="70" t="s">
        <v>177</v>
      </c>
      <c r="H154" s="70" t="s">
        <v>33</v>
      </c>
      <c r="I154" s="139" t="s">
        <v>17</v>
      </c>
      <c r="J154" s="73">
        <v>1700</v>
      </c>
      <c r="K154" s="73">
        <v>500</v>
      </c>
      <c r="L154" s="74">
        <f t="shared" si="2"/>
        <v>850000</v>
      </c>
      <c r="M154" s="70" t="s">
        <v>479</v>
      </c>
      <c r="N154" s="68" t="s">
        <v>1552</v>
      </c>
      <c r="O154" s="75" t="s">
        <v>439</v>
      </c>
      <c r="P154" s="76" t="s">
        <v>438</v>
      </c>
      <c r="Q154" s="67" t="s">
        <v>418</v>
      </c>
    </row>
    <row r="155" spans="1:17" ht="45">
      <c r="A155" s="68">
        <v>154</v>
      </c>
      <c r="B155" s="68">
        <v>18</v>
      </c>
      <c r="C155" s="69" t="s">
        <v>76</v>
      </c>
      <c r="D155" s="125" t="s">
        <v>763</v>
      </c>
      <c r="E155" s="125" t="s">
        <v>764</v>
      </c>
      <c r="F155" s="78" t="s">
        <v>765</v>
      </c>
      <c r="G155" s="70" t="s">
        <v>177</v>
      </c>
      <c r="H155" s="70" t="s">
        <v>33</v>
      </c>
      <c r="I155" s="72" t="s">
        <v>21</v>
      </c>
      <c r="J155" s="94">
        <v>750</v>
      </c>
      <c r="K155" s="73">
        <v>358250</v>
      </c>
      <c r="L155" s="74">
        <f t="shared" si="2"/>
        <v>268687500</v>
      </c>
      <c r="M155" s="70" t="s">
        <v>479</v>
      </c>
      <c r="N155" s="68" t="s">
        <v>1552</v>
      </c>
      <c r="O155" s="75" t="s">
        <v>439</v>
      </c>
      <c r="P155" s="76" t="s">
        <v>438</v>
      </c>
      <c r="Q155" s="77" t="s">
        <v>418</v>
      </c>
    </row>
    <row r="156" spans="1:17" ht="45">
      <c r="A156" s="68">
        <v>155</v>
      </c>
      <c r="B156" s="68">
        <v>18</v>
      </c>
      <c r="C156" s="69" t="s">
        <v>76</v>
      </c>
      <c r="D156" s="121" t="s">
        <v>766</v>
      </c>
      <c r="E156" s="122" t="s">
        <v>767</v>
      </c>
      <c r="F156" s="78" t="s">
        <v>768</v>
      </c>
      <c r="G156" s="70" t="s">
        <v>227</v>
      </c>
      <c r="H156" s="70" t="s">
        <v>33</v>
      </c>
      <c r="I156" s="139" t="s">
        <v>21</v>
      </c>
      <c r="J156" s="73">
        <v>2100</v>
      </c>
      <c r="K156" s="73">
        <v>790</v>
      </c>
      <c r="L156" s="74">
        <f t="shared" si="2"/>
        <v>1659000</v>
      </c>
      <c r="M156" s="70" t="s">
        <v>479</v>
      </c>
      <c r="N156" s="68" t="s">
        <v>1552</v>
      </c>
      <c r="O156" s="75" t="s">
        <v>439</v>
      </c>
      <c r="P156" s="76" t="s">
        <v>438</v>
      </c>
      <c r="Q156" s="67" t="s">
        <v>418</v>
      </c>
    </row>
    <row r="157" spans="1:17" ht="45">
      <c r="A157" s="68">
        <v>156</v>
      </c>
      <c r="B157" s="68">
        <v>18</v>
      </c>
      <c r="C157" s="69" t="s">
        <v>76</v>
      </c>
      <c r="D157" s="87" t="s">
        <v>769</v>
      </c>
      <c r="E157" s="87" t="s">
        <v>770</v>
      </c>
      <c r="F157" s="92" t="s">
        <v>771</v>
      </c>
      <c r="G157" s="95" t="s">
        <v>177</v>
      </c>
      <c r="H157" s="86" t="s">
        <v>33</v>
      </c>
      <c r="I157" s="72" t="s">
        <v>21</v>
      </c>
      <c r="J157" s="73">
        <v>1400</v>
      </c>
      <c r="K157" s="73">
        <v>100</v>
      </c>
      <c r="L157" s="74">
        <f t="shared" si="2"/>
        <v>140000</v>
      </c>
      <c r="M157" s="70" t="s">
        <v>479</v>
      </c>
      <c r="N157" s="68" t="s">
        <v>1552</v>
      </c>
      <c r="O157" s="75" t="s">
        <v>439</v>
      </c>
      <c r="P157" s="76" t="s">
        <v>438</v>
      </c>
      <c r="Q157" s="77" t="s">
        <v>418</v>
      </c>
    </row>
    <row r="158" spans="1:17" ht="45">
      <c r="A158" s="68">
        <v>157</v>
      </c>
      <c r="B158" s="68">
        <v>18</v>
      </c>
      <c r="C158" s="69" t="s">
        <v>76</v>
      </c>
      <c r="D158" s="87" t="s">
        <v>772</v>
      </c>
      <c r="E158" s="87" t="s">
        <v>773</v>
      </c>
      <c r="F158" s="92" t="s">
        <v>771</v>
      </c>
      <c r="G158" s="95" t="s">
        <v>177</v>
      </c>
      <c r="H158" s="86" t="s">
        <v>33</v>
      </c>
      <c r="I158" s="72" t="s">
        <v>21</v>
      </c>
      <c r="J158" s="73">
        <v>1300</v>
      </c>
      <c r="K158" s="73">
        <v>150</v>
      </c>
      <c r="L158" s="74">
        <f t="shared" si="2"/>
        <v>195000</v>
      </c>
      <c r="M158" s="70" t="s">
        <v>479</v>
      </c>
      <c r="N158" s="68" t="s">
        <v>1552</v>
      </c>
      <c r="O158" s="75" t="s">
        <v>439</v>
      </c>
      <c r="P158" s="76" t="s">
        <v>438</v>
      </c>
      <c r="Q158" s="67" t="s">
        <v>418</v>
      </c>
    </row>
    <row r="159" spans="1:17" ht="45">
      <c r="A159" s="68">
        <v>158</v>
      </c>
      <c r="B159" s="68">
        <v>18</v>
      </c>
      <c r="C159" s="69" t="s">
        <v>76</v>
      </c>
      <c r="D159" s="70" t="s">
        <v>774</v>
      </c>
      <c r="E159" s="70" t="s">
        <v>775</v>
      </c>
      <c r="F159" s="78" t="s">
        <v>776</v>
      </c>
      <c r="G159" s="70" t="s">
        <v>227</v>
      </c>
      <c r="H159" s="70" t="s">
        <v>33</v>
      </c>
      <c r="I159" s="72" t="s">
        <v>21</v>
      </c>
      <c r="J159" s="94">
        <v>1390</v>
      </c>
      <c r="K159" s="73">
        <v>136000</v>
      </c>
      <c r="L159" s="74">
        <f t="shared" si="2"/>
        <v>189040000</v>
      </c>
      <c r="M159" s="70" t="s">
        <v>479</v>
      </c>
      <c r="N159" s="68" t="s">
        <v>1552</v>
      </c>
      <c r="O159" s="75" t="s">
        <v>439</v>
      </c>
      <c r="P159" s="76" t="s">
        <v>438</v>
      </c>
      <c r="Q159" s="77" t="s">
        <v>418</v>
      </c>
    </row>
    <row r="160" spans="1:17" ht="45">
      <c r="A160" s="68">
        <v>159</v>
      </c>
      <c r="B160" s="68">
        <v>19</v>
      </c>
      <c r="C160" s="69" t="s">
        <v>777</v>
      </c>
      <c r="D160" s="125" t="s">
        <v>778</v>
      </c>
      <c r="E160" s="125" t="s">
        <v>779</v>
      </c>
      <c r="F160" s="78" t="s">
        <v>780</v>
      </c>
      <c r="G160" s="70" t="s">
        <v>227</v>
      </c>
      <c r="H160" s="70" t="s">
        <v>33</v>
      </c>
      <c r="I160" s="72" t="s">
        <v>21</v>
      </c>
      <c r="J160" s="94">
        <v>900</v>
      </c>
      <c r="K160" s="73">
        <v>1410</v>
      </c>
      <c r="L160" s="74">
        <f t="shared" si="2"/>
        <v>1269000</v>
      </c>
      <c r="M160" s="70" t="s">
        <v>479</v>
      </c>
      <c r="N160" s="68" t="s">
        <v>1552</v>
      </c>
      <c r="O160" s="75" t="s">
        <v>439</v>
      </c>
      <c r="P160" s="76" t="s">
        <v>438</v>
      </c>
      <c r="Q160" s="67" t="s">
        <v>418</v>
      </c>
    </row>
    <row r="161" spans="1:17" ht="45">
      <c r="A161" s="68">
        <v>160</v>
      </c>
      <c r="B161" s="68">
        <v>19</v>
      </c>
      <c r="C161" s="69" t="s">
        <v>777</v>
      </c>
      <c r="D161" s="121" t="s">
        <v>781</v>
      </c>
      <c r="E161" s="122" t="s">
        <v>782</v>
      </c>
      <c r="F161" s="113" t="s">
        <v>762</v>
      </c>
      <c r="G161" s="70" t="s">
        <v>227</v>
      </c>
      <c r="H161" s="70" t="s">
        <v>33</v>
      </c>
      <c r="I161" s="72" t="s">
        <v>17</v>
      </c>
      <c r="J161" s="94">
        <v>7700</v>
      </c>
      <c r="K161" s="73">
        <v>27100</v>
      </c>
      <c r="L161" s="74">
        <f t="shared" si="2"/>
        <v>208670000</v>
      </c>
      <c r="M161" s="70" t="s">
        <v>479</v>
      </c>
      <c r="N161" s="68" t="s">
        <v>1552</v>
      </c>
      <c r="O161" s="75" t="s">
        <v>439</v>
      </c>
      <c r="P161" s="76" t="s">
        <v>438</v>
      </c>
      <c r="Q161" s="77" t="s">
        <v>418</v>
      </c>
    </row>
    <row r="162" spans="1:17" ht="45">
      <c r="A162" s="68">
        <v>161</v>
      </c>
      <c r="B162" s="68">
        <v>19</v>
      </c>
      <c r="C162" s="69" t="s">
        <v>777</v>
      </c>
      <c r="D162" s="87" t="s">
        <v>783</v>
      </c>
      <c r="E162" s="87" t="s">
        <v>784</v>
      </c>
      <c r="F162" s="92" t="s">
        <v>785</v>
      </c>
      <c r="G162" s="140" t="s">
        <v>786</v>
      </c>
      <c r="H162" s="86" t="s">
        <v>33</v>
      </c>
      <c r="I162" s="72" t="s">
        <v>17</v>
      </c>
      <c r="J162" s="94">
        <v>2700</v>
      </c>
      <c r="K162" s="73">
        <v>700</v>
      </c>
      <c r="L162" s="74">
        <f t="shared" si="2"/>
        <v>1890000</v>
      </c>
      <c r="M162" s="70" t="s">
        <v>479</v>
      </c>
      <c r="N162" s="68" t="s">
        <v>1552</v>
      </c>
      <c r="O162" s="75" t="s">
        <v>439</v>
      </c>
      <c r="P162" s="76" t="s">
        <v>438</v>
      </c>
      <c r="Q162" s="67" t="s">
        <v>418</v>
      </c>
    </row>
    <row r="163" spans="1:17" ht="45">
      <c r="A163" s="68">
        <v>162</v>
      </c>
      <c r="B163" s="68">
        <v>19</v>
      </c>
      <c r="C163" s="69" t="s">
        <v>777</v>
      </c>
      <c r="D163" s="102" t="s">
        <v>787</v>
      </c>
      <c r="E163" s="102" t="s">
        <v>788</v>
      </c>
      <c r="F163" s="78" t="s">
        <v>789</v>
      </c>
      <c r="G163" s="70" t="s">
        <v>227</v>
      </c>
      <c r="H163" s="70" t="s">
        <v>33</v>
      </c>
      <c r="I163" s="72" t="s">
        <v>17</v>
      </c>
      <c r="J163" s="94">
        <v>2070</v>
      </c>
      <c r="K163" s="73">
        <v>6900</v>
      </c>
      <c r="L163" s="74">
        <f t="shared" si="2"/>
        <v>14283000</v>
      </c>
      <c r="M163" s="70" t="s">
        <v>479</v>
      </c>
      <c r="N163" s="68" t="s">
        <v>1552</v>
      </c>
      <c r="O163" s="75" t="s">
        <v>439</v>
      </c>
      <c r="P163" s="76" t="s">
        <v>438</v>
      </c>
      <c r="Q163" s="77" t="s">
        <v>418</v>
      </c>
    </row>
    <row r="164" spans="1:17" ht="45">
      <c r="A164" s="68">
        <v>163</v>
      </c>
      <c r="B164" s="68">
        <v>0</v>
      </c>
      <c r="C164" s="78" t="s">
        <v>574</v>
      </c>
      <c r="D164" s="87" t="s">
        <v>790</v>
      </c>
      <c r="E164" s="87" t="s">
        <v>791</v>
      </c>
      <c r="F164" s="92" t="s">
        <v>792</v>
      </c>
      <c r="G164" s="70" t="s">
        <v>177</v>
      </c>
      <c r="H164" s="91" t="s">
        <v>33</v>
      </c>
      <c r="I164" s="72" t="s">
        <v>21</v>
      </c>
      <c r="J164" s="94">
        <v>7300</v>
      </c>
      <c r="K164" s="73">
        <v>110</v>
      </c>
      <c r="L164" s="74">
        <f t="shared" si="2"/>
        <v>803000</v>
      </c>
      <c r="M164" s="70" t="s">
        <v>479</v>
      </c>
      <c r="N164" s="68" t="s">
        <v>1552</v>
      </c>
      <c r="O164" s="75" t="s">
        <v>439</v>
      </c>
      <c r="P164" s="76" t="s">
        <v>438</v>
      </c>
      <c r="Q164" s="67" t="s">
        <v>418</v>
      </c>
    </row>
    <row r="165" spans="1:17" ht="60">
      <c r="A165" s="68">
        <v>164</v>
      </c>
      <c r="B165" s="68">
        <v>25</v>
      </c>
      <c r="C165" s="69" t="s">
        <v>793</v>
      </c>
      <c r="D165" s="141" t="s">
        <v>794</v>
      </c>
      <c r="E165" s="141" t="s">
        <v>795</v>
      </c>
      <c r="F165" s="142" t="s">
        <v>796</v>
      </c>
      <c r="G165" s="143" t="s">
        <v>797</v>
      </c>
      <c r="H165" s="143" t="s">
        <v>180</v>
      </c>
      <c r="I165" s="72" t="s">
        <v>21</v>
      </c>
      <c r="J165" s="94">
        <v>27000</v>
      </c>
      <c r="K165" s="73">
        <v>250</v>
      </c>
      <c r="L165" s="74">
        <f t="shared" si="2"/>
        <v>6750000</v>
      </c>
      <c r="M165" s="70" t="s">
        <v>479</v>
      </c>
      <c r="N165" s="68" t="s">
        <v>1552</v>
      </c>
      <c r="O165" s="75" t="s">
        <v>439</v>
      </c>
      <c r="P165" s="76" t="s">
        <v>438</v>
      </c>
      <c r="Q165" s="77" t="s">
        <v>418</v>
      </c>
    </row>
    <row r="166" spans="1:17" ht="60">
      <c r="A166" s="68">
        <v>165</v>
      </c>
      <c r="B166" s="68">
        <v>26</v>
      </c>
      <c r="C166" s="69" t="s">
        <v>798</v>
      </c>
      <c r="D166" s="141" t="s">
        <v>799</v>
      </c>
      <c r="E166" s="141" t="s">
        <v>799</v>
      </c>
      <c r="F166" s="142" t="s">
        <v>590</v>
      </c>
      <c r="G166" s="143" t="s">
        <v>797</v>
      </c>
      <c r="H166" s="143" t="s">
        <v>180</v>
      </c>
      <c r="I166" s="72" t="s">
        <v>17</v>
      </c>
      <c r="J166" s="94">
        <v>17000</v>
      </c>
      <c r="K166" s="73">
        <v>100</v>
      </c>
      <c r="L166" s="74">
        <f t="shared" si="2"/>
        <v>1700000</v>
      </c>
      <c r="M166" s="70" t="s">
        <v>479</v>
      </c>
      <c r="N166" s="68" t="s">
        <v>1552</v>
      </c>
      <c r="O166" s="75" t="s">
        <v>439</v>
      </c>
      <c r="P166" s="76" t="s">
        <v>438</v>
      </c>
      <c r="Q166" s="67" t="s">
        <v>418</v>
      </c>
    </row>
    <row r="167" spans="1:17" ht="60">
      <c r="A167" s="68">
        <v>166</v>
      </c>
      <c r="B167" s="68">
        <v>16</v>
      </c>
      <c r="C167" s="69" t="s">
        <v>66</v>
      </c>
      <c r="D167" s="87" t="s">
        <v>800</v>
      </c>
      <c r="E167" s="87" t="s">
        <v>801</v>
      </c>
      <c r="F167" s="86" t="s">
        <v>802</v>
      </c>
      <c r="G167" s="87" t="s">
        <v>223</v>
      </c>
      <c r="H167" s="87" t="s">
        <v>34</v>
      </c>
      <c r="I167" s="72" t="s">
        <v>17</v>
      </c>
      <c r="J167" s="94">
        <v>14000</v>
      </c>
      <c r="K167" s="73">
        <v>805</v>
      </c>
      <c r="L167" s="74">
        <f t="shared" si="2"/>
        <v>11270000</v>
      </c>
      <c r="M167" s="70" t="s">
        <v>479</v>
      </c>
      <c r="N167" s="68" t="s">
        <v>1552</v>
      </c>
      <c r="O167" s="75" t="s">
        <v>439</v>
      </c>
      <c r="P167" s="76" t="s">
        <v>438</v>
      </c>
      <c r="Q167" s="77" t="s">
        <v>418</v>
      </c>
    </row>
    <row r="168" spans="1:17" ht="45">
      <c r="A168" s="68">
        <v>167</v>
      </c>
      <c r="B168" s="68">
        <v>16</v>
      </c>
      <c r="C168" s="69" t="s">
        <v>66</v>
      </c>
      <c r="D168" s="87" t="s">
        <v>803</v>
      </c>
      <c r="E168" s="87" t="s">
        <v>804</v>
      </c>
      <c r="F168" s="86" t="s">
        <v>757</v>
      </c>
      <c r="G168" s="87" t="s">
        <v>223</v>
      </c>
      <c r="H168" s="87" t="s">
        <v>34</v>
      </c>
      <c r="I168" s="72" t="s">
        <v>17</v>
      </c>
      <c r="J168" s="94">
        <v>6000</v>
      </c>
      <c r="K168" s="73">
        <v>105</v>
      </c>
      <c r="L168" s="74">
        <f t="shared" si="2"/>
        <v>630000</v>
      </c>
      <c r="M168" s="70" t="s">
        <v>479</v>
      </c>
      <c r="N168" s="68" t="s">
        <v>1552</v>
      </c>
      <c r="O168" s="75" t="s">
        <v>439</v>
      </c>
      <c r="P168" s="76" t="s">
        <v>438</v>
      </c>
      <c r="Q168" s="67" t="s">
        <v>418</v>
      </c>
    </row>
    <row r="169" spans="1:17" ht="45">
      <c r="A169" s="68">
        <v>168</v>
      </c>
      <c r="B169" s="68">
        <v>31</v>
      </c>
      <c r="C169" s="69" t="s">
        <v>234</v>
      </c>
      <c r="D169" s="134" t="s">
        <v>805</v>
      </c>
      <c r="E169" s="134" t="s">
        <v>805</v>
      </c>
      <c r="F169" s="78" t="s">
        <v>806</v>
      </c>
      <c r="G169" s="70" t="s">
        <v>807</v>
      </c>
      <c r="H169" s="70" t="s">
        <v>808</v>
      </c>
      <c r="I169" s="72" t="s">
        <v>17</v>
      </c>
      <c r="J169" s="94">
        <v>42000</v>
      </c>
      <c r="K169" s="73">
        <v>120</v>
      </c>
      <c r="L169" s="74">
        <f t="shared" si="2"/>
        <v>5040000</v>
      </c>
      <c r="M169" s="70" t="s">
        <v>479</v>
      </c>
      <c r="N169" s="68" t="s">
        <v>1552</v>
      </c>
      <c r="O169" s="75" t="s">
        <v>439</v>
      </c>
      <c r="P169" s="76" t="s">
        <v>438</v>
      </c>
      <c r="Q169" s="77" t="s">
        <v>418</v>
      </c>
    </row>
    <row r="170" spans="1:17" ht="45">
      <c r="A170" s="68">
        <v>169</v>
      </c>
      <c r="B170" s="68">
        <v>31</v>
      </c>
      <c r="C170" s="69" t="s">
        <v>234</v>
      </c>
      <c r="D170" s="102" t="s">
        <v>809</v>
      </c>
      <c r="E170" s="102" t="s">
        <v>809</v>
      </c>
      <c r="F170" s="78" t="s">
        <v>810</v>
      </c>
      <c r="G170" s="144" t="s">
        <v>811</v>
      </c>
      <c r="H170" s="144" t="s">
        <v>812</v>
      </c>
      <c r="I170" s="72" t="s">
        <v>17</v>
      </c>
      <c r="J170" s="94">
        <v>450000</v>
      </c>
      <c r="K170" s="73">
        <v>89</v>
      </c>
      <c r="L170" s="74">
        <f t="shared" si="2"/>
        <v>40050000</v>
      </c>
      <c r="M170" s="70" t="s">
        <v>479</v>
      </c>
      <c r="N170" s="68" t="s">
        <v>1552</v>
      </c>
      <c r="O170" s="75" t="s">
        <v>439</v>
      </c>
      <c r="P170" s="76" t="s">
        <v>438</v>
      </c>
      <c r="Q170" s="67" t="s">
        <v>418</v>
      </c>
    </row>
    <row r="171" spans="1:17" ht="45">
      <c r="A171" s="68">
        <v>170</v>
      </c>
      <c r="B171" s="68">
        <v>31</v>
      </c>
      <c r="C171" s="69" t="s">
        <v>234</v>
      </c>
      <c r="D171" s="87" t="s">
        <v>813</v>
      </c>
      <c r="E171" s="87" t="s">
        <v>814</v>
      </c>
      <c r="F171" s="92" t="s">
        <v>815</v>
      </c>
      <c r="G171" s="91" t="s">
        <v>816</v>
      </c>
      <c r="H171" s="91" t="s">
        <v>31</v>
      </c>
      <c r="I171" s="72" t="s">
        <v>24</v>
      </c>
      <c r="J171" s="94">
        <v>24000</v>
      </c>
      <c r="K171" s="73">
        <v>2</v>
      </c>
      <c r="L171" s="74">
        <f t="shared" si="2"/>
        <v>48000</v>
      </c>
      <c r="M171" s="70" t="s">
        <v>479</v>
      </c>
      <c r="N171" s="68" t="s">
        <v>1552</v>
      </c>
      <c r="O171" s="75" t="s">
        <v>439</v>
      </c>
      <c r="P171" s="76" t="s">
        <v>438</v>
      </c>
      <c r="Q171" s="77" t="s">
        <v>418</v>
      </c>
    </row>
    <row r="172" spans="1:17" ht="45">
      <c r="A172" s="68">
        <v>171</v>
      </c>
      <c r="B172" s="68">
        <v>30</v>
      </c>
      <c r="C172" s="69" t="s">
        <v>817</v>
      </c>
      <c r="D172" s="102" t="s">
        <v>818</v>
      </c>
      <c r="E172" s="102" t="s">
        <v>819</v>
      </c>
      <c r="F172" s="78" t="s">
        <v>820</v>
      </c>
      <c r="G172" s="70" t="s">
        <v>551</v>
      </c>
      <c r="H172" s="144" t="s">
        <v>34</v>
      </c>
      <c r="I172" s="72" t="s">
        <v>17</v>
      </c>
      <c r="J172" s="94">
        <v>193000</v>
      </c>
      <c r="K172" s="73">
        <v>150</v>
      </c>
      <c r="L172" s="74">
        <f t="shared" si="2"/>
        <v>28950000</v>
      </c>
      <c r="M172" s="70" t="s">
        <v>479</v>
      </c>
      <c r="N172" s="68" t="s">
        <v>1552</v>
      </c>
      <c r="O172" s="75" t="s">
        <v>439</v>
      </c>
      <c r="P172" s="76" t="s">
        <v>438</v>
      </c>
      <c r="Q172" s="67" t="s">
        <v>418</v>
      </c>
    </row>
    <row r="173" spans="1:17" ht="60">
      <c r="A173" s="68">
        <v>172</v>
      </c>
      <c r="B173" s="68">
        <v>33</v>
      </c>
      <c r="C173" s="69" t="s">
        <v>89</v>
      </c>
      <c r="D173" s="145" t="s">
        <v>821</v>
      </c>
      <c r="E173" s="145" t="s">
        <v>822</v>
      </c>
      <c r="F173" s="137" t="s">
        <v>823</v>
      </c>
      <c r="G173" s="87" t="s">
        <v>824</v>
      </c>
      <c r="H173" s="91" t="s">
        <v>33</v>
      </c>
      <c r="I173" s="72" t="s">
        <v>21</v>
      </c>
      <c r="J173" s="94">
        <v>5970</v>
      </c>
      <c r="K173" s="73">
        <v>10100</v>
      </c>
      <c r="L173" s="74">
        <f t="shared" si="2"/>
        <v>60297000</v>
      </c>
      <c r="M173" s="70" t="s">
        <v>479</v>
      </c>
      <c r="N173" s="68" t="s">
        <v>1552</v>
      </c>
      <c r="O173" s="75" t="s">
        <v>439</v>
      </c>
      <c r="P173" s="76" t="s">
        <v>438</v>
      </c>
      <c r="Q173" s="77" t="s">
        <v>418</v>
      </c>
    </row>
    <row r="174" spans="1:17" ht="60">
      <c r="A174" s="68">
        <v>173</v>
      </c>
      <c r="B174" s="68">
        <v>34</v>
      </c>
      <c r="C174" s="69" t="s">
        <v>68</v>
      </c>
      <c r="D174" s="102" t="s">
        <v>825</v>
      </c>
      <c r="E174" s="102" t="s">
        <v>826</v>
      </c>
      <c r="F174" s="137" t="s">
        <v>823</v>
      </c>
      <c r="G174" s="87" t="s">
        <v>824</v>
      </c>
      <c r="H174" s="91" t="s">
        <v>33</v>
      </c>
      <c r="I174" s="72" t="s">
        <v>21</v>
      </c>
      <c r="J174" s="94">
        <v>5970</v>
      </c>
      <c r="K174" s="73">
        <v>9750</v>
      </c>
      <c r="L174" s="74">
        <f t="shared" si="2"/>
        <v>58207500</v>
      </c>
      <c r="M174" s="70" t="s">
        <v>479</v>
      </c>
      <c r="N174" s="68" t="s">
        <v>1552</v>
      </c>
      <c r="O174" s="75" t="s">
        <v>439</v>
      </c>
      <c r="P174" s="76" t="s">
        <v>438</v>
      </c>
      <c r="Q174" s="67" t="s">
        <v>418</v>
      </c>
    </row>
    <row r="175" spans="1:17" ht="60">
      <c r="A175" s="68">
        <v>174</v>
      </c>
      <c r="B175" s="68">
        <v>34</v>
      </c>
      <c r="C175" s="69" t="s">
        <v>68</v>
      </c>
      <c r="D175" s="102" t="s">
        <v>827</v>
      </c>
      <c r="E175" s="102" t="s">
        <v>828</v>
      </c>
      <c r="F175" s="146" t="s">
        <v>829</v>
      </c>
      <c r="G175" s="87" t="s">
        <v>824</v>
      </c>
      <c r="H175" s="147" t="s">
        <v>33</v>
      </c>
      <c r="I175" s="72" t="s">
        <v>21</v>
      </c>
      <c r="J175" s="94">
        <v>730</v>
      </c>
      <c r="K175" s="73">
        <v>23750</v>
      </c>
      <c r="L175" s="74">
        <f t="shared" si="2"/>
        <v>17337500</v>
      </c>
      <c r="M175" s="70" t="s">
        <v>479</v>
      </c>
      <c r="N175" s="68" t="s">
        <v>1552</v>
      </c>
      <c r="O175" s="75" t="s">
        <v>439</v>
      </c>
      <c r="P175" s="76" t="s">
        <v>438</v>
      </c>
      <c r="Q175" s="77" t="s">
        <v>418</v>
      </c>
    </row>
    <row r="176" spans="1:17" ht="60">
      <c r="A176" s="68">
        <v>175</v>
      </c>
      <c r="B176" s="68">
        <v>34</v>
      </c>
      <c r="C176" s="69" t="s">
        <v>68</v>
      </c>
      <c r="D176" s="102" t="s">
        <v>830</v>
      </c>
      <c r="E176" s="102" t="s">
        <v>831</v>
      </c>
      <c r="F176" s="146" t="s">
        <v>832</v>
      </c>
      <c r="G176" s="87" t="s">
        <v>824</v>
      </c>
      <c r="H176" s="147" t="s">
        <v>33</v>
      </c>
      <c r="I176" s="72" t="s">
        <v>21</v>
      </c>
      <c r="J176" s="94">
        <v>730</v>
      </c>
      <c r="K176" s="73">
        <v>300</v>
      </c>
      <c r="L176" s="74">
        <f t="shared" si="2"/>
        <v>219000</v>
      </c>
      <c r="M176" s="70" t="s">
        <v>479</v>
      </c>
      <c r="N176" s="68" t="s">
        <v>1552</v>
      </c>
      <c r="O176" s="75" t="s">
        <v>439</v>
      </c>
      <c r="P176" s="76" t="s">
        <v>438</v>
      </c>
      <c r="Q176" s="67" t="s">
        <v>418</v>
      </c>
    </row>
    <row r="177" spans="1:17" ht="60">
      <c r="A177" s="68">
        <v>176</v>
      </c>
      <c r="B177" s="68">
        <v>34</v>
      </c>
      <c r="C177" s="69" t="s">
        <v>68</v>
      </c>
      <c r="D177" s="102" t="s">
        <v>833</v>
      </c>
      <c r="E177" s="102" t="s">
        <v>834</v>
      </c>
      <c r="F177" s="146" t="s">
        <v>835</v>
      </c>
      <c r="G177" s="87" t="s">
        <v>824</v>
      </c>
      <c r="H177" s="91" t="s">
        <v>33</v>
      </c>
      <c r="I177" s="72" t="s">
        <v>21</v>
      </c>
      <c r="J177" s="94">
        <v>797</v>
      </c>
      <c r="K177" s="73">
        <v>754900</v>
      </c>
      <c r="L177" s="74">
        <f t="shared" si="2"/>
        <v>601655300</v>
      </c>
      <c r="M177" s="70" t="s">
        <v>479</v>
      </c>
      <c r="N177" s="68" t="s">
        <v>1552</v>
      </c>
      <c r="O177" s="75" t="s">
        <v>439</v>
      </c>
      <c r="P177" s="76" t="s">
        <v>438</v>
      </c>
      <c r="Q177" s="77" t="s">
        <v>418</v>
      </c>
    </row>
    <row r="178" spans="1:17" ht="60">
      <c r="A178" s="68">
        <v>177</v>
      </c>
      <c r="B178" s="68">
        <v>34</v>
      </c>
      <c r="C178" s="69" t="s">
        <v>68</v>
      </c>
      <c r="D178" s="102" t="s">
        <v>836</v>
      </c>
      <c r="E178" s="102" t="s">
        <v>837</v>
      </c>
      <c r="F178" s="137" t="s">
        <v>838</v>
      </c>
      <c r="G178" s="87" t="s">
        <v>824</v>
      </c>
      <c r="H178" s="147" t="s">
        <v>33</v>
      </c>
      <c r="I178" s="72" t="s">
        <v>21</v>
      </c>
      <c r="J178" s="94">
        <v>1397</v>
      </c>
      <c r="K178" s="73">
        <v>621000</v>
      </c>
      <c r="L178" s="74">
        <f t="shared" si="2"/>
        <v>867537000</v>
      </c>
      <c r="M178" s="70" t="s">
        <v>479</v>
      </c>
      <c r="N178" s="68" t="s">
        <v>1552</v>
      </c>
      <c r="O178" s="75" t="s">
        <v>439</v>
      </c>
      <c r="P178" s="76" t="s">
        <v>438</v>
      </c>
      <c r="Q178" s="67" t="s">
        <v>418</v>
      </c>
    </row>
    <row r="179" spans="1:17" ht="60">
      <c r="A179" s="68">
        <v>178</v>
      </c>
      <c r="B179" s="68">
        <v>34</v>
      </c>
      <c r="C179" s="69" t="s">
        <v>68</v>
      </c>
      <c r="D179" s="102" t="s">
        <v>839</v>
      </c>
      <c r="E179" s="102" t="s">
        <v>840</v>
      </c>
      <c r="F179" s="137" t="s">
        <v>841</v>
      </c>
      <c r="G179" s="87" t="s">
        <v>824</v>
      </c>
      <c r="H179" s="147" t="s">
        <v>33</v>
      </c>
      <c r="I179" s="72" t="s">
        <v>21</v>
      </c>
      <c r="J179" s="94">
        <v>2700</v>
      </c>
      <c r="K179" s="73">
        <v>36900</v>
      </c>
      <c r="L179" s="74">
        <f t="shared" si="2"/>
        <v>99630000</v>
      </c>
      <c r="M179" s="70" t="s">
        <v>479</v>
      </c>
      <c r="N179" s="68" t="s">
        <v>1552</v>
      </c>
      <c r="O179" s="75" t="s">
        <v>439</v>
      </c>
      <c r="P179" s="76" t="s">
        <v>438</v>
      </c>
      <c r="Q179" s="77" t="s">
        <v>418</v>
      </c>
    </row>
    <row r="180" spans="1:17" ht="135">
      <c r="A180" s="68">
        <v>179</v>
      </c>
      <c r="B180" s="68">
        <v>35</v>
      </c>
      <c r="C180" s="69" t="s">
        <v>842</v>
      </c>
      <c r="D180" s="88" t="s">
        <v>843</v>
      </c>
      <c r="E180" s="88" t="s">
        <v>844</v>
      </c>
      <c r="F180" s="92" t="s">
        <v>309</v>
      </c>
      <c r="G180" s="91" t="s">
        <v>845</v>
      </c>
      <c r="H180" s="87" t="s">
        <v>31</v>
      </c>
      <c r="I180" s="72" t="s">
        <v>21</v>
      </c>
      <c r="J180" s="94">
        <v>445000</v>
      </c>
      <c r="K180" s="73">
        <v>2</v>
      </c>
      <c r="L180" s="74">
        <f t="shared" si="2"/>
        <v>890000</v>
      </c>
      <c r="M180" s="70" t="s">
        <v>479</v>
      </c>
      <c r="N180" s="68" t="s">
        <v>1552</v>
      </c>
      <c r="O180" s="75" t="s">
        <v>439</v>
      </c>
      <c r="P180" s="76" t="s">
        <v>438</v>
      </c>
      <c r="Q180" s="67" t="s">
        <v>418</v>
      </c>
    </row>
    <row r="181" spans="1:17" ht="45">
      <c r="A181" s="68">
        <v>180</v>
      </c>
      <c r="B181" s="68">
        <v>42</v>
      </c>
      <c r="C181" s="69" t="s">
        <v>271</v>
      </c>
      <c r="D181" s="128" t="s">
        <v>846</v>
      </c>
      <c r="E181" s="128" t="s">
        <v>847</v>
      </c>
      <c r="F181" s="86" t="s">
        <v>324</v>
      </c>
      <c r="G181" s="140" t="s">
        <v>98</v>
      </c>
      <c r="H181" s="86" t="s">
        <v>28</v>
      </c>
      <c r="I181" s="72" t="s">
        <v>21</v>
      </c>
      <c r="J181" s="94">
        <v>5897</v>
      </c>
      <c r="K181" s="73">
        <v>81200</v>
      </c>
      <c r="L181" s="74">
        <f t="shared" si="2"/>
        <v>478836400</v>
      </c>
      <c r="M181" s="70" t="s">
        <v>479</v>
      </c>
      <c r="N181" s="68" t="s">
        <v>1552</v>
      </c>
      <c r="O181" s="75" t="s">
        <v>439</v>
      </c>
      <c r="P181" s="76" t="s">
        <v>438</v>
      </c>
      <c r="Q181" s="77" t="s">
        <v>418</v>
      </c>
    </row>
    <row r="182" spans="1:17" ht="45">
      <c r="A182" s="68">
        <v>181</v>
      </c>
      <c r="B182" s="68">
        <v>43</v>
      </c>
      <c r="C182" s="69" t="s">
        <v>104</v>
      </c>
      <c r="D182" s="70" t="s">
        <v>848</v>
      </c>
      <c r="E182" s="70" t="s">
        <v>849</v>
      </c>
      <c r="F182" s="137" t="s">
        <v>346</v>
      </c>
      <c r="G182" s="148" t="s">
        <v>850</v>
      </c>
      <c r="H182" s="86" t="s">
        <v>31</v>
      </c>
      <c r="I182" s="72" t="s">
        <v>21</v>
      </c>
      <c r="J182" s="94">
        <v>300</v>
      </c>
      <c r="K182" s="73">
        <v>2800</v>
      </c>
      <c r="L182" s="74">
        <f t="shared" si="2"/>
        <v>840000</v>
      </c>
      <c r="M182" s="70" t="s">
        <v>479</v>
      </c>
      <c r="N182" s="68" t="s">
        <v>1552</v>
      </c>
      <c r="O182" s="75" t="s">
        <v>439</v>
      </c>
      <c r="P182" s="76" t="s">
        <v>438</v>
      </c>
      <c r="Q182" s="67" t="s">
        <v>418</v>
      </c>
    </row>
    <row r="183" spans="1:17" ht="90">
      <c r="A183" s="68">
        <v>182</v>
      </c>
      <c r="B183" s="68">
        <v>43</v>
      </c>
      <c r="C183" s="69" t="s">
        <v>104</v>
      </c>
      <c r="D183" s="70" t="s">
        <v>851</v>
      </c>
      <c r="E183" s="70" t="s">
        <v>852</v>
      </c>
      <c r="F183" s="137" t="s">
        <v>320</v>
      </c>
      <c r="G183" s="140" t="s">
        <v>853</v>
      </c>
      <c r="H183" s="86" t="s">
        <v>31</v>
      </c>
      <c r="I183" s="72" t="s">
        <v>21</v>
      </c>
      <c r="J183" s="94">
        <v>1200</v>
      </c>
      <c r="K183" s="73">
        <v>15000</v>
      </c>
      <c r="L183" s="74">
        <f t="shared" si="2"/>
        <v>18000000</v>
      </c>
      <c r="M183" s="70" t="s">
        <v>479</v>
      </c>
      <c r="N183" s="68" t="s">
        <v>1552</v>
      </c>
      <c r="O183" s="75" t="s">
        <v>439</v>
      </c>
      <c r="P183" s="76" t="s">
        <v>438</v>
      </c>
      <c r="Q183" s="77" t="s">
        <v>418</v>
      </c>
    </row>
    <row r="184" spans="1:17" ht="45">
      <c r="A184" s="68">
        <v>183</v>
      </c>
      <c r="B184" s="68">
        <v>47</v>
      </c>
      <c r="C184" s="69" t="s">
        <v>65</v>
      </c>
      <c r="D184" s="102" t="s">
        <v>854</v>
      </c>
      <c r="E184" s="102" t="s">
        <v>855</v>
      </c>
      <c r="F184" s="86" t="s">
        <v>324</v>
      </c>
      <c r="G184" s="91" t="s">
        <v>179</v>
      </c>
      <c r="H184" s="91" t="s">
        <v>856</v>
      </c>
      <c r="I184" s="72" t="s">
        <v>21</v>
      </c>
      <c r="J184" s="94">
        <v>11500</v>
      </c>
      <c r="K184" s="73">
        <v>65700</v>
      </c>
      <c r="L184" s="74">
        <f t="shared" si="2"/>
        <v>755550000</v>
      </c>
      <c r="M184" s="70" t="s">
        <v>479</v>
      </c>
      <c r="N184" s="68" t="s">
        <v>1552</v>
      </c>
      <c r="O184" s="75" t="s">
        <v>439</v>
      </c>
      <c r="P184" s="76" t="s">
        <v>438</v>
      </c>
      <c r="Q184" s="67" t="s">
        <v>418</v>
      </c>
    </row>
    <row r="185" spans="1:17" ht="45">
      <c r="A185" s="68">
        <v>184</v>
      </c>
      <c r="B185" s="68">
        <v>47</v>
      </c>
      <c r="C185" s="69" t="s">
        <v>65</v>
      </c>
      <c r="D185" s="102" t="s">
        <v>857</v>
      </c>
      <c r="E185" s="102" t="s">
        <v>858</v>
      </c>
      <c r="F185" s="86" t="s">
        <v>324</v>
      </c>
      <c r="G185" s="91" t="s">
        <v>859</v>
      </c>
      <c r="H185" s="91" t="s">
        <v>28</v>
      </c>
      <c r="I185" s="72" t="s">
        <v>21</v>
      </c>
      <c r="J185" s="94">
        <v>18950</v>
      </c>
      <c r="K185" s="73">
        <v>57000</v>
      </c>
      <c r="L185" s="74">
        <f t="shared" si="2"/>
        <v>1080150000</v>
      </c>
      <c r="M185" s="70" t="s">
        <v>479</v>
      </c>
      <c r="N185" s="68" t="s">
        <v>1552</v>
      </c>
      <c r="O185" s="75" t="s">
        <v>439</v>
      </c>
      <c r="P185" s="76" t="s">
        <v>438</v>
      </c>
      <c r="Q185" s="77" t="s">
        <v>418</v>
      </c>
    </row>
    <row r="186" spans="1:17" ht="45">
      <c r="A186" s="68">
        <v>185</v>
      </c>
      <c r="B186" s="68">
        <v>48</v>
      </c>
      <c r="C186" s="136" t="s">
        <v>94</v>
      </c>
      <c r="D186" s="102" t="s">
        <v>860</v>
      </c>
      <c r="E186" s="102" t="s">
        <v>861</v>
      </c>
      <c r="F186" s="86" t="s">
        <v>320</v>
      </c>
      <c r="G186" s="91" t="s">
        <v>179</v>
      </c>
      <c r="H186" s="91" t="s">
        <v>241</v>
      </c>
      <c r="I186" s="72" t="s">
        <v>21</v>
      </c>
      <c r="J186" s="94">
        <v>1900</v>
      </c>
      <c r="K186" s="73">
        <v>1100</v>
      </c>
      <c r="L186" s="74">
        <f t="shared" si="2"/>
        <v>2090000</v>
      </c>
      <c r="M186" s="70" t="s">
        <v>479</v>
      </c>
      <c r="N186" s="68" t="s">
        <v>1552</v>
      </c>
      <c r="O186" s="75" t="s">
        <v>439</v>
      </c>
      <c r="P186" s="76" t="s">
        <v>438</v>
      </c>
      <c r="Q186" s="67" t="s">
        <v>418</v>
      </c>
    </row>
    <row r="187" spans="1:17" ht="60">
      <c r="A187" s="68">
        <v>186</v>
      </c>
      <c r="B187" s="68">
        <v>48</v>
      </c>
      <c r="C187" s="136" t="s">
        <v>94</v>
      </c>
      <c r="D187" s="70" t="s">
        <v>862</v>
      </c>
      <c r="E187" s="70" t="s">
        <v>863</v>
      </c>
      <c r="F187" s="137" t="s">
        <v>864</v>
      </c>
      <c r="G187" s="87" t="s">
        <v>824</v>
      </c>
      <c r="H187" s="86" t="s">
        <v>33</v>
      </c>
      <c r="I187" s="72" t="s">
        <v>21</v>
      </c>
      <c r="J187" s="94">
        <v>430</v>
      </c>
      <c r="K187" s="73">
        <v>313500</v>
      </c>
      <c r="L187" s="74">
        <f t="shared" si="2"/>
        <v>134805000</v>
      </c>
      <c r="M187" s="70" t="s">
        <v>479</v>
      </c>
      <c r="N187" s="68" t="s">
        <v>1552</v>
      </c>
      <c r="O187" s="75" t="s">
        <v>439</v>
      </c>
      <c r="P187" s="76" t="s">
        <v>438</v>
      </c>
      <c r="Q187" s="77" t="s">
        <v>418</v>
      </c>
    </row>
    <row r="188" spans="1:17" ht="45">
      <c r="A188" s="68">
        <v>187</v>
      </c>
      <c r="B188" s="68"/>
      <c r="C188" s="149" t="s">
        <v>264</v>
      </c>
      <c r="D188" s="150" t="s">
        <v>865</v>
      </c>
      <c r="E188" s="150" t="s">
        <v>866</v>
      </c>
      <c r="F188" s="92" t="s">
        <v>867</v>
      </c>
      <c r="G188" s="91" t="s">
        <v>258</v>
      </c>
      <c r="H188" s="91" t="s">
        <v>241</v>
      </c>
      <c r="I188" s="72" t="s">
        <v>868</v>
      </c>
      <c r="J188" s="94">
        <v>11500000</v>
      </c>
      <c r="K188" s="73">
        <v>1</v>
      </c>
      <c r="L188" s="74">
        <f t="shared" si="2"/>
        <v>11500000</v>
      </c>
      <c r="M188" s="70" t="s">
        <v>479</v>
      </c>
      <c r="N188" s="68" t="s">
        <v>1552</v>
      </c>
      <c r="O188" s="75" t="s">
        <v>439</v>
      </c>
      <c r="P188" s="76" t="s">
        <v>438</v>
      </c>
      <c r="Q188" s="67" t="s">
        <v>418</v>
      </c>
    </row>
    <row r="189" spans="1:17" ht="45">
      <c r="A189" s="68">
        <v>188</v>
      </c>
      <c r="B189" s="68">
        <v>50</v>
      </c>
      <c r="C189" s="69" t="s">
        <v>82</v>
      </c>
      <c r="D189" s="102" t="s">
        <v>869</v>
      </c>
      <c r="E189" s="102" t="s">
        <v>870</v>
      </c>
      <c r="F189" s="86" t="s">
        <v>871</v>
      </c>
      <c r="G189" s="140" t="s">
        <v>98</v>
      </c>
      <c r="H189" s="91" t="s">
        <v>241</v>
      </c>
      <c r="I189" s="72" t="s">
        <v>21</v>
      </c>
      <c r="J189" s="94">
        <v>28900</v>
      </c>
      <c r="K189" s="73">
        <v>2182</v>
      </c>
      <c r="L189" s="74">
        <f t="shared" si="2"/>
        <v>63059800</v>
      </c>
      <c r="M189" s="70" t="s">
        <v>479</v>
      </c>
      <c r="N189" s="68" t="s">
        <v>1552</v>
      </c>
      <c r="O189" s="75" t="s">
        <v>439</v>
      </c>
      <c r="P189" s="76" t="s">
        <v>438</v>
      </c>
      <c r="Q189" s="77" t="s">
        <v>418</v>
      </c>
    </row>
    <row r="190" spans="1:17" ht="45">
      <c r="A190" s="68">
        <v>189</v>
      </c>
      <c r="B190" s="68">
        <v>56</v>
      </c>
      <c r="C190" s="69" t="s">
        <v>160</v>
      </c>
      <c r="D190" s="87" t="s">
        <v>277</v>
      </c>
      <c r="E190" s="87" t="s">
        <v>872</v>
      </c>
      <c r="F190" s="86" t="s">
        <v>324</v>
      </c>
      <c r="G190" s="151" t="s">
        <v>873</v>
      </c>
      <c r="H190" s="151" t="s">
        <v>241</v>
      </c>
      <c r="I190" s="72" t="s">
        <v>21</v>
      </c>
      <c r="J190" s="94">
        <v>23950</v>
      </c>
      <c r="K190" s="73">
        <v>1560</v>
      </c>
      <c r="L190" s="74">
        <f t="shared" si="2"/>
        <v>37362000</v>
      </c>
      <c r="M190" s="70" t="s">
        <v>479</v>
      </c>
      <c r="N190" s="68" t="s">
        <v>1552</v>
      </c>
      <c r="O190" s="75" t="s">
        <v>439</v>
      </c>
      <c r="P190" s="76" t="s">
        <v>438</v>
      </c>
      <c r="Q190" s="67" t="s">
        <v>418</v>
      </c>
    </row>
    <row r="191" spans="1:17" ht="45">
      <c r="A191" s="68">
        <v>190</v>
      </c>
      <c r="B191" s="68">
        <v>56</v>
      </c>
      <c r="C191" s="69" t="s">
        <v>160</v>
      </c>
      <c r="D191" s="87" t="s">
        <v>874</v>
      </c>
      <c r="E191" s="102" t="s">
        <v>861</v>
      </c>
      <c r="F191" s="92" t="s">
        <v>320</v>
      </c>
      <c r="G191" s="91" t="s">
        <v>179</v>
      </c>
      <c r="H191" s="151" t="s">
        <v>241</v>
      </c>
      <c r="I191" s="72" t="s">
        <v>37</v>
      </c>
      <c r="J191" s="94">
        <v>1900</v>
      </c>
      <c r="K191" s="73">
        <v>200</v>
      </c>
      <c r="L191" s="74">
        <f t="shared" si="2"/>
        <v>380000</v>
      </c>
      <c r="M191" s="70" t="s">
        <v>479</v>
      </c>
      <c r="N191" s="68" t="s">
        <v>1552</v>
      </c>
      <c r="O191" s="75" t="s">
        <v>439</v>
      </c>
      <c r="P191" s="76" t="s">
        <v>438</v>
      </c>
      <c r="Q191" s="77" t="s">
        <v>418</v>
      </c>
    </row>
    <row r="192" spans="1:17" ht="45">
      <c r="A192" s="68">
        <v>191</v>
      </c>
      <c r="B192" s="68">
        <v>47</v>
      </c>
      <c r="C192" s="69" t="s">
        <v>65</v>
      </c>
      <c r="D192" s="102" t="s">
        <v>854</v>
      </c>
      <c r="E192" s="102" t="s">
        <v>875</v>
      </c>
      <c r="F192" s="152" t="s">
        <v>324</v>
      </c>
      <c r="G192" s="151" t="s">
        <v>179</v>
      </c>
      <c r="H192" s="151" t="s">
        <v>856</v>
      </c>
      <c r="I192" s="72" t="s">
        <v>21</v>
      </c>
      <c r="J192" s="94">
        <v>25000</v>
      </c>
      <c r="K192" s="73">
        <v>180</v>
      </c>
      <c r="L192" s="74">
        <f t="shared" si="2"/>
        <v>4500000</v>
      </c>
      <c r="M192" s="70" t="s">
        <v>479</v>
      </c>
      <c r="N192" s="68" t="s">
        <v>1552</v>
      </c>
      <c r="O192" s="75" t="s">
        <v>439</v>
      </c>
      <c r="P192" s="76" t="s">
        <v>438</v>
      </c>
      <c r="Q192" s="67" t="s">
        <v>418</v>
      </c>
    </row>
    <row r="193" spans="1:17" ht="45">
      <c r="A193" s="68">
        <v>192</v>
      </c>
      <c r="B193" s="68">
        <v>55</v>
      </c>
      <c r="C193" s="69" t="s">
        <v>876</v>
      </c>
      <c r="D193" s="87" t="s">
        <v>877</v>
      </c>
      <c r="E193" s="87" t="s">
        <v>878</v>
      </c>
      <c r="F193" s="92" t="s">
        <v>879</v>
      </c>
      <c r="G193" s="151" t="s">
        <v>880</v>
      </c>
      <c r="H193" s="151" t="s">
        <v>31</v>
      </c>
      <c r="I193" s="72" t="s">
        <v>586</v>
      </c>
      <c r="J193" s="94">
        <v>35000</v>
      </c>
      <c r="K193" s="73">
        <v>500</v>
      </c>
      <c r="L193" s="74">
        <f t="shared" si="2"/>
        <v>17500000</v>
      </c>
      <c r="M193" s="70" t="s">
        <v>479</v>
      </c>
      <c r="N193" s="68" t="s">
        <v>1552</v>
      </c>
      <c r="O193" s="75" t="s">
        <v>439</v>
      </c>
      <c r="P193" s="76" t="s">
        <v>438</v>
      </c>
      <c r="Q193" s="77" t="s">
        <v>418</v>
      </c>
    </row>
    <row r="194" spans="1:17" ht="90">
      <c r="A194" s="68">
        <v>193</v>
      </c>
      <c r="B194" s="68">
        <v>66</v>
      </c>
      <c r="C194" s="69" t="s">
        <v>81</v>
      </c>
      <c r="D194" s="102" t="s">
        <v>881</v>
      </c>
      <c r="E194" s="102" t="s">
        <v>881</v>
      </c>
      <c r="F194" s="86" t="s">
        <v>882</v>
      </c>
      <c r="G194" s="97" t="s">
        <v>883</v>
      </c>
      <c r="H194" s="153" t="s">
        <v>31</v>
      </c>
      <c r="I194" s="72" t="s">
        <v>21</v>
      </c>
      <c r="J194" s="94">
        <v>2900</v>
      </c>
      <c r="K194" s="73">
        <v>1050</v>
      </c>
      <c r="L194" s="74">
        <f t="shared" si="2"/>
        <v>3045000</v>
      </c>
      <c r="M194" s="70" t="s">
        <v>479</v>
      </c>
      <c r="N194" s="68" t="s">
        <v>1552</v>
      </c>
      <c r="O194" s="75" t="s">
        <v>439</v>
      </c>
      <c r="P194" s="76" t="s">
        <v>438</v>
      </c>
      <c r="Q194" s="67" t="s">
        <v>418</v>
      </c>
    </row>
    <row r="195" spans="1:17" ht="90">
      <c r="A195" s="68">
        <v>194</v>
      </c>
      <c r="B195" s="68">
        <v>66</v>
      </c>
      <c r="C195" s="69" t="s">
        <v>81</v>
      </c>
      <c r="D195" s="128" t="s">
        <v>884</v>
      </c>
      <c r="E195" s="128" t="s">
        <v>884</v>
      </c>
      <c r="F195" s="86" t="s">
        <v>882</v>
      </c>
      <c r="G195" s="97" t="s">
        <v>883</v>
      </c>
      <c r="H195" s="93" t="s">
        <v>31</v>
      </c>
      <c r="I195" s="72" t="s">
        <v>21</v>
      </c>
      <c r="J195" s="94">
        <v>635</v>
      </c>
      <c r="K195" s="73">
        <v>680100</v>
      </c>
      <c r="L195" s="74">
        <f t="shared" ref="L195:L258" si="3">J195*K195</f>
        <v>431863500</v>
      </c>
      <c r="M195" s="70" t="s">
        <v>479</v>
      </c>
      <c r="N195" s="68" t="s">
        <v>1552</v>
      </c>
      <c r="O195" s="75" t="s">
        <v>439</v>
      </c>
      <c r="P195" s="76" t="s">
        <v>438</v>
      </c>
      <c r="Q195" s="77" t="s">
        <v>418</v>
      </c>
    </row>
    <row r="196" spans="1:17" ht="45">
      <c r="A196" s="68">
        <v>195</v>
      </c>
      <c r="B196" s="68">
        <v>69</v>
      </c>
      <c r="C196" s="69" t="s">
        <v>143</v>
      </c>
      <c r="D196" s="70" t="s">
        <v>885</v>
      </c>
      <c r="E196" s="70" t="s">
        <v>886</v>
      </c>
      <c r="F196" s="86" t="s">
        <v>887</v>
      </c>
      <c r="G196" s="140" t="s">
        <v>888</v>
      </c>
      <c r="H196" s="86" t="s">
        <v>31</v>
      </c>
      <c r="I196" s="72" t="s">
        <v>23</v>
      </c>
      <c r="J196" s="94">
        <v>7350</v>
      </c>
      <c r="K196" s="73">
        <v>66000</v>
      </c>
      <c r="L196" s="74">
        <f t="shared" si="3"/>
        <v>485100000</v>
      </c>
      <c r="M196" s="70" t="s">
        <v>479</v>
      </c>
      <c r="N196" s="68" t="s">
        <v>1552</v>
      </c>
      <c r="O196" s="75" t="s">
        <v>439</v>
      </c>
      <c r="P196" s="76" t="s">
        <v>438</v>
      </c>
      <c r="Q196" s="67" t="s">
        <v>418</v>
      </c>
    </row>
    <row r="197" spans="1:17" ht="45">
      <c r="A197" s="68">
        <v>196</v>
      </c>
      <c r="B197" s="68">
        <v>67</v>
      </c>
      <c r="C197" s="69" t="s">
        <v>64</v>
      </c>
      <c r="D197" s="70" t="s">
        <v>216</v>
      </c>
      <c r="E197" s="70" t="s">
        <v>889</v>
      </c>
      <c r="F197" s="146" t="s">
        <v>890</v>
      </c>
      <c r="G197" s="140" t="s">
        <v>128</v>
      </c>
      <c r="H197" s="86" t="s">
        <v>33</v>
      </c>
      <c r="I197" s="72" t="s">
        <v>23</v>
      </c>
      <c r="J197" s="94">
        <v>6350</v>
      </c>
      <c r="K197" s="73">
        <v>116330</v>
      </c>
      <c r="L197" s="74">
        <f t="shared" si="3"/>
        <v>738695500</v>
      </c>
      <c r="M197" s="70" t="s">
        <v>479</v>
      </c>
      <c r="N197" s="68" t="s">
        <v>1552</v>
      </c>
      <c r="O197" s="75" t="s">
        <v>439</v>
      </c>
      <c r="P197" s="76" t="s">
        <v>438</v>
      </c>
      <c r="Q197" s="77" t="s">
        <v>418</v>
      </c>
    </row>
    <row r="198" spans="1:17" ht="45">
      <c r="A198" s="68">
        <v>197</v>
      </c>
      <c r="B198" s="68">
        <v>67</v>
      </c>
      <c r="C198" s="69" t="s">
        <v>64</v>
      </c>
      <c r="D198" s="145" t="s">
        <v>891</v>
      </c>
      <c r="E198" s="70" t="s">
        <v>892</v>
      </c>
      <c r="F198" s="146" t="s">
        <v>890</v>
      </c>
      <c r="G198" s="95" t="s">
        <v>128</v>
      </c>
      <c r="H198" s="91" t="s">
        <v>33</v>
      </c>
      <c r="I198" s="72" t="s">
        <v>23</v>
      </c>
      <c r="J198" s="94">
        <v>6900</v>
      </c>
      <c r="K198" s="73">
        <v>16000</v>
      </c>
      <c r="L198" s="74">
        <f t="shared" si="3"/>
        <v>110400000</v>
      </c>
      <c r="M198" s="70" t="s">
        <v>479</v>
      </c>
      <c r="N198" s="68" t="s">
        <v>1552</v>
      </c>
      <c r="O198" s="75" t="s">
        <v>439</v>
      </c>
      <c r="P198" s="76" t="s">
        <v>438</v>
      </c>
      <c r="Q198" s="67" t="s">
        <v>418</v>
      </c>
    </row>
    <row r="199" spans="1:17" ht="45">
      <c r="A199" s="68">
        <v>198</v>
      </c>
      <c r="B199" s="68">
        <v>110</v>
      </c>
      <c r="C199" s="69" t="s">
        <v>297</v>
      </c>
      <c r="D199" s="91" t="s">
        <v>893</v>
      </c>
      <c r="E199" s="91" t="s">
        <v>893</v>
      </c>
      <c r="F199" s="86" t="s">
        <v>324</v>
      </c>
      <c r="G199" s="91" t="s">
        <v>894</v>
      </c>
      <c r="H199" s="91" t="s">
        <v>27</v>
      </c>
      <c r="I199" s="72" t="s">
        <v>21</v>
      </c>
      <c r="J199" s="94">
        <v>11000</v>
      </c>
      <c r="K199" s="73">
        <v>970</v>
      </c>
      <c r="L199" s="74">
        <f t="shared" si="3"/>
        <v>10670000</v>
      </c>
      <c r="M199" s="70" t="s">
        <v>479</v>
      </c>
      <c r="N199" s="68" t="s">
        <v>1552</v>
      </c>
      <c r="O199" s="75" t="s">
        <v>439</v>
      </c>
      <c r="P199" s="76" t="s">
        <v>438</v>
      </c>
      <c r="Q199" s="77" t="s">
        <v>418</v>
      </c>
    </row>
    <row r="200" spans="1:17" ht="45">
      <c r="A200" s="68">
        <v>199</v>
      </c>
      <c r="B200" s="68">
        <v>69</v>
      </c>
      <c r="C200" s="69" t="s">
        <v>143</v>
      </c>
      <c r="D200" s="125" t="s">
        <v>217</v>
      </c>
      <c r="E200" s="125" t="s">
        <v>895</v>
      </c>
      <c r="F200" s="154" t="s">
        <v>896</v>
      </c>
      <c r="G200" s="155" t="s">
        <v>179</v>
      </c>
      <c r="H200" s="91" t="s">
        <v>241</v>
      </c>
      <c r="I200" s="72" t="s">
        <v>23</v>
      </c>
      <c r="J200" s="94">
        <v>28500</v>
      </c>
      <c r="K200" s="73">
        <v>4150</v>
      </c>
      <c r="L200" s="74">
        <f t="shared" si="3"/>
        <v>118275000</v>
      </c>
      <c r="M200" s="70" t="s">
        <v>479</v>
      </c>
      <c r="N200" s="68" t="s">
        <v>1552</v>
      </c>
      <c r="O200" s="75" t="s">
        <v>439</v>
      </c>
      <c r="P200" s="76" t="s">
        <v>438</v>
      </c>
      <c r="Q200" s="67" t="s">
        <v>418</v>
      </c>
    </row>
    <row r="201" spans="1:17" ht="45">
      <c r="A201" s="68">
        <v>200</v>
      </c>
      <c r="B201" s="68">
        <v>109</v>
      </c>
      <c r="C201" s="69" t="s">
        <v>362</v>
      </c>
      <c r="D201" s="156" t="s">
        <v>897</v>
      </c>
      <c r="E201" s="156" t="s">
        <v>897</v>
      </c>
      <c r="F201" s="86" t="s">
        <v>898</v>
      </c>
      <c r="G201" s="97" t="s">
        <v>899</v>
      </c>
      <c r="H201" s="147" t="s">
        <v>28</v>
      </c>
      <c r="I201" s="72" t="s">
        <v>586</v>
      </c>
      <c r="J201" s="94">
        <v>13700</v>
      </c>
      <c r="K201" s="73">
        <v>3720</v>
      </c>
      <c r="L201" s="74">
        <f t="shared" si="3"/>
        <v>50964000</v>
      </c>
      <c r="M201" s="70" t="s">
        <v>479</v>
      </c>
      <c r="N201" s="68" t="s">
        <v>1552</v>
      </c>
      <c r="O201" s="75" t="s">
        <v>439</v>
      </c>
      <c r="P201" s="76" t="s">
        <v>438</v>
      </c>
      <c r="Q201" s="77" t="s">
        <v>418</v>
      </c>
    </row>
    <row r="202" spans="1:17" ht="45">
      <c r="A202" s="68">
        <v>201</v>
      </c>
      <c r="B202" s="68">
        <v>109</v>
      </c>
      <c r="C202" s="69" t="s">
        <v>362</v>
      </c>
      <c r="D202" s="91" t="s">
        <v>900</v>
      </c>
      <c r="E202" s="91" t="s">
        <v>901</v>
      </c>
      <c r="F202" s="86" t="s">
        <v>324</v>
      </c>
      <c r="G202" s="91" t="s">
        <v>859</v>
      </c>
      <c r="H202" s="86" t="s">
        <v>33</v>
      </c>
      <c r="I202" s="72" t="s">
        <v>21</v>
      </c>
      <c r="J202" s="94">
        <v>15000</v>
      </c>
      <c r="K202" s="73">
        <v>240</v>
      </c>
      <c r="L202" s="74">
        <f t="shared" si="3"/>
        <v>3600000</v>
      </c>
      <c r="M202" s="70" t="s">
        <v>479</v>
      </c>
      <c r="N202" s="68" t="s">
        <v>1552</v>
      </c>
      <c r="O202" s="75" t="s">
        <v>439</v>
      </c>
      <c r="P202" s="76" t="s">
        <v>438</v>
      </c>
      <c r="Q202" s="67" t="s">
        <v>418</v>
      </c>
    </row>
    <row r="203" spans="1:17" ht="45">
      <c r="A203" s="68">
        <v>202</v>
      </c>
      <c r="B203" s="68">
        <v>72</v>
      </c>
      <c r="C203" s="69" t="s">
        <v>902</v>
      </c>
      <c r="D203" s="102" t="s">
        <v>903</v>
      </c>
      <c r="E203" s="102" t="s">
        <v>904</v>
      </c>
      <c r="F203" s="86" t="s">
        <v>324</v>
      </c>
      <c r="G203" s="91" t="s">
        <v>894</v>
      </c>
      <c r="H203" s="86" t="s">
        <v>27</v>
      </c>
      <c r="I203" s="72" t="s">
        <v>21</v>
      </c>
      <c r="J203" s="94">
        <v>7500</v>
      </c>
      <c r="K203" s="73">
        <v>13120</v>
      </c>
      <c r="L203" s="74">
        <f t="shared" si="3"/>
        <v>98400000</v>
      </c>
      <c r="M203" s="70" t="s">
        <v>479</v>
      </c>
      <c r="N203" s="68" t="s">
        <v>1552</v>
      </c>
      <c r="O203" s="75" t="s">
        <v>439</v>
      </c>
      <c r="P203" s="76" t="s">
        <v>438</v>
      </c>
      <c r="Q203" s="77" t="s">
        <v>418</v>
      </c>
    </row>
    <row r="204" spans="1:17" ht="45">
      <c r="A204" s="68">
        <v>203</v>
      </c>
      <c r="B204" s="68">
        <v>74</v>
      </c>
      <c r="C204" s="112" t="s">
        <v>146</v>
      </c>
      <c r="D204" s="70" t="s">
        <v>905</v>
      </c>
      <c r="E204" s="70" t="s">
        <v>905</v>
      </c>
      <c r="F204" s="78" t="s">
        <v>906</v>
      </c>
      <c r="G204" s="70" t="s">
        <v>907</v>
      </c>
      <c r="H204" s="70" t="s">
        <v>33</v>
      </c>
      <c r="I204" s="72" t="s">
        <v>22</v>
      </c>
      <c r="J204" s="94">
        <v>11970</v>
      </c>
      <c r="K204" s="73">
        <v>1050</v>
      </c>
      <c r="L204" s="74">
        <f t="shared" si="3"/>
        <v>12568500</v>
      </c>
      <c r="M204" s="70" t="s">
        <v>479</v>
      </c>
      <c r="N204" s="68" t="s">
        <v>1552</v>
      </c>
      <c r="O204" s="75" t="s">
        <v>439</v>
      </c>
      <c r="P204" s="76" t="s">
        <v>438</v>
      </c>
      <c r="Q204" s="67" t="s">
        <v>418</v>
      </c>
    </row>
    <row r="205" spans="1:17" ht="45">
      <c r="A205" s="68">
        <v>204</v>
      </c>
      <c r="B205" s="68">
        <v>75</v>
      </c>
      <c r="C205" s="69" t="s">
        <v>77</v>
      </c>
      <c r="D205" s="70" t="s">
        <v>908</v>
      </c>
      <c r="E205" s="70" t="s">
        <v>909</v>
      </c>
      <c r="F205" s="78" t="s">
        <v>910</v>
      </c>
      <c r="G205" s="70" t="s">
        <v>370</v>
      </c>
      <c r="H205" s="70" t="s">
        <v>33</v>
      </c>
      <c r="I205" s="72" t="s">
        <v>22</v>
      </c>
      <c r="J205" s="94">
        <v>1450</v>
      </c>
      <c r="K205" s="73">
        <v>258000</v>
      </c>
      <c r="L205" s="74">
        <f t="shared" si="3"/>
        <v>374100000</v>
      </c>
      <c r="M205" s="70" t="s">
        <v>479</v>
      </c>
      <c r="N205" s="68" t="s">
        <v>1552</v>
      </c>
      <c r="O205" s="75" t="s">
        <v>439</v>
      </c>
      <c r="P205" s="76" t="s">
        <v>438</v>
      </c>
      <c r="Q205" s="77" t="s">
        <v>418</v>
      </c>
    </row>
    <row r="206" spans="1:17" ht="90">
      <c r="A206" s="68">
        <v>205</v>
      </c>
      <c r="B206" s="68">
        <v>74</v>
      </c>
      <c r="C206" s="69" t="s">
        <v>146</v>
      </c>
      <c r="D206" s="70" t="s">
        <v>911</v>
      </c>
      <c r="E206" s="70" t="s">
        <v>912</v>
      </c>
      <c r="F206" s="78" t="s">
        <v>913</v>
      </c>
      <c r="G206" s="70" t="s">
        <v>914</v>
      </c>
      <c r="H206" s="70" t="s">
        <v>28</v>
      </c>
      <c r="I206" s="72" t="s">
        <v>22</v>
      </c>
      <c r="J206" s="94">
        <v>1487</v>
      </c>
      <c r="K206" s="73">
        <v>1235700</v>
      </c>
      <c r="L206" s="74">
        <f t="shared" si="3"/>
        <v>1837485900</v>
      </c>
      <c r="M206" s="70" t="s">
        <v>479</v>
      </c>
      <c r="N206" s="68" t="s">
        <v>1552</v>
      </c>
      <c r="O206" s="75" t="s">
        <v>439</v>
      </c>
      <c r="P206" s="76" t="s">
        <v>438</v>
      </c>
      <c r="Q206" s="67" t="s">
        <v>418</v>
      </c>
    </row>
    <row r="207" spans="1:17" ht="45">
      <c r="A207" s="68">
        <v>206</v>
      </c>
      <c r="B207" s="68">
        <v>77</v>
      </c>
      <c r="C207" s="69" t="s">
        <v>78</v>
      </c>
      <c r="D207" s="70" t="s">
        <v>915</v>
      </c>
      <c r="E207" s="70" t="s">
        <v>915</v>
      </c>
      <c r="F207" s="78" t="s">
        <v>916</v>
      </c>
      <c r="G207" s="70" t="s">
        <v>148</v>
      </c>
      <c r="H207" s="70" t="s">
        <v>33</v>
      </c>
      <c r="I207" s="72" t="s">
        <v>22</v>
      </c>
      <c r="J207" s="94">
        <v>5397</v>
      </c>
      <c r="K207" s="73">
        <v>245900</v>
      </c>
      <c r="L207" s="74">
        <f t="shared" si="3"/>
        <v>1327122300</v>
      </c>
      <c r="M207" s="70" t="s">
        <v>479</v>
      </c>
      <c r="N207" s="68" t="s">
        <v>1552</v>
      </c>
      <c r="O207" s="75" t="s">
        <v>439</v>
      </c>
      <c r="P207" s="76" t="s">
        <v>438</v>
      </c>
      <c r="Q207" s="77" t="s">
        <v>418</v>
      </c>
    </row>
    <row r="208" spans="1:17" ht="45">
      <c r="A208" s="68">
        <v>207</v>
      </c>
      <c r="B208" s="68">
        <v>78</v>
      </c>
      <c r="C208" s="69" t="s">
        <v>917</v>
      </c>
      <c r="D208" s="87" t="s">
        <v>918</v>
      </c>
      <c r="E208" s="87" t="s">
        <v>919</v>
      </c>
      <c r="F208" s="89" t="s">
        <v>496</v>
      </c>
      <c r="G208" s="91" t="s">
        <v>920</v>
      </c>
      <c r="H208" s="95" t="s">
        <v>33</v>
      </c>
      <c r="I208" s="72" t="s">
        <v>21</v>
      </c>
      <c r="J208" s="94">
        <v>6950</v>
      </c>
      <c r="K208" s="73">
        <v>10280</v>
      </c>
      <c r="L208" s="74">
        <f t="shared" si="3"/>
        <v>71446000</v>
      </c>
      <c r="M208" s="70" t="s">
        <v>479</v>
      </c>
      <c r="N208" s="68" t="s">
        <v>1552</v>
      </c>
      <c r="O208" s="75" t="s">
        <v>439</v>
      </c>
      <c r="P208" s="76" t="s">
        <v>438</v>
      </c>
      <c r="Q208" s="67" t="s">
        <v>418</v>
      </c>
    </row>
    <row r="209" spans="1:17" ht="195">
      <c r="A209" s="68">
        <v>208</v>
      </c>
      <c r="B209" s="68">
        <v>80</v>
      </c>
      <c r="C209" s="69" t="s">
        <v>267</v>
      </c>
      <c r="D209" s="156" t="s">
        <v>921</v>
      </c>
      <c r="E209" s="156" t="s">
        <v>922</v>
      </c>
      <c r="F209" s="157" t="s">
        <v>923</v>
      </c>
      <c r="G209" s="70" t="s">
        <v>924</v>
      </c>
      <c r="H209" s="70" t="s">
        <v>31</v>
      </c>
      <c r="I209" s="139" t="s">
        <v>18</v>
      </c>
      <c r="J209" s="158">
        <v>1000000</v>
      </c>
      <c r="K209" s="73">
        <v>50</v>
      </c>
      <c r="L209" s="74">
        <f t="shared" si="3"/>
        <v>50000000</v>
      </c>
      <c r="M209" s="70" t="s">
        <v>479</v>
      </c>
      <c r="N209" s="68" t="s">
        <v>1552</v>
      </c>
      <c r="O209" s="75" t="s">
        <v>439</v>
      </c>
      <c r="P209" s="76" t="s">
        <v>438</v>
      </c>
      <c r="Q209" s="77" t="s">
        <v>418</v>
      </c>
    </row>
    <row r="210" spans="1:17" ht="195">
      <c r="A210" s="68">
        <v>209</v>
      </c>
      <c r="B210" s="68">
        <v>80</v>
      </c>
      <c r="C210" s="69" t="s">
        <v>267</v>
      </c>
      <c r="D210" s="156" t="s">
        <v>925</v>
      </c>
      <c r="E210" s="156" t="s">
        <v>926</v>
      </c>
      <c r="F210" s="157" t="s">
        <v>923</v>
      </c>
      <c r="G210" s="70" t="s">
        <v>924</v>
      </c>
      <c r="H210" s="70" t="s">
        <v>31</v>
      </c>
      <c r="I210" s="139" t="s">
        <v>18</v>
      </c>
      <c r="J210" s="158">
        <v>1670000</v>
      </c>
      <c r="K210" s="73">
        <v>50</v>
      </c>
      <c r="L210" s="74">
        <f t="shared" si="3"/>
        <v>83500000</v>
      </c>
      <c r="M210" s="70" t="s">
        <v>479</v>
      </c>
      <c r="N210" s="68" t="s">
        <v>1552</v>
      </c>
      <c r="O210" s="75" t="s">
        <v>439</v>
      </c>
      <c r="P210" s="76" t="s">
        <v>438</v>
      </c>
      <c r="Q210" s="67" t="s">
        <v>418</v>
      </c>
    </row>
    <row r="211" spans="1:17" ht="195">
      <c r="A211" s="68">
        <v>210</v>
      </c>
      <c r="B211" s="68">
        <v>80</v>
      </c>
      <c r="C211" s="69" t="s">
        <v>267</v>
      </c>
      <c r="D211" s="156" t="s">
        <v>927</v>
      </c>
      <c r="E211" s="156" t="s">
        <v>928</v>
      </c>
      <c r="F211" s="157" t="s">
        <v>923</v>
      </c>
      <c r="G211" s="70" t="s">
        <v>924</v>
      </c>
      <c r="H211" s="70" t="s">
        <v>31</v>
      </c>
      <c r="I211" s="139" t="s">
        <v>18</v>
      </c>
      <c r="J211" s="158">
        <v>2100000</v>
      </c>
      <c r="K211" s="73">
        <v>10</v>
      </c>
      <c r="L211" s="74">
        <f t="shared" si="3"/>
        <v>21000000</v>
      </c>
      <c r="M211" s="70" t="s">
        <v>479</v>
      </c>
      <c r="N211" s="68" t="s">
        <v>1552</v>
      </c>
      <c r="O211" s="75" t="s">
        <v>439</v>
      </c>
      <c r="P211" s="76" t="s">
        <v>438</v>
      </c>
      <c r="Q211" s="77" t="s">
        <v>418</v>
      </c>
    </row>
    <row r="212" spans="1:17" ht="195">
      <c r="A212" s="68">
        <v>211</v>
      </c>
      <c r="B212" s="68">
        <v>80</v>
      </c>
      <c r="C212" s="69" t="s">
        <v>267</v>
      </c>
      <c r="D212" s="70" t="s">
        <v>929</v>
      </c>
      <c r="E212" s="70" t="s">
        <v>930</v>
      </c>
      <c r="F212" s="78" t="s">
        <v>931</v>
      </c>
      <c r="G212" s="70" t="s">
        <v>924</v>
      </c>
      <c r="H212" s="70" t="s">
        <v>31</v>
      </c>
      <c r="I212" s="72" t="s">
        <v>18</v>
      </c>
      <c r="J212" s="94">
        <v>870000</v>
      </c>
      <c r="K212" s="73">
        <v>8</v>
      </c>
      <c r="L212" s="74">
        <f t="shared" si="3"/>
        <v>6960000</v>
      </c>
      <c r="M212" s="70" t="s">
        <v>479</v>
      </c>
      <c r="N212" s="68" t="s">
        <v>1552</v>
      </c>
      <c r="O212" s="75" t="s">
        <v>439</v>
      </c>
      <c r="P212" s="76" t="s">
        <v>438</v>
      </c>
      <c r="Q212" s="67" t="s">
        <v>418</v>
      </c>
    </row>
    <row r="213" spans="1:17" ht="195">
      <c r="A213" s="68">
        <v>212</v>
      </c>
      <c r="B213" s="68">
        <v>80</v>
      </c>
      <c r="C213" s="69" t="s">
        <v>267</v>
      </c>
      <c r="D213" s="70" t="s">
        <v>932</v>
      </c>
      <c r="E213" s="70" t="s">
        <v>933</v>
      </c>
      <c r="F213" s="78" t="s">
        <v>934</v>
      </c>
      <c r="G213" s="70" t="s">
        <v>924</v>
      </c>
      <c r="H213" s="70" t="s">
        <v>31</v>
      </c>
      <c r="I213" s="72" t="s">
        <v>18</v>
      </c>
      <c r="J213" s="94">
        <v>1150000</v>
      </c>
      <c r="K213" s="73">
        <v>12</v>
      </c>
      <c r="L213" s="74">
        <f t="shared" si="3"/>
        <v>13800000</v>
      </c>
      <c r="M213" s="70" t="s">
        <v>479</v>
      </c>
      <c r="N213" s="68" t="s">
        <v>1552</v>
      </c>
      <c r="O213" s="75" t="s">
        <v>439</v>
      </c>
      <c r="P213" s="76" t="s">
        <v>438</v>
      </c>
      <c r="Q213" s="77" t="s">
        <v>418</v>
      </c>
    </row>
    <row r="214" spans="1:17" ht="195">
      <c r="A214" s="68">
        <v>213</v>
      </c>
      <c r="B214" s="68">
        <v>80</v>
      </c>
      <c r="C214" s="69" t="s">
        <v>267</v>
      </c>
      <c r="D214" s="70" t="s">
        <v>935</v>
      </c>
      <c r="E214" s="70" t="s">
        <v>936</v>
      </c>
      <c r="F214" s="78" t="s">
        <v>934</v>
      </c>
      <c r="G214" s="70" t="s">
        <v>924</v>
      </c>
      <c r="H214" s="70" t="s">
        <v>31</v>
      </c>
      <c r="I214" s="72" t="s">
        <v>18</v>
      </c>
      <c r="J214" s="94">
        <v>1300000</v>
      </c>
      <c r="K214" s="73">
        <v>12</v>
      </c>
      <c r="L214" s="74">
        <f t="shared" si="3"/>
        <v>15600000</v>
      </c>
      <c r="M214" s="70" t="s">
        <v>479</v>
      </c>
      <c r="N214" s="68" t="s">
        <v>1552</v>
      </c>
      <c r="O214" s="75" t="s">
        <v>439</v>
      </c>
      <c r="P214" s="76" t="s">
        <v>438</v>
      </c>
      <c r="Q214" s="67" t="s">
        <v>418</v>
      </c>
    </row>
    <row r="215" spans="1:17" ht="60">
      <c r="A215" s="68">
        <v>214</v>
      </c>
      <c r="B215" s="68">
        <v>0</v>
      </c>
      <c r="C215" s="78" t="s">
        <v>574</v>
      </c>
      <c r="D215" s="87" t="s">
        <v>937</v>
      </c>
      <c r="E215" s="87" t="s">
        <v>937</v>
      </c>
      <c r="F215" s="92" t="s">
        <v>496</v>
      </c>
      <c r="G215" s="115" t="s">
        <v>741</v>
      </c>
      <c r="H215" s="91" t="s">
        <v>33</v>
      </c>
      <c r="I215" s="72" t="s">
        <v>21</v>
      </c>
      <c r="J215" s="94">
        <v>117000</v>
      </c>
      <c r="K215" s="73">
        <v>35</v>
      </c>
      <c r="L215" s="74">
        <f t="shared" si="3"/>
        <v>4095000</v>
      </c>
      <c r="M215" s="70" t="s">
        <v>479</v>
      </c>
      <c r="N215" s="68" t="s">
        <v>1552</v>
      </c>
      <c r="O215" s="75" t="s">
        <v>439</v>
      </c>
      <c r="P215" s="76" t="s">
        <v>438</v>
      </c>
      <c r="Q215" s="77" t="s">
        <v>418</v>
      </c>
    </row>
    <row r="216" spans="1:17" ht="45">
      <c r="A216" s="68">
        <v>215</v>
      </c>
      <c r="B216" s="68">
        <v>80</v>
      </c>
      <c r="C216" s="69" t="s">
        <v>267</v>
      </c>
      <c r="D216" s="87" t="s">
        <v>368</v>
      </c>
      <c r="E216" s="87" t="s">
        <v>368</v>
      </c>
      <c r="F216" s="159" t="s">
        <v>938</v>
      </c>
      <c r="G216" s="160" t="s">
        <v>179</v>
      </c>
      <c r="H216" s="160" t="s">
        <v>33</v>
      </c>
      <c r="I216" s="72" t="s">
        <v>23</v>
      </c>
      <c r="J216" s="94">
        <v>40000</v>
      </c>
      <c r="K216" s="73">
        <v>55</v>
      </c>
      <c r="L216" s="74">
        <f t="shared" si="3"/>
        <v>2200000</v>
      </c>
      <c r="M216" s="70" t="s">
        <v>479</v>
      </c>
      <c r="N216" s="68" t="s">
        <v>1552</v>
      </c>
      <c r="O216" s="75" t="s">
        <v>439</v>
      </c>
      <c r="P216" s="76" t="s">
        <v>438</v>
      </c>
      <c r="Q216" s="67" t="s">
        <v>418</v>
      </c>
    </row>
    <row r="217" spans="1:17" ht="45">
      <c r="A217" s="68">
        <v>216</v>
      </c>
      <c r="B217" s="68">
        <v>80</v>
      </c>
      <c r="C217" s="69" t="s">
        <v>267</v>
      </c>
      <c r="D217" s="161" t="s">
        <v>939</v>
      </c>
      <c r="E217" s="156" t="s">
        <v>939</v>
      </c>
      <c r="F217" s="159" t="s">
        <v>940</v>
      </c>
      <c r="G217" s="70" t="s">
        <v>179</v>
      </c>
      <c r="H217" s="70" t="s">
        <v>33</v>
      </c>
      <c r="I217" s="72" t="s">
        <v>281</v>
      </c>
      <c r="J217" s="94">
        <v>119000</v>
      </c>
      <c r="K217" s="73">
        <v>2500</v>
      </c>
      <c r="L217" s="74">
        <f t="shared" si="3"/>
        <v>297500000</v>
      </c>
      <c r="M217" s="70" t="s">
        <v>479</v>
      </c>
      <c r="N217" s="68" t="s">
        <v>1552</v>
      </c>
      <c r="O217" s="75" t="s">
        <v>439</v>
      </c>
      <c r="P217" s="76" t="s">
        <v>438</v>
      </c>
      <c r="Q217" s="77" t="s">
        <v>418</v>
      </c>
    </row>
    <row r="218" spans="1:17" ht="45">
      <c r="A218" s="68">
        <v>217</v>
      </c>
      <c r="B218" s="68">
        <v>84</v>
      </c>
      <c r="C218" s="69" t="s">
        <v>97</v>
      </c>
      <c r="D218" s="70" t="s">
        <v>941</v>
      </c>
      <c r="E218" s="70" t="s">
        <v>941</v>
      </c>
      <c r="F218" s="159" t="s">
        <v>942</v>
      </c>
      <c r="G218" s="162" t="s">
        <v>943</v>
      </c>
      <c r="H218" s="162" t="s">
        <v>33</v>
      </c>
      <c r="I218" s="72" t="s">
        <v>21</v>
      </c>
      <c r="J218" s="94">
        <v>6350</v>
      </c>
      <c r="K218" s="73">
        <v>13130</v>
      </c>
      <c r="L218" s="74">
        <f t="shared" si="3"/>
        <v>83375500</v>
      </c>
      <c r="M218" s="70" t="s">
        <v>479</v>
      </c>
      <c r="N218" s="68" t="s">
        <v>1552</v>
      </c>
      <c r="O218" s="75" t="s">
        <v>439</v>
      </c>
      <c r="P218" s="76" t="s">
        <v>438</v>
      </c>
      <c r="Q218" s="67" t="s">
        <v>418</v>
      </c>
    </row>
    <row r="219" spans="1:17" ht="120">
      <c r="A219" s="68">
        <v>218</v>
      </c>
      <c r="B219" s="68">
        <v>0</v>
      </c>
      <c r="C219" s="78" t="s">
        <v>574</v>
      </c>
      <c r="D219" s="70" t="s">
        <v>944</v>
      </c>
      <c r="E219" s="70" t="s">
        <v>944</v>
      </c>
      <c r="F219" s="86" t="s">
        <v>945</v>
      </c>
      <c r="G219" s="86" t="s">
        <v>946</v>
      </c>
      <c r="H219" s="86" t="s">
        <v>33</v>
      </c>
      <c r="I219" s="72" t="s">
        <v>19</v>
      </c>
      <c r="J219" s="94">
        <v>105000</v>
      </c>
      <c r="K219" s="73">
        <v>5255</v>
      </c>
      <c r="L219" s="74">
        <f t="shared" si="3"/>
        <v>551775000</v>
      </c>
      <c r="M219" s="70" t="s">
        <v>479</v>
      </c>
      <c r="N219" s="68" t="s">
        <v>1552</v>
      </c>
      <c r="O219" s="75" t="s">
        <v>439</v>
      </c>
      <c r="P219" s="76" t="s">
        <v>438</v>
      </c>
      <c r="Q219" s="77" t="s">
        <v>418</v>
      </c>
    </row>
    <row r="220" spans="1:17" ht="120">
      <c r="A220" s="68">
        <v>219</v>
      </c>
      <c r="B220" s="68">
        <v>0</v>
      </c>
      <c r="C220" s="78" t="s">
        <v>574</v>
      </c>
      <c r="D220" s="70" t="s">
        <v>947</v>
      </c>
      <c r="E220" s="70" t="s">
        <v>947</v>
      </c>
      <c r="F220" s="78" t="s">
        <v>948</v>
      </c>
      <c r="G220" s="86" t="s">
        <v>946</v>
      </c>
      <c r="H220" s="91" t="s">
        <v>33</v>
      </c>
      <c r="I220" s="72" t="s">
        <v>19</v>
      </c>
      <c r="J220" s="94">
        <v>135000</v>
      </c>
      <c r="K220" s="73">
        <v>386</v>
      </c>
      <c r="L220" s="74">
        <f t="shared" si="3"/>
        <v>52110000</v>
      </c>
      <c r="M220" s="70" t="s">
        <v>479</v>
      </c>
      <c r="N220" s="68" t="s">
        <v>1552</v>
      </c>
      <c r="O220" s="75" t="s">
        <v>439</v>
      </c>
      <c r="P220" s="76" t="s">
        <v>438</v>
      </c>
      <c r="Q220" s="67" t="s">
        <v>418</v>
      </c>
    </row>
    <row r="221" spans="1:17" ht="120">
      <c r="A221" s="68">
        <v>220</v>
      </c>
      <c r="B221" s="68">
        <v>0</v>
      </c>
      <c r="C221" s="78" t="s">
        <v>574</v>
      </c>
      <c r="D221" s="70" t="s">
        <v>947</v>
      </c>
      <c r="E221" s="70" t="s">
        <v>947</v>
      </c>
      <c r="F221" s="78" t="s">
        <v>948</v>
      </c>
      <c r="G221" s="86" t="s">
        <v>946</v>
      </c>
      <c r="H221" s="91" t="s">
        <v>33</v>
      </c>
      <c r="I221" s="72" t="s">
        <v>19</v>
      </c>
      <c r="J221" s="94">
        <v>135000</v>
      </c>
      <c r="K221" s="73">
        <v>200</v>
      </c>
      <c r="L221" s="74">
        <f t="shared" si="3"/>
        <v>27000000</v>
      </c>
      <c r="M221" s="70" t="s">
        <v>479</v>
      </c>
      <c r="N221" s="68" t="s">
        <v>1552</v>
      </c>
      <c r="O221" s="75" t="s">
        <v>439</v>
      </c>
      <c r="P221" s="76" t="s">
        <v>438</v>
      </c>
      <c r="Q221" s="77" t="s">
        <v>418</v>
      </c>
    </row>
    <row r="222" spans="1:17" ht="45">
      <c r="A222" s="68">
        <v>221</v>
      </c>
      <c r="B222" s="68">
        <v>0</v>
      </c>
      <c r="C222" s="78" t="s">
        <v>574</v>
      </c>
      <c r="D222" s="128" t="s">
        <v>949</v>
      </c>
      <c r="E222" s="128" t="s">
        <v>950</v>
      </c>
      <c r="F222" s="78" t="s">
        <v>344</v>
      </c>
      <c r="G222" s="156" t="s">
        <v>951</v>
      </c>
      <c r="H222" s="156" t="s">
        <v>33</v>
      </c>
      <c r="I222" s="72" t="s">
        <v>21</v>
      </c>
      <c r="J222" s="94">
        <v>17850</v>
      </c>
      <c r="K222" s="73">
        <v>10080</v>
      </c>
      <c r="L222" s="74">
        <f t="shared" si="3"/>
        <v>179928000</v>
      </c>
      <c r="M222" s="70" t="s">
        <v>479</v>
      </c>
      <c r="N222" s="68" t="s">
        <v>1552</v>
      </c>
      <c r="O222" s="75" t="s">
        <v>439</v>
      </c>
      <c r="P222" s="76" t="s">
        <v>438</v>
      </c>
      <c r="Q222" s="67" t="s">
        <v>418</v>
      </c>
    </row>
    <row r="223" spans="1:17" ht="45">
      <c r="A223" s="68">
        <v>222</v>
      </c>
      <c r="B223" s="68">
        <v>85</v>
      </c>
      <c r="C223" s="69" t="s">
        <v>326</v>
      </c>
      <c r="D223" s="70" t="s">
        <v>952</v>
      </c>
      <c r="E223" s="70" t="s">
        <v>952</v>
      </c>
      <c r="F223" s="86" t="s">
        <v>953</v>
      </c>
      <c r="G223" s="91" t="s">
        <v>130</v>
      </c>
      <c r="H223" s="91" t="s">
        <v>149</v>
      </c>
      <c r="I223" s="72" t="s">
        <v>21</v>
      </c>
      <c r="J223" s="158">
        <v>42000</v>
      </c>
      <c r="K223" s="73">
        <v>310</v>
      </c>
      <c r="L223" s="74">
        <f t="shared" si="3"/>
        <v>13020000</v>
      </c>
      <c r="M223" s="70" t="s">
        <v>479</v>
      </c>
      <c r="N223" s="68" t="s">
        <v>1552</v>
      </c>
      <c r="O223" s="75" t="s">
        <v>439</v>
      </c>
      <c r="P223" s="76" t="s">
        <v>438</v>
      </c>
      <c r="Q223" s="77" t="s">
        <v>418</v>
      </c>
    </row>
    <row r="224" spans="1:17" ht="45">
      <c r="A224" s="68">
        <v>223</v>
      </c>
      <c r="B224" s="68">
        <v>86</v>
      </c>
      <c r="C224" s="69" t="s">
        <v>311</v>
      </c>
      <c r="D224" s="128" t="s">
        <v>954</v>
      </c>
      <c r="E224" s="128" t="s">
        <v>955</v>
      </c>
      <c r="F224" s="86" t="s">
        <v>496</v>
      </c>
      <c r="G224" s="160" t="s">
        <v>956</v>
      </c>
      <c r="H224" s="93" t="s">
        <v>31</v>
      </c>
      <c r="I224" s="72" t="s">
        <v>21</v>
      </c>
      <c r="J224" s="94">
        <v>6500</v>
      </c>
      <c r="K224" s="73">
        <v>445</v>
      </c>
      <c r="L224" s="74">
        <f t="shared" si="3"/>
        <v>2892500</v>
      </c>
      <c r="M224" s="70" t="s">
        <v>479</v>
      </c>
      <c r="N224" s="68" t="s">
        <v>1552</v>
      </c>
      <c r="O224" s="75" t="s">
        <v>439</v>
      </c>
      <c r="P224" s="76" t="s">
        <v>438</v>
      </c>
      <c r="Q224" s="67" t="s">
        <v>418</v>
      </c>
    </row>
    <row r="225" spans="1:17" ht="45">
      <c r="A225" s="68">
        <v>224</v>
      </c>
      <c r="B225" s="68">
        <v>86</v>
      </c>
      <c r="C225" s="69" t="s">
        <v>311</v>
      </c>
      <c r="D225" s="102" t="s">
        <v>957</v>
      </c>
      <c r="E225" s="102" t="s">
        <v>957</v>
      </c>
      <c r="F225" s="92" t="s">
        <v>496</v>
      </c>
      <c r="G225" s="91" t="s">
        <v>958</v>
      </c>
      <c r="H225" s="93" t="s">
        <v>31</v>
      </c>
      <c r="I225" s="72" t="s">
        <v>21</v>
      </c>
      <c r="J225" s="94">
        <v>40000</v>
      </c>
      <c r="K225" s="73">
        <v>21</v>
      </c>
      <c r="L225" s="74">
        <f t="shared" si="3"/>
        <v>840000</v>
      </c>
      <c r="M225" s="70" t="s">
        <v>479</v>
      </c>
      <c r="N225" s="68" t="s">
        <v>1552</v>
      </c>
      <c r="O225" s="75" t="s">
        <v>439</v>
      </c>
      <c r="P225" s="76" t="s">
        <v>438</v>
      </c>
      <c r="Q225" s="77" t="s">
        <v>418</v>
      </c>
    </row>
    <row r="226" spans="1:17" ht="45">
      <c r="A226" s="68">
        <v>225</v>
      </c>
      <c r="B226" s="68">
        <v>92</v>
      </c>
      <c r="C226" s="69" t="s">
        <v>74</v>
      </c>
      <c r="D226" s="134" t="s">
        <v>959</v>
      </c>
      <c r="E226" s="134" t="s">
        <v>959</v>
      </c>
      <c r="F226" s="86" t="s">
        <v>496</v>
      </c>
      <c r="G226" s="91" t="s">
        <v>960</v>
      </c>
      <c r="H226" s="93" t="s">
        <v>28</v>
      </c>
      <c r="I226" s="72" t="s">
        <v>21</v>
      </c>
      <c r="J226" s="94">
        <v>175000</v>
      </c>
      <c r="K226" s="73">
        <v>230</v>
      </c>
      <c r="L226" s="74">
        <f t="shared" si="3"/>
        <v>40250000</v>
      </c>
      <c r="M226" s="70" t="s">
        <v>479</v>
      </c>
      <c r="N226" s="68" t="s">
        <v>1552</v>
      </c>
      <c r="O226" s="75" t="s">
        <v>439</v>
      </c>
      <c r="P226" s="76" t="s">
        <v>438</v>
      </c>
      <c r="Q226" s="67" t="s">
        <v>418</v>
      </c>
    </row>
    <row r="227" spans="1:17" ht="60">
      <c r="A227" s="68">
        <v>226</v>
      </c>
      <c r="B227" s="68">
        <v>87</v>
      </c>
      <c r="C227" s="69" t="s">
        <v>336</v>
      </c>
      <c r="D227" s="128" t="s">
        <v>961</v>
      </c>
      <c r="E227" s="128" t="s">
        <v>962</v>
      </c>
      <c r="F227" s="86" t="s">
        <v>496</v>
      </c>
      <c r="G227" s="91" t="s">
        <v>963</v>
      </c>
      <c r="H227" s="93" t="s">
        <v>31</v>
      </c>
      <c r="I227" s="72" t="s">
        <v>21</v>
      </c>
      <c r="J227" s="94">
        <v>180000</v>
      </c>
      <c r="K227" s="73">
        <v>146</v>
      </c>
      <c r="L227" s="74">
        <f t="shared" si="3"/>
        <v>26280000</v>
      </c>
      <c r="M227" s="70" t="s">
        <v>479</v>
      </c>
      <c r="N227" s="68" t="s">
        <v>1552</v>
      </c>
      <c r="O227" s="75" t="s">
        <v>439</v>
      </c>
      <c r="P227" s="76" t="s">
        <v>438</v>
      </c>
      <c r="Q227" s="77" t="s">
        <v>418</v>
      </c>
    </row>
    <row r="228" spans="1:17" ht="45">
      <c r="A228" s="68">
        <v>227</v>
      </c>
      <c r="B228" s="68">
        <v>86</v>
      </c>
      <c r="C228" s="69" t="s">
        <v>311</v>
      </c>
      <c r="D228" s="97" t="s">
        <v>964</v>
      </c>
      <c r="E228" s="97" t="s">
        <v>965</v>
      </c>
      <c r="F228" s="86" t="s">
        <v>966</v>
      </c>
      <c r="G228" s="115" t="s">
        <v>967</v>
      </c>
      <c r="H228" s="163" t="s">
        <v>968</v>
      </c>
      <c r="I228" s="72" t="s">
        <v>21</v>
      </c>
      <c r="J228" s="94">
        <v>8500</v>
      </c>
      <c r="K228" s="73">
        <v>11</v>
      </c>
      <c r="L228" s="74">
        <f t="shared" si="3"/>
        <v>93500</v>
      </c>
      <c r="M228" s="70" t="s">
        <v>479</v>
      </c>
      <c r="N228" s="68" t="s">
        <v>1552</v>
      </c>
      <c r="O228" s="75" t="s">
        <v>439</v>
      </c>
      <c r="P228" s="76" t="s">
        <v>438</v>
      </c>
      <c r="Q228" s="67" t="s">
        <v>418</v>
      </c>
    </row>
    <row r="229" spans="1:17" ht="45">
      <c r="A229" s="68">
        <v>228</v>
      </c>
      <c r="B229" s="68">
        <v>86</v>
      </c>
      <c r="C229" s="69" t="s">
        <v>311</v>
      </c>
      <c r="D229" s="88" t="s">
        <v>969</v>
      </c>
      <c r="E229" s="88" t="s">
        <v>970</v>
      </c>
      <c r="F229" s="89" t="s">
        <v>496</v>
      </c>
      <c r="G229" s="115" t="s">
        <v>30</v>
      </c>
      <c r="H229" s="163" t="s">
        <v>31</v>
      </c>
      <c r="I229" s="72" t="s">
        <v>21</v>
      </c>
      <c r="J229" s="94">
        <v>110000</v>
      </c>
      <c r="K229" s="73">
        <v>5</v>
      </c>
      <c r="L229" s="74">
        <f t="shared" si="3"/>
        <v>550000</v>
      </c>
      <c r="M229" s="70" t="s">
        <v>479</v>
      </c>
      <c r="N229" s="68" t="s">
        <v>1552</v>
      </c>
      <c r="O229" s="75" t="s">
        <v>439</v>
      </c>
      <c r="P229" s="76" t="s">
        <v>438</v>
      </c>
      <c r="Q229" s="77" t="s">
        <v>418</v>
      </c>
    </row>
    <row r="230" spans="1:17" ht="60">
      <c r="A230" s="68">
        <v>229</v>
      </c>
      <c r="B230" s="164">
        <v>89</v>
      </c>
      <c r="C230" s="112" t="s">
        <v>971</v>
      </c>
      <c r="D230" s="70" t="s">
        <v>972</v>
      </c>
      <c r="E230" s="70" t="s">
        <v>973</v>
      </c>
      <c r="F230" s="86" t="s">
        <v>966</v>
      </c>
      <c r="G230" s="91" t="s">
        <v>963</v>
      </c>
      <c r="H230" s="93" t="s">
        <v>31</v>
      </c>
      <c r="I230" s="72" t="s">
        <v>21</v>
      </c>
      <c r="J230" s="94">
        <v>22500</v>
      </c>
      <c r="K230" s="73">
        <v>2410</v>
      </c>
      <c r="L230" s="74">
        <f t="shared" si="3"/>
        <v>54225000</v>
      </c>
      <c r="M230" s="70" t="s">
        <v>479</v>
      </c>
      <c r="N230" s="68" t="s">
        <v>1552</v>
      </c>
      <c r="O230" s="75" t="s">
        <v>439</v>
      </c>
      <c r="P230" s="76" t="s">
        <v>438</v>
      </c>
      <c r="Q230" s="67" t="s">
        <v>418</v>
      </c>
    </row>
    <row r="231" spans="1:17" ht="45">
      <c r="A231" s="68">
        <v>230</v>
      </c>
      <c r="B231" s="164">
        <v>89</v>
      </c>
      <c r="C231" s="112" t="s">
        <v>971</v>
      </c>
      <c r="D231" s="70" t="s">
        <v>974</v>
      </c>
      <c r="E231" s="70" t="s">
        <v>975</v>
      </c>
      <c r="F231" s="78" t="s">
        <v>496</v>
      </c>
      <c r="G231" s="93" t="s">
        <v>976</v>
      </c>
      <c r="H231" s="91" t="s">
        <v>43</v>
      </c>
      <c r="I231" s="139" t="s">
        <v>21</v>
      </c>
      <c r="J231" s="73">
        <v>65500</v>
      </c>
      <c r="K231" s="73">
        <v>187</v>
      </c>
      <c r="L231" s="74">
        <f t="shared" si="3"/>
        <v>12248500</v>
      </c>
      <c r="M231" s="70" t="s">
        <v>479</v>
      </c>
      <c r="N231" s="68" t="s">
        <v>1552</v>
      </c>
      <c r="O231" s="75" t="s">
        <v>439</v>
      </c>
      <c r="P231" s="76" t="s">
        <v>438</v>
      </c>
      <c r="Q231" s="77" t="s">
        <v>418</v>
      </c>
    </row>
    <row r="232" spans="1:17" ht="45">
      <c r="A232" s="68">
        <v>231</v>
      </c>
      <c r="B232" s="164">
        <v>89</v>
      </c>
      <c r="C232" s="112" t="s">
        <v>971</v>
      </c>
      <c r="D232" s="128" t="s">
        <v>977</v>
      </c>
      <c r="E232" s="128" t="s">
        <v>977</v>
      </c>
      <c r="F232" s="86" t="s">
        <v>496</v>
      </c>
      <c r="G232" s="91" t="s">
        <v>978</v>
      </c>
      <c r="H232" s="93" t="s">
        <v>180</v>
      </c>
      <c r="I232" s="72" t="s">
        <v>21</v>
      </c>
      <c r="J232" s="94">
        <v>455000</v>
      </c>
      <c r="K232" s="73">
        <v>20</v>
      </c>
      <c r="L232" s="74">
        <f t="shared" si="3"/>
        <v>9100000</v>
      </c>
      <c r="M232" s="70" t="s">
        <v>479</v>
      </c>
      <c r="N232" s="68" t="s">
        <v>1552</v>
      </c>
      <c r="O232" s="75" t="s">
        <v>439</v>
      </c>
      <c r="P232" s="76" t="s">
        <v>438</v>
      </c>
      <c r="Q232" s="67" t="s">
        <v>418</v>
      </c>
    </row>
    <row r="233" spans="1:17" ht="45">
      <c r="A233" s="68">
        <v>232</v>
      </c>
      <c r="B233" s="68">
        <v>89</v>
      </c>
      <c r="C233" s="69" t="s">
        <v>971</v>
      </c>
      <c r="D233" s="128" t="s">
        <v>979</v>
      </c>
      <c r="E233" s="128" t="s">
        <v>979</v>
      </c>
      <c r="F233" s="86" t="s">
        <v>496</v>
      </c>
      <c r="G233" s="91" t="s">
        <v>976</v>
      </c>
      <c r="H233" s="93" t="s">
        <v>980</v>
      </c>
      <c r="I233" s="72" t="s">
        <v>21</v>
      </c>
      <c r="J233" s="94">
        <v>2250000</v>
      </c>
      <c r="K233" s="73">
        <v>15</v>
      </c>
      <c r="L233" s="74">
        <f t="shared" si="3"/>
        <v>33750000</v>
      </c>
      <c r="M233" s="70" t="s">
        <v>479</v>
      </c>
      <c r="N233" s="68" t="s">
        <v>1552</v>
      </c>
      <c r="O233" s="75" t="s">
        <v>439</v>
      </c>
      <c r="P233" s="76" t="s">
        <v>438</v>
      </c>
      <c r="Q233" s="77" t="s">
        <v>418</v>
      </c>
    </row>
    <row r="234" spans="1:17" ht="45">
      <c r="A234" s="68">
        <v>233</v>
      </c>
      <c r="B234" s="68">
        <v>89</v>
      </c>
      <c r="C234" s="69" t="s">
        <v>971</v>
      </c>
      <c r="D234" s="70" t="s">
        <v>981</v>
      </c>
      <c r="E234" s="70" t="s">
        <v>981</v>
      </c>
      <c r="F234" s="86" t="s">
        <v>966</v>
      </c>
      <c r="G234" s="87" t="s">
        <v>976</v>
      </c>
      <c r="H234" s="87" t="s">
        <v>43</v>
      </c>
      <c r="I234" s="72" t="s">
        <v>21</v>
      </c>
      <c r="J234" s="165">
        <v>975000</v>
      </c>
      <c r="K234" s="73">
        <v>592</v>
      </c>
      <c r="L234" s="74">
        <f t="shared" si="3"/>
        <v>577200000</v>
      </c>
      <c r="M234" s="70" t="s">
        <v>479</v>
      </c>
      <c r="N234" s="68" t="s">
        <v>1552</v>
      </c>
      <c r="O234" s="75" t="s">
        <v>439</v>
      </c>
      <c r="P234" s="76" t="s">
        <v>438</v>
      </c>
      <c r="Q234" s="67" t="s">
        <v>418</v>
      </c>
    </row>
    <row r="235" spans="1:17" ht="45">
      <c r="A235" s="68">
        <v>234</v>
      </c>
      <c r="B235" s="68">
        <v>0</v>
      </c>
      <c r="C235" s="78" t="s">
        <v>574</v>
      </c>
      <c r="D235" s="70" t="s">
        <v>982</v>
      </c>
      <c r="E235" s="70" t="s">
        <v>982</v>
      </c>
      <c r="F235" s="78" t="s">
        <v>983</v>
      </c>
      <c r="G235" s="70" t="s">
        <v>48</v>
      </c>
      <c r="H235" s="70" t="s">
        <v>31</v>
      </c>
      <c r="I235" s="139" t="s">
        <v>25</v>
      </c>
      <c r="J235" s="73">
        <v>97000</v>
      </c>
      <c r="K235" s="73">
        <v>300</v>
      </c>
      <c r="L235" s="74">
        <f t="shared" si="3"/>
        <v>29100000</v>
      </c>
      <c r="M235" s="70" t="s">
        <v>479</v>
      </c>
      <c r="N235" s="68" t="s">
        <v>1552</v>
      </c>
      <c r="O235" s="75" t="s">
        <v>439</v>
      </c>
      <c r="P235" s="76" t="s">
        <v>438</v>
      </c>
      <c r="Q235" s="77" t="s">
        <v>418</v>
      </c>
    </row>
    <row r="236" spans="1:17" ht="45">
      <c r="A236" s="68">
        <v>235</v>
      </c>
      <c r="B236" s="68">
        <v>92</v>
      </c>
      <c r="C236" s="69" t="s">
        <v>74</v>
      </c>
      <c r="D236" s="161" t="s">
        <v>984</v>
      </c>
      <c r="E236" s="156" t="s">
        <v>985</v>
      </c>
      <c r="F236" s="86" t="s">
        <v>496</v>
      </c>
      <c r="G236" s="91" t="s">
        <v>920</v>
      </c>
      <c r="H236" s="93" t="s">
        <v>33</v>
      </c>
      <c r="I236" s="72" t="s">
        <v>21</v>
      </c>
      <c r="J236" s="94">
        <v>7000</v>
      </c>
      <c r="K236" s="73">
        <v>12860</v>
      </c>
      <c r="L236" s="74">
        <f t="shared" si="3"/>
        <v>90020000</v>
      </c>
      <c r="M236" s="70" t="s">
        <v>479</v>
      </c>
      <c r="N236" s="68" t="s">
        <v>1552</v>
      </c>
      <c r="O236" s="75" t="s">
        <v>439</v>
      </c>
      <c r="P236" s="76" t="s">
        <v>438</v>
      </c>
      <c r="Q236" s="67" t="s">
        <v>418</v>
      </c>
    </row>
    <row r="237" spans="1:17" ht="45">
      <c r="A237" s="68">
        <v>236</v>
      </c>
      <c r="B237" s="68">
        <v>110</v>
      </c>
      <c r="C237" s="69" t="s">
        <v>297</v>
      </c>
      <c r="D237" s="87" t="s">
        <v>986</v>
      </c>
      <c r="E237" s="87" t="s">
        <v>987</v>
      </c>
      <c r="F237" s="92" t="s">
        <v>496</v>
      </c>
      <c r="G237" s="91" t="s">
        <v>920</v>
      </c>
      <c r="H237" s="91" t="s">
        <v>33</v>
      </c>
      <c r="I237" s="72" t="s">
        <v>21</v>
      </c>
      <c r="J237" s="94">
        <v>7000</v>
      </c>
      <c r="K237" s="73">
        <v>190</v>
      </c>
      <c r="L237" s="74">
        <f t="shared" si="3"/>
        <v>1330000</v>
      </c>
      <c r="M237" s="70" t="s">
        <v>479</v>
      </c>
      <c r="N237" s="68" t="s">
        <v>1552</v>
      </c>
      <c r="O237" s="75" t="s">
        <v>439</v>
      </c>
      <c r="P237" s="76" t="s">
        <v>438</v>
      </c>
      <c r="Q237" s="77" t="s">
        <v>418</v>
      </c>
    </row>
    <row r="238" spans="1:17" ht="45">
      <c r="A238" s="68">
        <v>237</v>
      </c>
      <c r="B238" s="68">
        <v>93</v>
      </c>
      <c r="C238" s="69" t="s">
        <v>84</v>
      </c>
      <c r="D238" s="128" t="s">
        <v>988</v>
      </c>
      <c r="E238" s="128" t="s">
        <v>989</v>
      </c>
      <c r="F238" s="86" t="s">
        <v>966</v>
      </c>
      <c r="G238" s="160" t="s">
        <v>956</v>
      </c>
      <c r="H238" s="93" t="s">
        <v>31</v>
      </c>
      <c r="I238" s="72" t="s">
        <v>21</v>
      </c>
      <c r="J238" s="94">
        <v>29000</v>
      </c>
      <c r="K238" s="73">
        <v>170</v>
      </c>
      <c r="L238" s="74">
        <f t="shared" si="3"/>
        <v>4930000</v>
      </c>
      <c r="M238" s="70" t="s">
        <v>479</v>
      </c>
      <c r="N238" s="68" t="s">
        <v>1552</v>
      </c>
      <c r="O238" s="75" t="s">
        <v>439</v>
      </c>
      <c r="P238" s="76" t="s">
        <v>438</v>
      </c>
      <c r="Q238" s="67" t="s">
        <v>418</v>
      </c>
    </row>
    <row r="239" spans="1:17" ht="90">
      <c r="A239" s="68">
        <v>238</v>
      </c>
      <c r="B239" s="68">
        <v>93</v>
      </c>
      <c r="C239" s="69" t="s">
        <v>84</v>
      </c>
      <c r="D239" s="70" t="s">
        <v>990</v>
      </c>
      <c r="E239" s="70" t="s">
        <v>991</v>
      </c>
      <c r="F239" s="86" t="s">
        <v>992</v>
      </c>
      <c r="G239" s="91" t="s">
        <v>993</v>
      </c>
      <c r="H239" s="93" t="s">
        <v>31</v>
      </c>
      <c r="I239" s="72" t="s">
        <v>21</v>
      </c>
      <c r="J239" s="94">
        <v>16750</v>
      </c>
      <c r="K239" s="73">
        <v>8120</v>
      </c>
      <c r="L239" s="74">
        <f t="shared" si="3"/>
        <v>136010000</v>
      </c>
      <c r="M239" s="70" t="s">
        <v>479</v>
      </c>
      <c r="N239" s="68" t="s">
        <v>1552</v>
      </c>
      <c r="O239" s="75" t="s">
        <v>439</v>
      </c>
      <c r="P239" s="76" t="s">
        <v>438</v>
      </c>
      <c r="Q239" s="77" t="s">
        <v>418</v>
      </c>
    </row>
    <row r="240" spans="1:17" ht="45">
      <c r="A240" s="68">
        <v>239</v>
      </c>
      <c r="B240" s="68">
        <v>97</v>
      </c>
      <c r="C240" s="69" t="s">
        <v>994</v>
      </c>
      <c r="D240" s="134" t="s">
        <v>995</v>
      </c>
      <c r="E240" s="134" t="s">
        <v>996</v>
      </c>
      <c r="F240" s="92" t="s">
        <v>496</v>
      </c>
      <c r="G240" s="91" t="s">
        <v>30</v>
      </c>
      <c r="H240" s="93" t="s">
        <v>31</v>
      </c>
      <c r="I240" s="72" t="s">
        <v>21</v>
      </c>
      <c r="J240" s="94">
        <v>21000</v>
      </c>
      <c r="K240" s="73">
        <v>12</v>
      </c>
      <c r="L240" s="74">
        <f t="shared" si="3"/>
        <v>252000</v>
      </c>
      <c r="M240" s="70" t="s">
        <v>479</v>
      </c>
      <c r="N240" s="68" t="s">
        <v>1552</v>
      </c>
      <c r="O240" s="75" t="s">
        <v>439</v>
      </c>
      <c r="P240" s="76" t="s">
        <v>438</v>
      </c>
      <c r="Q240" s="67" t="s">
        <v>418</v>
      </c>
    </row>
    <row r="241" spans="1:17" ht="45">
      <c r="A241" s="68">
        <v>240</v>
      </c>
      <c r="B241" s="68">
        <v>93</v>
      </c>
      <c r="C241" s="69" t="s">
        <v>84</v>
      </c>
      <c r="D241" s="128" t="s">
        <v>997</v>
      </c>
      <c r="E241" s="128" t="s">
        <v>998</v>
      </c>
      <c r="F241" s="89" t="s">
        <v>999</v>
      </c>
      <c r="G241" s="91" t="s">
        <v>958</v>
      </c>
      <c r="H241" s="93" t="s">
        <v>31</v>
      </c>
      <c r="I241" s="72" t="s">
        <v>21</v>
      </c>
      <c r="J241" s="94">
        <v>5000</v>
      </c>
      <c r="K241" s="73">
        <v>3970</v>
      </c>
      <c r="L241" s="74">
        <f t="shared" si="3"/>
        <v>19850000</v>
      </c>
      <c r="M241" s="70" t="s">
        <v>479</v>
      </c>
      <c r="N241" s="68" t="s">
        <v>1552</v>
      </c>
      <c r="O241" s="75" t="s">
        <v>439</v>
      </c>
      <c r="P241" s="76" t="s">
        <v>438</v>
      </c>
      <c r="Q241" s="77" t="s">
        <v>418</v>
      </c>
    </row>
    <row r="242" spans="1:17" ht="45">
      <c r="A242" s="68">
        <v>241</v>
      </c>
      <c r="B242" s="68">
        <v>94</v>
      </c>
      <c r="C242" s="69" t="s">
        <v>337</v>
      </c>
      <c r="D242" s="88" t="s">
        <v>1000</v>
      </c>
      <c r="E242" s="88" t="s">
        <v>1000</v>
      </c>
      <c r="F242" s="89" t="s">
        <v>1001</v>
      </c>
      <c r="G242" s="166" t="s">
        <v>33</v>
      </c>
      <c r="H242" s="95" t="s">
        <v>33</v>
      </c>
      <c r="I242" s="72" t="s">
        <v>23</v>
      </c>
      <c r="J242" s="94">
        <v>370000</v>
      </c>
      <c r="K242" s="73">
        <v>73</v>
      </c>
      <c r="L242" s="74">
        <f t="shared" si="3"/>
        <v>27010000</v>
      </c>
      <c r="M242" s="70" t="s">
        <v>479</v>
      </c>
      <c r="N242" s="68" t="s">
        <v>1552</v>
      </c>
      <c r="O242" s="75" t="s">
        <v>439</v>
      </c>
      <c r="P242" s="76" t="s">
        <v>438</v>
      </c>
      <c r="Q242" s="67" t="s">
        <v>418</v>
      </c>
    </row>
    <row r="243" spans="1:17" ht="45">
      <c r="A243" s="68">
        <v>242</v>
      </c>
      <c r="B243" s="68">
        <v>96</v>
      </c>
      <c r="C243" s="69" t="s">
        <v>282</v>
      </c>
      <c r="D243" s="102" t="s">
        <v>1002</v>
      </c>
      <c r="E243" s="102" t="s">
        <v>1003</v>
      </c>
      <c r="F243" s="86" t="s">
        <v>1004</v>
      </c>
      <c r="G243" s="91" t="s">
        <v>1005</v>
      </c>
      <c r="H243" s="91" t="s">
        <v>33</v>
      </c>
      <c r="I243" s="72" t="s">
        <v>21</v>
      </c>
      <c r="J243" s="94">
        <v>12500</v>
      </c>
      <c r="K243" s="73">
        <v>1960</v>
      </c>
      <c r="L243" s="74">
        <f t="shared" si="3"/>
        <v>24500000</v>
      </c>
      <c r="M243" s="70" t="s">
        <v>479</v>
      </c>
      <c r="N243" s="68" t="s">
        <v>1552</v>
      </c>
      <c r="O243" s="75" t="s">
        <v>439</v>
      </c>
      <c r="P243" s="76" t="s">
        <v>438</v>
      </c>
      <c r="Q243" s="77" t="s">
        <v>418</v>
      </c>
    </row>
    <row r="244" spans="1:17" ht="45">
      <c r="A244" s="68">
        <v>243</v>
      </c>
      <c r="B244" s="68">
        <v>96</v>
      </c>
      <c r="C244" s="69" t="s">
        <v>282</v>
      </c>
      <c r="D244" s="87" t="s">
        <v>1006</v>
      </c>
      <c r="E244" s="87" t="s">
        <v>1006</v>
      </c>
      <c r="F244" s="89" t="s">
        <v>1007</v>
      </c>
      <c r="G244" s="91" t="s">
        <v>385</v>
      </c>
      <c r="H244" s="87" t="s">
        <v>34</v>
      </c>
      <c r="I244" s="72" t="s">
        <v>25</v>
      </c>
      <c r="J244" s="94">
        <v>390000</v>
      </c>
      <c r="K244" s="73">
        <v>55</v>
      </c>
      <c r="L244" s="74">
        <f t="shared" si="3"/>
        <v>21450000</v>
      </c>
      <c r="M244" s="70" t="s">
        <v>479</v>
      </c>
      <c r="N244" s="68" t="s">
        <v>1552</v>
      </c>
      <c r="O244" s="75" t="s">
        <v>439</v>
      </c>
      <c r="P244" s="76" t="s">
        <v>438</v>
      </c>
      <c r="Q244" s="67" t="s">
        <v>418</v>
      </c>
    </row>
    <row r="245" spans="1:17" ht="60">
      <c r="A245" s="68">
        <v>244</v>
      </c>
      <c r="B245" s="68">
        <v>0</v>
      </c>
      <c r="C245" s="78" t="s">
        <v>574</v>
      </c>
      <c r="D245" s="87" t="s">
        <v>1008</v>
      </c>
      <c r="E245" s="87" t="s">
        <v>1008</v>
      </c>
      <c r="F245" s="92" t="s">
        <v>1009</v>
      </c>
      <c r="G245" s="91" t="s">
        <v>1010</v>
      </c>
      <c r="H245" s="91" t="s">
        <v>968</v>
      </c>
      <c r="I245" s="72" t="s">
        <v>23</v>
      </c>
      <c r="J245" s="94">
        <v>380000</v>
      </c>
      <c r="K245" s="73">
        <v>8</v>
      </c>
      <c r="L245" s="74">
        <f t="shared" si="3"/>
        <v>3040000</v>
      </c>
      <c r="M245" s="70" t="s">
        <v>479</v>
      </c>
      <c r="N245" s="68" t="s">
        <v>1552</v>
      </c>
      <c r="O245" s="75" t="s">
        <v>439</v>
      </c>
      <c r="P245" s="76" t="s">
        <v>438</v>
      </c>
      <c r="Q245" s="77" t="s">
        <v>418</v>
      </c>
    </row>
    <row r="246" spans="1:17" ht="60">
      <c r="A246" s="68">
        <v>245</v>
      </c>
      <c r="B246" s="68">
        <v>0</v>
      </c>
      <c r="C246" s="78" t="s">
        <v>574</v>
      </c>
      <c r="D246" s="87" t="s">
        <v>1011</v>
      </c>
      <c r="E246" s="87" t="s">
        <v>1011</v>
      </c>
      <c r="F246" s="92" t="s">
        <v>1009</v>
      </c>
      <c r="G246" s="91" t="s">
        <v>1010</v>
      </c>
      <c r="H246" s="91" t="s">
        <v>968</v>
      </c>
      <c r="I246" s="72" t="s">
        <v>23</v>
      </c>
      <c r="J246" s="94">
        <v>700000</v>
      </c>
      <c r="K246" s="73">
        <v>11</v>
      </c>
      <c r="L246" s="74">
        <f t="shared" si="3"/>
        <v>7700000</v>
      </c>
      <c r="M246" s="70" t="s">
        <v>479</v>
      </c>
      <c r="N246" s="68" t="s">
        <v>1552</v>
      </c>
      <c r="O246" s="75" t="s">
        <v>439</v>
      </c>
      <c r="P246" s="76" t="s">
        <v>438</v>
      </c>
      <c r="Q246" s="67" t="s">
        <v>418</v>
      </c>
    </row>
    <row r="247" spans="1:17" ht="60">
      <c r="A247" s="68">
        <v>246</v>
      </c>
      <c r="B247" s="68">
        <v>98</v>
      </c>
      <c r="C247" s="69" t="s">
        <v>1012</v>
      </c>
      <c r="D247" s="87" t="s">
        <v>1013</v>
      </c>
      <c r="E247" s="87" t="s">
        <v>1013</v>
      </c>
      <c r="F247" s="89" t="s">
        <v>1014</v>
      </c>
      <c r="G247" s="91" t="s">
        <v>1010</v>
      </c>
      <c r="H247" s="91" t="s">
        <v>968</v>
      </c>
      <c r="I247" s="72" t="s">
        <v>44</v>
      </c>
      <c r="J247" s="158">
        <v>39500</v>
      </c>
      <c r="K247" s="73">
        <v>200</v>
      </c>
      <c r="L247" s="74">
        <f t="shared" si="3"/>
        <v>7900000</v>
      </c>
      <c r="M247" s="70" t="s">
        <v>479</v>
      </c>
      <c r="N247" s="68" t="s">
        <v>1552</v>
      </c>
      <c r="O247" s="75" t="s">
        <v>439</v>
      </c>
      <c r="P247" s="76" t="s">
        <v>438</v>
      </c>
      <c r="Q247" s="77" t="s">
        <v>418</v>
      </c>
    </row>
    <row r="248" spans="1:17" ht="45">
      <c r="A248" s="68">
        <v>247</v>
      </c>
      <c r="B248" s="68">
        <v>99</v>
      </c>
      <c r="C248" s="69" t="s">
        <v>91</v>
      </c>
      <c r="D248" s="167" t="s">
        <v>323</v>
      </c>
      <c r="E248" s="167" t="s">
        <v>323</v>
      </c>
      <c r="F248" s="168" t="s">
        <v>1015</v>
      </c>
      <c r="G248" s="87" t="s">
        <v>170</v>
      </c>
      <c r="H248" s="115" t="s">
        <v>33</v>
      </c>
      <c r="I248" s="72" t="s">
        <v>24</v>
      </c>
      <c r="J248" s="158">
        <v>78000</v>
      </c>
      <c r="K248" s="73">
        <v>24</v>
      </c>
      <c r="L248" s="74">
        <f t="shared" si="3"/>
        <v>1872000</v>
      </c>
      <c r="M248" s="70" t="s">
        <v>479</v>
      </c>
      <c r="N248" s="68" t="s">
        <v>1552</v>
      </c>
      <c r="O248" s="75" t="s">
        <v>439</v>
      </c>
      <c r="P248" s="76" t="s">
        <v>438</v>
      </c>
      <c r="Q248" s="67" t="s">
        <v>418</v>
      </c>
    </row>
    <row r="249" spans="1:17" ht="45">
      <c r="A249" s="68">
        <v>248</v>
      </c>
      <c r="B249" s="68">
        <v>99</v>
      </c>
      <c r="C249" s="69" t="s">
        <v>91</v>
      </c>
      <c r="D249" s="102" t="s">
        <v>1016</v>
      </c>
      <c r="E249" s="102" t="s">
        <v>1017</v>
      </c>
      <c r="F249" s="86" t="s">
        <v>1018</v>
      </c>
      <c r="G249" s="91" t="s">
        <v>128</v>
      </c>
      <c r="H249" s="93" t="s">
        <v>33</v>
      </c>
      <c r="I249" s="72" t="s">
        <v>21</v>
      </c>
      <c r="J249" s="158">
        <v>5500</v>
      </c>
      <c r="K249" s="73">
        <v>8670</v>
      </c>
      <c r="L249" s="74">
        <f t="shared" si="3"/>
        <v>47685000</v>
      </c>
      <c r="M249" s="70" t="s">
        <v>479</v>
      </c>
      <c r="N249" s="68" t="s">
        <v>1552</v>
      </c>
      <c r="O249" s="75" t="s">
        <v>439</v>
      </c>
      <c r="P249" s="76" t="s">
        <v>438</v>
      </c>
      <c r="Q249" s="77" t="s">
        <v>418</v>
      </c>
    </row>
    <row r="250" spans="1:17" ht="45">
      <c r="A250" s="68">
        <v>249</v>
      </c>
      <c r="B250" s="68">
        <v>99</v>
      </c>
      <c r="C250" s="69" t="s">
        <v>91</v>
      </c>
      <c r="D250" s="91" t="s">
        <v>1019</v>
      </c>
      <c r="E250" s="102" t="s">
        <v>1020</v>
      </c>
      <c r="F250" s="86" t="s">
        <v>1021</v>
      </c>
      <c r="G250" s="87" t="s">
        <v>128</v>
      </c>
      <c r="H250" s="87" t="s">
        <v>33</v>
      </c>
      <c r="I250" s="72" t="s">
        <v>21</v>
      </c>
      <c r="J250" s="158">
        <v>6500</v>
      </c>
      <c r="K250" s="73">
        <v>1020</v>
      </c>
      <c r="L250" s="74">
        <f t="shared" si="3"/>
        <v>6630000</v>
      </c>
      <c r="M250" s="70" t="s">
        <v>479</v>
      </c>
      <c r="N250" s="68" t="s">
        <v>1552</v>
      </c>
      <c r="O250" s="75" t="s">
        <v>439</v>
      </c>
      <c r="P250" s="76" t="s">
        <v>438</v>
      </c>
      <c r="Q250" s="67" t="s">
        <v>418</v>
      </c>
    </row>
    <row r="251" spans="1:17" ht="45">
      <c r="A251" s="68">
        <v>250</v>
      </c>
      <c r="B251" s="68">
        <v>93</v>
      </c>
      <c r="C251" s="69" t="s">
        <v>84</v>
      </c>
      <c r="D251" s="70" t="s">
        <v>1022</v>
      </c>
      <c r="E251" s="70" t="s">
        <v>1023</v>
      </c>
      <c r="F251" s="89" t="s">
        <v>966</v>
      </c>
      <c r="G251" s="91" t="s">
        <v>920</v>
      </c>
      <c r="H251" s="93" t="s">
        <v>33</v>
      </c>
      <c r="I251" s="72" t="s">
        <v>21</v>
      </c>
      <c r="J251" s="158">
        <v>7500</v>
      </c>
      <c r="K251" s="73">
        <v>2740</v>
      </c>
      <c r="L251" s="74">
        <f t="shared" si="3"/>
        <v>20550000</v>
      </c>
      <c r="M251" s="70" t="s">
        <v>479</v>
      </c>
      <c r="N251" s="68" t="s">
        <v>1552</v>
      </c>
      <c r="O251" s="75" t="s">
        <v>439</v>
      </c>
      <c r="P251" s="76" t="s">
        <v>438</v>
      </c>
      <c r="Q251" s="77" t="s">
        <v>418</v>
      </c>
    </row>
    <row r="252" spans="1:17" ht="45">
      <c r="A252" s="68">
        <v>251</v>
      </c>
      <c r="B252" s="68">
        <v>99</v>
      </c>
      <c r="C252" s="69" t="s">
        <v>91</v>
      </c>
      <c r="D252" s="134" t="s">
        <v>1024</v>
      </c>
      <c r="E252" s="134" t="s">
        <v>1025</v>
      </c>
      <c r="F252" s="86" t="s">
        <v>496</v>
      </c>
      <c r="G252" s="91" t="s">
        <v>920</v>
      </c>
      <c r="H252" s="93" t="s">
        <v>33</v>
      </c>
      <c r="I252" s="72" t="s">
        <v>23</v>
      </c>
      <c r="J252" s="94">
        <v>17500</v>
      </c>
      <c r="K252" s="73">
        <v>4295</v>
      </c>
      <c r="L252" s="74">
        <f t="shared" si="3"/>
        <v>75162500</v>
      </c>
      <c r="M252" s="70" t="s">
        <v>479</v>
      </c>
      <c r="N252" s="68" t="s">
        <v>1552</v>
      </c>
      <c r="O252" s="75" t="s">
        <v>439</v>
      </c>
      <c r="P252" s="76" t="s">
        <v>438</v>
      </c>
      <c r="Q252" s="67" t="s">
        <v>418</v>
      </c>
    </row>
    <row r="253" spans="1:17" ht="105">
      <c r="A253" s="68">
        <v>252</v>
      </c>
      <c r="B253" s="68">
        <v>0</v>
      </c>
      <c r="C253" s="78" t="s">
        <v>574</v>
      </c>
      <c r="D253" s="134" t="s">
        <v>1026</v>
      </c>
      <c r="E253" s="134" t="s">
        <v>1027</v>
      </c>
      <c r="F253" s="86" t="s">
        <v>324</v>
      </c>
      <c r="G253" s="97" t="s">
        <v>1028</v>
      </c>
      <c r="H253" s="93" t="s">
        <v>31</v>
      </c>
      <c r="I253" s="72" t="s">
        <v>21</v>
      </c>
      <c r="J253" s="158">
        <v>13500</v>
      </c>
      <c r="K253" s="73">
        <v>30</v>
      </c>
      <c r="L253" s="74">
        <f t="shared" si="3"/>
        <v>405000</v>
      </c>
      <c r="M253" s="70" t="s">
        <v>479</v>
      </c>
      <c r="N253" s="68" t="s">
        <v>1552</v>
      </c>
      <c r="O253" s="75" t="s">
        <v>439</v>
      </c>
      <c r="P253" s="76" t="s">
        <v>438</v>
      </c>
      <c r="Q253" s="77" t="s">
        <v>418</v>
      </c>
    </row>
    <row r="254" spans="1:17" ht="45">
      <c r="A254" s="68">
        <v>253</v>
      </c>
      <c r="B254" s="68">
        <v>96</v>
      </c>
      <c r="C254" s="69" t="s">
        <v>282</v>
      </c>
      <c r="D254" s="87" t="s">
        <v>1029</v>
      </c>
      <c r="E254" s="102" t="s">
        <v>1003</v>
      </c>
      <c r="F254" s="86" t="s">
        <v>1004</v>
      </c>
      <c r="G254" s="91" t="s">
        <v>1005</v>
      </c>
      <c r="H254" s="91" t="s">
        <v>33</v>
      </c>
      <c r="I254" s="72" t="s">
        <v>21</v>
      </c>
      <c r="J254" s="158">
        <v>13000</v>
      </c>
      <c r="K254" s="73">
        <v>80</v>
      </c>
      <c r="L254" s="74">
        <f t="shared" si="3"/>
        <v>1040000</v>
      </c>
      <c r="M254" s="70" t="s">
        <v>479</v>
      </c>
      <c r="N254" s="68" t="s">
        <v>1552</v>
      </c>
      <c r="O254" s="75" t="s">
        <v>439</v>
      </c>
      <c r="P254" s="76" t="s">
        <v>438</v>
      </c>
      <c r="Q254" s="67" t="s">
        <v>418</v>
      </c>
    </row>
    <row r="255" spans="1:17" ht="45">
      <c r="A255" s="68">
        <v>254</v>
      </c>
      <c r="B255" s="68">
        <v>0</v>
      </c>
      <c r="C255" s="78" t="s">
        <v>574</v>
      </c>
      <c r="D255" s="88" t="s">
        <v>1030</v>
      </c>
      <c r="E255" s="88" t="s">
        <v>1030</v>
      </c>
      <c r="F255" s="92" t="s">
        <v>320</v>
      </c>
      <c r="G255" s="169" t="s">
        <v>1031</v>
      </c>
      <c r="H255" s="169" t="s">
        <v>33</v>
      </c>
      <c r="I255" s="72" t="s">
        <v>21</v>
      </c>
      <c r="J255" s="158">
        <v>2700</v>
      </c>
      <c r="K255" s="73">
        <v>5000</v>
      </c>
      <c r="L255" s="74">
        <f t="shared" si="3"/>
        <v>13500000</v>
      </c>
      <c r="M255" s="70" t="s">
        <v>479</v>
      </c>
      <c r="N255" s="68" t="s">
        <v>1552</v>
      </c>
      <c r="O255" s="75" t="s">
        <v>439</v>
      </c>
      <c r="P255" s="76" t="s">
        <v>438</v>
      </c>
      <c r="Q255" s="77" t="s">
        <v>418</v>
      </c>
    </row>
    <row r="256" spans="1:17" ht="45">
      <c r="A256" s="68">
        <v>255</v>
      </c>
      <c r="B256" s="68">
        <v>99</v>
      </c>
      <c r="C256" s="69" t="s">
        <v>91</v>
      </c>
      <c r="D256" s="70" t="s">
        <v>1032</v>
      </c>
      <c r="E256" s="70" t="s">
        <v>1033</v>
      </c>
      <c r="F256" s="92" t="s">
        <v>1034</v>
      </c>
      <c r="G256" s="86" t="s">
        <v>372</v>
      </c>
      <c r="H256" s="86" t="s">
        <v>28</v>
      </c>
      <c r="I256" s="72" t="s">
        <v>21</v>
      </c>
      <c r="J256" s="94">
        <v>25000</v>
      </c>
      <c r="K256" s="73">
        <v>135</v>
      </c>
      <c r="L256" s="74">
        <f t="shared" si="3"/>
        <v>3375000</v>
      </c>
      <c r="M256" s="70" t="s">
        <v>479</v>
      </c>
      <c r="N256" s="68" t="s">
        <v>1552</v>
      </c>
      <c r="O256" s="75" t="s">
        <v>439</v>
      </c>
      <c r="P256" s="76" t="s">
        <v>438</v>
      </c>
      <c r="Q256" s="67" t="s">
        <v>418</v>
      </c>
    </row>
    <row r="257" spans="1:17" ht="45">
      <c r="A257" s="68">
        <v>256</v>
      </c>
      <c r="B257" s="68">
        <v>109</v>
      </c>
      <c r="C257" s="69" t="s">
        <v>362</v>
      </c>
      <c r="D257" s="102" t="s">
        <v>1035</v>
      </c>
      <c r="E257" s="102" t="s">
        <v>1036</v>
      </c>
      <c r="F257" s="86" t="s">
        <v>324</v>
      </c>
      <c r="G257" s="91" t="s">
        <v>98</v>
      </c>
      <c r="H257" s="91" t="s">
        <v>33</v>
      </c>
      <c r="I257" s="72" t="s">
        <v>21</v>
      </c>
      <c r="J257" s="94">
        <v>19350</v>
      </c>
      <c r="K257" s="73">
        <v>15000</v>
      </c>
      <c r="L257" s="74">
        <f t="shared" si="3"/>
        <v>290250000</v>
      </c>
      <c r="M257" s="70" t="s">
        <v>479</v>
      </c>
      <c r="N257" s="68" t="s">
        <v>1552</v>
      </c>
      <c r="O257" s="75" t="s">
        <v>439</v>
      </c>
      <c r="P257" s="76" t="s">
        <v>438</v>
      </c>
      <c r="Q257" s="77" t="s">
        <v>418</v>
      </c>
    </row>
    <row r="258" spans="1:17" ht="135">
      <c r="A258" s="68">
        <v>257</v>
      </c>
      <c r="B258" s="68">
        <v>113</v>
      </c>
      <c r="C258" s="69" t="s">
        <v>71</v>
      </c>
      <c r="D258" s="102" t="s">
        <v>1037</v>
      </c>
      <c r="E258" s="102" t="s">
        <v>1038</v>
      </c>
      <c r="F258" s="92" t="s">
        <v>496</v>
      </c>
      <c r="G258" s="91" t="s">
        <v>1039</v>
      </c>
      <c r="H258" s="93" t="s">
        <v>31</v>
      </c>
      <c r="I258" s="72" t="s">
        <v>222</v>
      </c>
      <c r="J258" s="158">
        <v>520000</v>
      </c>
      <c r="K258" s="73">
        <v>125</v>
      </c>
      <c r="L258" s="74">
        <f t="shared" si="3"/>
        <v>65000000</v>
      </c>
      <c r="M258" s="70" t="s">
        <v>479</v>
      </c>
      <c r="N258" s="68" t="s">
        <v>1552</v>
      </c>
      <c r="O258" s="75" t="s">
        <v>439</v>
      </c>
      <c r="P258" s="76" t="s">
        <v>438</v>
      </c>
      <c r="Q258" s="67" t="s">
        <v>418</v>
      </c>
    </row>
    <row r="259" spans="1:17" ht="45">
      <c r="A259" s="68">
        <v>258</v>
      </c>
      <c r="B259" s="68">
        <v>113</v>
      </c>
      <c r="C259" s="69" t="s">
        <v>71</v>
      </c>
      <c r="D259" s="102" t="s">
        <v>1040</v>
      </c>
      <c r="E259" s="102" t="s">
        <v>1041</v>
      </c>
      <c r="F259" s="92" t="s">
        <v>966</v>
      </c>
      <c r="G259" s="91" t="s">
        <v>130</v>
      </c>
      <c r="H259" s="93" t="s">
        <v>35</v>
      </c>
      <c r="I259" s="72" t="s">
        <v>1042</v>
      </c>
      <c r="J259" s="158">
        <v>460000</v>
      </c>
      <c r="K259" s="73">
        <v>15</v>
      </c>
      <c r="L259" s="74">
        <f t="shared" ref="L259:L322" si="4">J259*K259</f>
        <v>6900000</v>
      </c>
      <c r="M259" s="70" t="s">
        <v>479</v>
      </c>
      <c r="N259" s="68" t="s">
        <v>1552</v>
      </c>
      <c r="O259" s="75" t="s">
        <v>439</v>
      </c>
      <c r="P259" s="76" t="s">
        <v>438</v>
      </c>
      <c r="Q259" s="77" t="s">
        <v>418</v>
      </c>
    </row>
    <row r="260" spans="1:17" ht="45">
      <c r="A260" s="68">
        <v>259</v>
      </c>
      <c r="B260" s="68">
        <v>113</v>
      </c>
      <c r="C260" s="69" t="s">
        <v>71</v>
      </c>
      <c r="D260" s="88" t="s">
        <v>1043</v>
      </c>
      <c r="E260" s="88" t="s">
        <v>1044</v>
      </c>
      <c r="F260" s="86" t="s">
        <v>966</v>
      </c>
      <c r="G260" s="97" t="s">
        <v>130</v>
      </c>
      <c r="H260" s="93" t="s">
        <v>35</v>
      </c>
      <c r="I260" s="72" t="s">
        <v>21</v>
      </c>
      <c r="J260" s="158">
        <v>700000</v>
      </c>
      <c r="K260" s="73">
        <v>20</v>
      </c>
      <c r="L260" s="74">
        <f t="shared" si="4"/>
        <v>14000000</v>
      </c>
      <c r="M260" s="70" t="s">
        <v>479</v>
      </c>
      <c r="N260" s="68" t="s">
        <v>1552</v>
      </c>
      <c r="O260" s="75" t="s">
        <v>439</v>
      </c>
      <c r="P260" s="76" t="s">
        <v>438</v>
      </c>
      <c r="Q260" s="67" t="s">
        <v>418</v>
      </c>
    </row>
    <row r="261" spans="1:17" ht="45">
      <c r="A261" s="68">
        <v>260</v>
      </c>
      <c r="B261" s="68">
        <v>113</v>
      </c>
      <c r="C261" s="69" t="s">
        <v>71</v>
      </c>
      <c r="D261" s="134" t="s">
        <v>1045</v>
      </c>
      <c r="E261" s="88" t="s">
        <v>1044</v>
      </c>
      <c r="F261" s="92" t="s">
        <v>966</v>
      </c>
      <c r="G261" s="91" t="s">
        <v>130</v>
      </c>
      <c r="H261" s="93" t="s">
        <v>35</v>
      </c>
      <c r="I261" s="72" t="s">
        <v>21</v>
      </c>
      <c r="J261" s="158">
        <v>700000</v>
      </c>
      <c r="K261" s="73">
        <v>400</v>
      </c>
      <c r="L261" s="74">
        <f t="shared" si="4"/>
        <v>280000000</v>
      </c>
      <c r="M261" s="70" t="s">
        <v>479</v>
      </c>
      <c r="N261" s="68" t="s">
        <v>1552</v>
      </c>
      <c r="O261" s="75" t="s">
        <v>439</v>
      </c>
      <c r="P261" s="76" t="s">
        <v>438</v>
      </c>
      <c r="Q261" s="77" t="s">
        <v>418</v>
      </c>
    </row>
    <row r="262" spans="1:17" ht="180">
      <c r="A262" s="68">
        <v>261</v>
      </c>
      <c r="B262" s="68">
        <v>117</v>
      </c>
      <c r="C262" s="69" t="s">
        <v>1046</v>
      </c>
      <c r="D262" s="70" t="s">
        <v>1047</v>
      </c>
      <c r="E262" s="70" t="s">
        <v>1048</v>
      </c>
      <c r="F262" s="86" t="s">
        <v>1034</v>
      </c>
      <c r="G262" s="91" t="s">
        <v>1049</v>
      </c>
      <c r="H262" s="93" t="s">
        <v>31</v>
      </c>
      <c r="I262" s="72" t="s">
        <v>21</v>
      </c>
      <c r="J262" s="158">
        <v>2500</v>
      </c>
      <c r="K262" s="73">
        <v>7000</v>
      </c>
      <c r="L262" s="74">
        <f t="shared" si="4"/>
        <v>17500000</v>
      </c>
      <c r="M262" s="70" t="s">
        <v>479</v>
      </c>
      <c r="N262" s="68" t="s">
        <v>1552</v>
      </c>
      <c r="O262" s="75" t="s">
        <v>439</v>
      </c>
      <c r="P262" s="76" t="s">
        <v>438</v>
      </c>
      <c r="Q262" s="67" t="s">
        <v>418</v>
      </c>
    </row>
    <row r="263" spans="1:17" ht="45">
      <c r="A263" s="68">
        <v>262</v>
      </c>
      <c r="B263" s="68">
        <v>120</v>
      </c>
      <c r="C263" s="69" t="s">
        <v>99</v>
      </c>
      <c r="D263" s="128" t="s">
        <v>1050</v>
      </c>
      <c r="E263" s="128" t="s">
        <v>1051</v>
      </c>
      <c r="F263" s="86" t="s">
        <v>1052</v>
      </c>
      <c r="G263" s="91" t="s">
        <v>1053</v>
      </c>
      <c r="H263" s="93" t="s">
        <v>149</v>
      </c>
      <c r="I263" s="72" t="s">
        <v>18</v>
      </c>
      <c r="J263" s="158">
        <v>150000</v>
      </c>
      <c r="K263" s="73">
        <v>100</v>
      </c>
      <c r="L263" s="74">
        <f t="shared" si="4"/>
        <v>15000000</v>
      </c>
      <c r="M263" s="70" t="s">
        <v>479</v>
      </c>
      <c r="N263" s="68" t="s">
        <v>1552</v>
      </c>
      <c r="O263" s="75" t="s">
        <v>439</v>
      </c>
      <c r="P263" s="76" t="s">
        <v>438</v>
      </c>
      <c r="Q263" s="77" t="s">
        <v>418</v>
      </c>
    </row>
    <row r="264" spans="1:17" ht="45">
      <c r="A264" s="68">
        <v>263</v>
      </c>
      <c r="B264" s="68">
        <v>120</v>
      </c>
      <c r="C264" s="69" t="s">
        <v>99</v>
      </c>
      <c r="D264" s="70" t="s">
        <v>1054</v>
      </c>
      <c r="E264" s="70" t="s">
        <v>1055</v>
      </c>
      <c r="F264" s="86" t="s">
        <v>1056</v>
      </c>
      <c r="G264" s="91" t="s">
        <v>473</v>
      </c>
      <c r="H264" s="93" t="s">
        <v>334</v>
      </c>
      <c r="I264" s="72" t="s">
        <v>162</v>
      </c>
      <c r="J264" s="158">
        <v>147000</v>
      </c>
      <c r="K264" s="73">
        <v>351</v>
      </c>
      <c r="L264" s="74">
        <f t="shared" si="4"/>
        <v>51597000</v>
      </c>
      <c r="M264" s="70" t="s">
        <v>479</v>
      </c>
      <c r="N264" s="68" t="s">
        <v>1552</v>
      </c>
      <c r="O264" s="75" t="s">
        <v>439</v>
      </c>
      <c r="P264" s="76" t="s">
        <v>438</v>
      </c>
      <c r="Q264" s="67" t="s">
        <v>418</v>
      </c>
    </row>
    <row r="265" spans="1:17" ht="45">
      <c r="A265" s="68">
        <v>264</v>
      </c>
      <c r="B265" s="68">
        <v>120</v>
      </c>
      <c r="C265" s="69" t="s">
        <v>99</v>
      </c>
      <c r="D265" s="102" t="s">
        <v>1057</v>
      </c>
      <c r="E265" s="102" t="s">
        <v>1057</v>
      </c>
      <c r="F265" s="86" t="s">
        <v>1052</v>
      </c>
      <c r="G265" s="91" t="s">
        <v>33</v>
      </c>
      <c r="H265" s="93" t="s">
        <v>33</v>
      </c>
      <c r="I265" s="72" t="s">
        <v>18</v>
      </c>
      <c r="J265" s="158">
        <v>11000</v>
      </c>
      <c r="K265" s="73">
        <v>106</v>
      </c>
      <c r="L265" s="74">
        <f t="shared" si="4"/>
        <v>1166000</v>
      </c>
      <c r="M265" s="70" t="s">
        <v>479</v>
      </c>
      <c r="N265" s="68" t="s">
        <v>1552</v>
      </c>
      <c r="O265" s="75" t="s">
        <v>439</v>
      </c>
      <c r="P265" s="76" t="s">
        <v>438</v>
      </c>
      <c r="Q265" s="77" t="s">
        <v>418</v>
      </c>
    </row>
    <row r="266" spans="1:17" ht="45">
      <c r="A266" s="68">
        <v>265</v>
      </c>
      <c r="B266" s="68">
        <v>120</v>
      </c>
      <c r="C266" s="69" t="s">
        <v>99</v>
      </c>
      <c r="D266" s="102" t="s">
        <v>1058</v>
      </c>
      <c r="E266" s="102" t="s">
        <v>1059</v>
      </c>
      <c r="F266" s="92" t="s">
        <v>1060</v>
      </c>
      <c r="G266" s="91" t="s">
        <v>1061</v>
      </c>
      <c r="H266" s="93" t="s">
        <v>34</v>
      </c>
      <c r="I266" s="72" t="s">
        <v>29</v>
      </c>
      <c r="J266" s="158">
        <v>170000</v>
      </c>
      <c r="K266" s="73">
        <v>524</v>
      </c>
      <c r="L266" s="74">
        <f t="shared" si="4"/>
        <v>89080000</v>
      </c>
      <c r="M266" s="70" t="s">
        <v>479</v>
      </c>
      <c r="N266" s="68" t="s">
        <v>1552</v>
      </c>
      <c r="O266" s="75" t="s">
        <v>439</v>
      </c>
      <c r="P266" s="76" t="s">
        <v>438</v>
      </c>
      <c r="Q266" s="67" t="s">
        <v>418</v>
      </c>
    </row>
    <row r="267" spans="1:17" ht="210">
      <c r="A267" s="68">
        <v>266</v>
      </c>
      <c r="B267" s="68">
        <v>121</v>
      </c>
      <c r="C267" s="69" t="s">
        <v>339</v>
      </c>
      <c r="D267" s="128" t="s">
        <v>1062</v>
      </c>
      <c r="E267" s="128" t="s">
        <v>1063</v>
      </c>
      <c r="F267" s="86" t="s">
        <v>1056</v>
      </c>
      <c r="G267" s="91" t="s">
        <v>1064</v>
      </c>
      <c r="H267" s="93" t="s">
        <v>31</v>
      </c>
      <c r="I267" s="72" t="s">
        <v>162</v>
      </c>
      <c r="J267" s="158">
        <v>18000</v>
      </c>
      <c r="K267" s="73">
        <v>6260</v>
      </c>
      <c r="L267" s="74">
        <f t="shared" si="4"/>
        <v>112680000</v>
      </c>
      <c r="M267" s="70" t="s">
        <v>479</v>
      </c>
      <c r="N267" s="68" t="s">
        <v>1552</v>
      </c>
      <c r="O267" s="75" t="s">
        <v>439</v>
      </c>
      <c r="P267" s="76" t="s">
        <v>438</v>
      </c>
      <c r="Q267" s="77" t="s">
        <v>418</v>
      </c>
    </row>
    <row r="268" spans="1:17" ht="45">
      <c r="A268" s="68">
        <v>267</v>
      </c>
      <c r="B268" s="68">
        <v>122</v>
      </c>
      <c r="C268" s="69" t="s">
        <v>100</v>
      </c>
      <c r="D268" s="88" t="s">
        <v>1065</v>
      </c>
      <c r="E268" s="88" t="s">
        <v>1065</v>
      </c>
      <c r="F268" s="89" t="s">
        <v>1066</v>
      </c>
      <c r="G268" s="95" t="s">
        <v>1067</v>
      </c>
      <c r="H268" s="95" t="s">
        <v>35</v>
      </c>
      <c r="I268" s="72" t="s">
        <v>29</v>
      </c>
      <c r="J268" s="158">
        <v>87000</v>
      </c>
      <c r="K268" s="73">
        <v>24</v>
      </c>
      <c r="L268" s="74">
        <f t="shared" si="4"/>
        <v>2088000</v>
      </c>
      <c r="M268" s="70" t="s">
        <v>479</v>
      </c>
      <c r="N268" s="68" t="s">
        <v>1552</v>
      </c>
      <c r="O268" s="75" t="s">
        <v>439</v>
      </c>
      <c r="P268" s="76" t="s">
        <v>438</v>
      </c>
      <c r="Q268" s="67" t="s">
        <v>418</v>
      </c>
    </row>
    <row r="269" spans="1:17" ht="45">
      <c r="A269" s="68">
        <v>268</v>
      </c>
      <c r="B269" s="68">
        <v>122</v>
      </c>
      <c r="C269" s="69" t="s">
        <v>100</v>
      </c>
      <c r="D269" s="88" t="s">
        <v>1068</v>
      </c>
      <c r="E269" s="88" t="s">
        <v>1068</v>
      </c>
      <c r="F269" s="89" t="s">
        <v>1066</v>
      </c>
      <c r="G269" s="95" t="s">
        <v>1067</v>
      </c>
      <c r="H269" s="95" t="s">
        <v>35</v>
      </c>
      <c r="I269" s="72" t="s">
        <v>29</v>
      </c>
      <c r="J269" s="158">
        <v>73000</v>
      </c>
      <c r="K269" s="73">
        <v>24</v>
      </c>
      <c r="L269" s="74">
        <f t="shared" si="4"/>
        <v>1752000</v>
      </c>
      <c r="M269" s="70" t="s">
        <v>479</v>
      </c>
      <c r="N269" s="68" t="s">
        <v>1552</v>
      </c>
      <c r="O269" s="75" t="s">
        <v>439</v>
      </c>
      <c r="P269" s="76" t="s">
        <v>438</v>
      </c>
      <c r="Q269" s="77" t="s">
        <v>418</v>
      </c>
    </row>
    <row r="270" spans="1:17" ht="45">
      <c r="A270" s="68">
        <v>269</v>
      </c>
      <c r="B270" s="68">
        <v>121</v>
      </c>
      <c r="C270" s="69" t="s">
        <v>339</v>
      </c>
      <c r="D270" s="102" t="s">
        <v>1069</v>
      </c>
      <c r="E270" s="102" t="s">
        <v>1069</v>
      </c>
      <c r="F270" s="86" t="s">
        <v>1060</v>
      </c>
      <c r="G270" s="91" t="s">
        <v>473</v>
      </c>
      <c r="H270" s="93" t="s">
        <v>334</v>
      </c>
      <c r="I270" s="72" t="s">
        <v>29</v>
      </c>
      <c r="J270" s="158">
        <v>65000</v>
      </c>
      <c r="K270" s="73">
        <v>110</v>
      </c>
      <c r="L270" s="74">
        <f t="shared" si="4"/>
        <v>7150000</v>
      </c>
      <c r="M270" s="70" t="s">
        <v>479</v>
      </c>
      <c r="N270" s="68" t="s">
        <v>1552</v>
      </c>
      <c r="O270" s="75" t="s">
        <v>439</v>
      </c>
      <c r="P270" s="76" t="s">
        <v>438</v>
      </c>
      <c r="Q270" s="67" t="s">
        <v>418</v>
      </c>
    </row>
    <row r="271" spans="1:17" ht="180">
      <c r="A271" s="68">
        <v>270</v>
      </c>
      <c r="B271" s="68">
        <v>123</v>
      </c>
      <c r="C271" s="69" t="s">
        <v>96</v>
      </c>
      <c r="D271" s="102" t="s">
        <v>1070</v>
      </c>
      <c r="E271" s="102" t="s">
        <v>1071</v>
      </c>
      <c r="F271" s="113" t="s">
        <v>1072</v>
      </c>
      <c r="G271" s="91" t="s">
        <v>1073</v>
      </c>
      <c r="H271" s="93" t="s">
        <v>35</v>
      </c>
      <c r="I271" s="72" t="s">
        <v>29</v>
      </c>
      <c r="J271" s="94">
        <v>108000</v>
      </c>
      <c r="K271" s="73">
        <v>412</v>
      </c>
      <c r="L271" s="74">
        <f t="shared" si="4"/>
        <v>44496000</v>
      </c>
      <c r="M271" s="70" t="s">
        <v>479</v>
      </c>
      <c r="N271" s="68" t="s">
        <v>1552</v>
      </c>
      <c r="O271" s="75" t="s">
        <v>439</v>
      </c>
      <c r="P271" s="76" t="s">
        <v>438</v>
      </c>
      <c r="Q271" s="77" t="s">
        <v>418</v>
      </c>
    </row>
    <row r="272" spans="1:17" ht="180">
      <c r="A272" s="68">
        <v>271</v>
      </c>
      <c r="B272" s="68">
        <v>123</v>
      </c>
      <c r="C272" s="69" t="s">
        <v>96</v>
      </c>
      <c r="D272" s="143" t="s">
        <v>1074</v>
      </c>
      <c r="E272" s="102" t="s">
        <v>1075</v>
      </c>
      <c r="F272" s="113" t="s">
        <v>1076</v>
      </c>
      <c r="G272" s="91" t="s">
        <v>1073</v>
      </c>
      <c r="H272" s="93" t="s">
        <v>35</v>
      </c>
      <c r="I272" s="139" t="s">
        <v>162</v>
      </c>
      <c r="J272" s="73">
        <v>114000</v>
      </c>
      <c r="K272" s="73">
        <v>5052</v>
      </c>
      <c r="L272" s="74">
        <f t="shared" si="4"/>
        <v>575928000</v>
      </c>
      <c r="M272" s="70" t="s">
        <v>479</v>
      </c>
      <c r="N272" s="68" t="s">
        <v>1552</v>
      </c>
      <c r="O272" s="75" t="s">
        <v>439</v>
      </c>
      <c r="P272" s="76" t="s">
        <v>438</v>
      </c>
      <c r="Q272" s="67" t="s">
        <v>418</v>
      </c>
    </row>
    <row r="273" spans="1:17" ht="45">
      <c r="A273" s="68">
        <v>272</v>
      </c>
      <c r="B273" s="68">
        <v>121</v>
      </c>
      <c r="C273" s="69" t="s">
        <v>339</v>
      </c>
      <c r="D273" s="156" t="s">
        <v>1077</v>
      </c>
      <c r="E273" s="156" t="s">
        <v>1078</v>
      </c>
      <c r="F273" s="86" t="s">
        <v>1079</v>
      </c>
      <c r="G273" s="91" t="s">
        <v>1080</v>
      </c>
      <c r="H273" s="93" t="s">
        <v>28</v>
      </c>
      <c r="I273" s="139" t="s">
        <v>29</v>
      </c>
      <c r="J273" s="73">
        <v>89000</v>
      </c>
      <c r="K273" s="73">
        <v>1122</v>
      </c>
      <c r="L273" s="74">
        <f t="shared" si="4"/>
        <v>99858000</v>
      </c>
      <c r="M273" s="70" t="s">
        <v>479</v>
      </c>
      <c r="N273" s="68" t="s">
        <v>1552</v>
      </c>
      <c r="O273" s="75" t="s">
        <v>439</v>
      </c>
      <c r="P273" s="76" t="s">
        <v>438</v>
      </c>
      <c r="Q273" s="77" t="s">
        <v>418</v>
      </c>
    </row>
    <row r="274" spans="1:17" ht="180">
      <c r="A274" s="68">
        <v>273</v>
      </c>
      <c r="B274" s="68">
        <v>123</v>
      </c>
      <c r="C274" s="69" t="s">
        <v>96</v>
      </c>
      <c r="D274" s="143" t="s">
        <v>1081</v>
      </c>
      <c r="E274" s="143" t="s">
        <v>1082</v>
      </c>
      <c r="F274" s="113" t="s">
        <v>1076</v>
      </c>
      <c r="G274" s="91" t="s">
        <v>1073</v>
      </c>
      <c r="H274" s="93" t="s">
        <v>35</v>
      </c>
      <c r="I274" s="139" t="s">
        <v>162</v>
      </c>
      <c r="J274" s="73">
        <v>109000</v>
      </c>
      <c r="K274" s="73">
        <v>2792</v>
      </c>
      <c r="L274" s="74">
        <f t="shared" si="4"/>
        <v>304328000</v>
      </c>
      <c r="M274" s="70" t="s">
        <v>479</v>
      </c>
      <c r="N274" s="68" t="s">
        <v>1552</v>
      </c>
      <c r="O274" s="75" t="s">
        <v>439</v>
      </c>
      <c r="P274" s="76" t="s">
        <v>438</v>
      </c>
      <c r="Q274" s="67" t="s">
        <v>418</v>
      </c>
    </row>
    <row r="275" spans="1:17" ht="45">
      <c r="A275" s="68">
        <v>274</v>
      </c>
      <c r="B275" s="68">
        <v>121</v>
      </c>
      <c r="C275" s="69" t="s">
        <v>339</v>
      </c>
      <c r="D275" s="156" t="s">
        <v>1083</v>
      </c>
      <c r="E275" s="156" t="s">
        <v>1084</v>
      </c>
      <c r="F275" s="86" t="s">
        <v>1079</v>
      </c>
      <c r="G275" s="91" t="s">
        <v>1080</v>
      </c>
      <c r="H275" s="93" t="s">
        <v>28</v>
      </c>
      <c r="I275" s="139" t="s">
        <v>29</v>
      </c>
      <c r="J275" s="73">
        <v>78000</v>
      </c>
      <c r="K275" s="73">
        <v>634</v>
      </c>
      <c r="L275" s="74">
        <f t="shared" si="4"/>
        <v>49452000</v>
      </c>
      <c r="M275" s="70" t="s">
        <v>479</v>
      </c>
      <c r="N275" s="68" t="s">
        <v>1552</v>
      </c>
      <c r="O275" s="75" t="s">
        <v>439</v>
      </c>
      <c r="P275" s="76" t="s">
        <v>438</v>
      </c>
      <c r="Q275" s="77" t="s">
        <v>418</v>
      </c>
    </row>
    <row r="276" spans="1:17" ht="180">
      <c r="A276" s="68">
        <v>275</v>
      </c>
      <c r="B276" s="68">
        <v>123</v>
      </c>
      <c r="C276" s="69" t="s">
        <v>96</v>
      </c>
      <c r="D276" s="143" t="s">
        <v>1085</v>
      </c>
      <c r="E276" s="102" t="s">
        <v>1086</v>
      </c>
      <c r="F276" s="113" t="s">
        <v>1076</v>
      </c>
      <c r="G276" s="91" t="s">
        <v>1073</v>
      </c>
      <c r="H276" s="93" t="s">
        <v>35</v>
      </c>
      <c r="I276" s="139" t="s">
        <v>162</v>
      </c>
      <c r="J276" s="73">
        <v>107000</v>
      </c>
      <c r="K276" s="73">
        <v>2582</v>
      </c>
      <c r="L276" s="74">
        <f t="shared" si="4"/>
        <v>276274000</v>
      </c>
      <c r="M276" s="70" t="s">
        <v>479</v>
      </c>
      <c r="N276" s="68" t="s">
        <v>1552</v>
      </c>
      <c r="O276" s="75" t="s">
        <v>439</v>
      </c>
      <c r="P276" s="76" t="s">
        <v>438</v>
      </c>
      <c r="Q276" s="67" t="s">
        <v>418</v>
      </c>
    </row>
    <row r="277" spans="1:17" ht="180">
      <c r="A277" s="68">
        <v>276</v>
      </c>
      <c r="B277" s="68">
        <v>123</v>
      </c>
      <c r="C277" s="69" t="s">
        <v>96</v>
      </c>
      <c r="D277" s="143" t="s">
        <v>1087</v>
      </c>
      <c r="E277" s="102" t="s">
        <v>1088</v>
      </c>
      <c r="F277" s="113" t="s">
        <v>1060</v>
      </c>
      <c r="G277" s="91" t="s">
        <v>1073</v>
      </c>
      <c r="H277" s="93" t="s">
        <v>35</v>
      </c>
      <c r="I277" s="139" t="s">
        <v>29</v>
      </c>
      <c r="J277" s="73">
        <v>107000</v>
      </c>
      <c r="K277" s="73">
        <v>772</v>
      </c>
      <c r="L277" s="74">
        <f t="shared" si="4"/>
        <v>82604000</v>
      </c>
      <c r="M277" s="70" t="s">
        <v>479</v>
      </c>
      <c r="N277" s="68" t="s">
        <v>1552</v>
      </c>
      <c r="O277" s="75" t="s">
        <v>439</v>
      </c>
      <c r="P277" s="76" t="s">
        <v>438</v>
      </c>
      <c r="Q277" s="77" t="s">
        <v>418</v>
      </c>
    </row>
    <row r="278" spans="1:17" ht="60">
      <c r="A278" s="68">
        <v>277</v>
      </c>
      <c r="B278" s="68">
        <v>123</v>
      </c>
      <c r="C278" s="69" t="s">
        <v>96</v>
      </c>
      <c r="D278" s="143" t="s">
        <v>1089</v>
      </c>
      <c r="E278" s="102" t="s">
        <v>1090</v>
      </c>
      <c r="F278" s="113" t="s">
        <v>1072</v>
      </c>
      <c r="G278" s="91" t="s">
        <v>1091</v>
      </c>
      <c r="H278" s="93" t="s">
        <v>1092</v>
      </c>
      <c r="I278" s="139" t="s">
        <v>29</v>
      </c>
      <c r="J278" s="73">
        <v>129000</v>
      </c>
      <c r="K278" s="73">
        <v>150</v>
      </c>
      <c r="L278" s="74">
        <f t="shared" si="4"/>
        <v>19350000</v>
      </c>
      <c r="M278" s="70" t="s">
        <v>479</v>
      </c>
      <c r="N278" s="68" t="s">
        <v>1552</v>
      </c>
      <c r="O278" s="75" t="s">
        <v>439</v>
      </c>
      <c r="P278" s="76" t="s">
        <v>438</v>
      </c>
      <c r="Q278" s="67" t="s">
        <v>418</v>
      </c>
    </row>
    <row r="279" spans="1:17" ht="45">
      <c r="A279" s="68">
        <v>278</v>
      </c>
      <c r="B279" s="68">
        <v>121</v>
      </c>
      <c r="C279" s="69" t="s">
        <v>339</v>
      </c>
      <c r="D279" s="156" t="s">
        <v>1093</v>
      </c>
      <c r="E279" s="156" t="s">
        <v>1094</v>
      </c>
      <c r="F279" s="86" t="s">
        <v>1079</v>
      </c>
      <c r="G279" s="91" t="s">
        <v>1080</v>
      </c>
      <c r="H279" s="93" t="s">
        <v>28</v>
      </c>
      <c r="I279" s="139" t="s">
        <v>29</v>
      </c>
      <c r="J279" s="73">
        <v>79000</v>
      </c>
      <c r="K279" s="73">
        <v>586</v>
      </c>
      <c r="L279" s="74">
        <f t="shared" si="4"/>
        <v>46294000</v>
      </c>
      <c r="M279" s="70" t="s">
        <v>479</v>
      </c>
      <c r="N279" s="68" t="s">
        <v>1552</v>
      </c>
      <c r="O279" s="75" t="s">
        <v>439</v>
      </c>
      <c r="P279" s="76" t="s">
        <v>438</v>
      </c>
      <c r="Q279" s="77" t="s">
        <v>418</v>
      </c>
    </row>
    <row r="280" spans="1:17" ht="45">
      <c r="A280" s="68">
        <v>279</v>
      </c>
      <c r="B280" s="68">
        <v>121</v>
      </c>
      <c r="C280" s="69" t="s">
        <v>339</v>
      </c>
      <c r="D280" s="156" t="s">
        <v>1095</v>
      </c>
      <c r="E280" s="156" t="s">
        <v>1096</v>
      </c>
      <c r="F280" s="86" t="s">
        <v>1079</v>
      </c>
      <c r="G280" s="91" t="s">
        <v>1080</v>
      </c>
      <c r="H280" s="93" t="s">
        <v>28</v>
      </c>
      <c r="I280" s="139" t="s">
        <v>29</v>
      </c>
      <c r="J280" s="73">
        <v>79000</v>
      </c>
      <c r="K280" s="73">
        <v>252</v>
      </c>
      <c r="L280" s="74">
        <f t="shared" si="4"/>
        <v>19908000</v>
      </c>
      <c r="M280" s="70" t="s">
        <v>479</v>
      </c>
      <c r="N280" s="68" t="s">
        <v>1552</v>
      </c>
      <c r="O280" s="75" t="s">
        <v>439</v>
      </c>
      <c r="P280" s="76" t="s">
        <v>438</v>
      </c>
      <c r="Q280" s="67" t="s">
        <v>418</v>
      </c>
    </row>
    <row r="281" spans="1:17" ht="45">
      <c r="A281" s="68">
        <v>280</v>
      </c>
      <c r="B281" s="68">
        <v>121</v>
      </c>
      <c r="C281" s="69" t="s">
        <v>339</v>
      </c>
      <c r="D281" s="156" t="s">
        <v>1097</v>
      </c>
      <c r="E281" s="156" t="s">
        <v>1098</v>
      </c>
      <c r="F281" s="86" t="s">
        <v>1079</v>
      </c>
      <c r="G281" s="91" t="s">
        <v>1080</v>
      </c>
      <c r="H281" s="93" t="s">
        <v>28</v>
      </c>
      <c r="I281" s="139" t="s">
        <v>29</v>
      </c>
      <c r="J281" s="73">
        <v>89000</v>
      </c>
      <c r="K281" s="73">
        <v>140</v>
      </c>
      <c r="L281" s="74">
        <f t="shared" si="4"/>
        <v>12460000</v>
      </c>
      <c r="M281" s="70" t="s">
        <v>479</v>
      </c>
      <c r="N281" s="68" t="s">
        <v>1552</v>
      </c>
      <c r="O281" s="75" t="s">
        <v>439</v>
      </c>
      <c r="P281" s="76" t="s">
        <v>438</v>
      </c>
      <c r="Q281" s="77" t="s">
        <v>418</v>
      </c>
    </row>
    <row r="282" spans="1:17" ht="60">
      <c r="A282" s="68">
        <v>281</v>
      </c>
      <c r="B282" s="68">
        <v>123</v>
      </c>
      <c r="C282" s="69" t="s">
        <v>96</v>
      </c>
      <c r="D282" s="156" t="s">
        <v>1099</v>
      </c>
      <c r="E282" s="156" t="s">
        <v>1100</v>
      </c>
      <c r="F282" s="113" t="s">
        <v>1076</v>
      </c>
      <c r="G282" s="91" t="s">
        <v>1091</v>
      </c>
      <c r="H282" s="93" t="s">
        <v>1092</v>
      </c>
      <c r="I282" s="139" t="s">
        <v>29</v>
      </c>
      <c r="J282" s="73">
        <v>190000</v>
      </c>
      <c r="K282" s="73">
        <v>164</v>
      </c>
      <c r="L282" s="74">
        <f t="shared" si="4"/>
        <v>31160000</v>
      </c>
      <c r="M282" s="70" t="s">
        <v>479</v>
      </c>
      <c r="N282" s="68" t="s">
        <v>1552</v>
      </c>
      <c r="O282" s="75" t="s">
        <v>439</v>
      </c>
      <c r="P282" s="76" t="s">
        <v>438</v>
      </c>
      <c r="Q282" s="67" t="s">
        <v>418</v>
      </c>
    </row>
    <row r="283" spans="1:17" ht="60">
      <c r="A283" s="68">
        <v>282</v>
      </c>
      <c r="B283" s="68">
        <v>123</v>
      </c>
      <c r="C283" s="69" t="s">
        <v>96</v>
      </c>
      <c r="D283" s="156" t="s">
        <v>1101</v>
      </c>
      <c r="E283" s="156" t="s">
        <v>1102</v>
      </c>
      <c r="F283" s="113" t="s">
        <v>1076</v>
      </c>
      <c r="G283" s="91" t="s">
        <v>1091</v>
      </c>
      <c r="H283" s="93" t="s">
        <v>1092</v>
      </c>
      <c r="I283" s="139" t="s">
        <v>29</v>
      </c>
      <c r="J283" s="73">
        <v>245000</v>
      </c>
      <c r="K283" s="73">
        <v>50</v>
      </c>
      <c r="L283" s="74">
        <f t="shared" si="4"/>
        <v>12250000</v>
      </c>
      <c r="M283" s="70" t="s">
        <v>479</v>
      </c>
      <c r="N283" s="68" t="s">
        <v>1552</v>
      </c>
      <c r="O283" s="75" t="s">
        <v>439</v>
      </c>
      <c r="P283" s="76" t="s">
        <v>438</v>
      </c>
      <c r="Q283" s="77" t="s">
        <v>418</v>
      </c>
    </row>
    <row r="284" spans="1:17" ht="210">
      <c r="A284" s="68">
        <v>283</v>
      </c>
      <c r="B284" s="68">
        <v>121</v>
      </c>
      <c r="C284" s="69" t="s">
        <v>339</v>
      </c>
      <c r="D284" s="128" t="s">
        <v>1103</v>
      </c>
      <c r="E284" s="128" t="s">
        <v>1104</v>
      </c>
      <c r="F284" s="86" t="s">
        <v>1105</v>
      </c>
      <c r="G284" s="91" t="s">
        <v>1064</v>
      </c>
      <c r="H284" s="93" t="s">
        <v>31</v>
      </c>
      <c r="I284" s="72" t="s">
        <v>162</v>
      </c>
      <c r="J284" s="94">
        <v>18000</v>
      </c>
      <c r="K284" s="73">
        <v>4820</v>
      </c>
      <c r="L284" s="74">
        <f t="shared" si="4"/>
        <v>86760000</v>
      </c>
      <c r="M284" s="70" t="s">
        <v>479</v>
      </c>
      <c r="N284" s="68" t="s">
        <v>1552</v>
      </c>
      <c r="O284" s="75" t="s">
        <v>439</v>
      </c>
      <c r="P284" s="76" t="s">
        <v>438</v>
      </c>
      <c r="Q284" s="67" t="s">
        <v>418</v>
      </c>
    </row>
    <row r="285" spans="1:17" ht="45">
      <c r="A285" s="68">
        <v>284</v>
      </c>
      <c r="B285" s="68">
        <v>121</v>
      </c>
      <c r="C285" s="69" t="s">
        <v>339</v>
      </c>
      <c r="D285" s="88" t="s">
        <v>1106</v>
      </c>
      <c r="E285" s="88" t="s">
        <v>1106</v>
      </c>
      <c r="F285" s="86" t="s">
        <v>1060</v>
      </c>
      <c r="G285" s="97" t="s">
        <v>473</v>
      </c>
      <c r="H285" s="93" t="s">
        <v>334</v>
      </c>
      <c r="I285" s="72" t="s">
        <v>29</v>
      </c>
      <c r="J285" s="94">
        <v>27000</v>
      </c>
      <c r="K285" s="73">
        <v>2424</v>
      </c>
      <c r="L285" s="74">
        <f t="shared" si="4"/>
        <v>65448000</v>
      </c>
      <c r="M285" s="70" t="s">
        <v>479</v>
      </c>
      <c r="N285" s="68" t="s">
        <v>1552</v>
      </c>
      <c r="O285" s="75" t="s">
        <v>439</v>
      </c>
      <c r="P285" s="76" t="s">
        <v>438</v>
      </c>
      <c r="Q285" s="77" t="s">
        <v>418</v>
      </c>
    </row>
    <row r="286" spans="1:17" ht="45">
      <c r="A286" s="68">
        <v>285</v>
      </c>
      <c r="B286" s="68">
        <v>123</v>
      </c>
      <c r="C286" s="69" t="s">
        <v>96</v>
      </c>
      <c r="D286" s="88" t="s">
        <v>1107</v>
      </c>
      <c r="E286" s="88" t="s">
        <v>1108</v>
      </c>
      <c r="F286" s="86" t="s">
        <v>1060</v>
      </c>
      <c r="G286" s="151" t="s">
        <v>473</v>
      </c>
      <c r="H286" s="151" t="s">
        <v>334</v>
      </c>
      <c r="I286" s="72" t="s">
        <v>29</v>
      </c>
      <c r="J286" s="94">
        <v>78000</v>
      </c>
      <c r="K286" s="73">
        <v>100</v>
      </c>
      <c r="L286" s="74">
        <f t="shared" si="4"/>
        <v>7800000</v>
      </c>
      <c r="M286" s="70" t="s">
        <v>479</v>
      </c>
      <c r="N286" s="68" t="s">
        <v>1552</v>
      </c>
      <c r="O286" s="75" t="s">
        <v>439</v>
      </c>
      <c r="P286" s="76" t="s">
        <v>438</v>
      </c>
      <c r="Q286" s="67" t="s">
        <v>418</v>
      </c>
    </row>
    <row r="287" spans="1:17" ht="120">
      <c r="A287" s="68">
        <v>286</v>
      </c>
      <c r="B287" s="68">
        <v>130</v>
      </c>
      <c r="C287" s="69" t="s">
        <v>1109</v>
      </c>
      <c r="D287" s="141" t="s">
        <v>1110</v>
      </c>
      <c r="E287" s="141" t="s">
        <v>1111</v>
      </c>
      <c r="F287" s="92" t="s">
        <v>496</v>
      </c>
      <c r="G287" s="91" t="s">
        <v>1112</v>
      </c>
      <c r="H287" s="93" t="s">
        <v>968</v>
      </c>
      <c r="I287" s="72" t="s">
        <v>21</v>
      </c>
      <c r="J287" s="94">
        <v>85000</v>
      </c>
      <c r="K287" s="73">
        <v>221</v>
      </c>
      <c r="L287" s="74">
        <f t="shared" si="4"/>
        <v>18785000</v>
      </c>
      <c r="M287" s="70" t="s">
        <v>479</v>
      </c>
      <c r="N287" s="68" t="s">
        <v>1552</v>
      </c>
      <c r="O287" s="75" t="s">
        <v>439</v>
      </c>
      <c r="P287" s="76" t="s">
        <v>438</v>
      </c>
      <c r="Q287" s="77" t="s">
        <v>418</v>
      </c>
    </row>
    <row r="288" spans="1:17" ht="60">
      <c r="A288" s="68">
        <v>287</v>
      </c>
      <c r="B288" s="68">
        <v>130</v>
      </c>
      <c r="C288" s="69" t="s">
        <v>1109</v>
      </c>
      <c r="D288" s="141" t="s">
        <v>1113</v>
      </c>
      <c r="E288" s="141" t="s">
        <v>1113</v>
      </c>
      <c r="F288" s="170" t="s">
        <v>309</v>
      </c>
      <c r="G288" s="91" t="s">
        <v>1114</v>
      </c>
      <c r="H288" s="93" t="s">
        <v>34</v>
      </c>
      <c r="I288" s="72" t="s">
        <v>21</v>
      </c>
      <c r="J288" s="94">
        <v>21000000</v>
      </c>
      <c r="K288" s="73">
        <v>20</v>
      </c>
      <c r="L288" s="74">
        <f t="shared" si="4"/>
        <v>420000000</v>
      </c>
      <c r="M288" s="70" t="s">
        <v>479</v>
      </c>
      <c r="N288" s="68" t="s">
        <v>1552</v>
      </c>
      <c r="O288" s="75" t="s">
        <v>439</v>
      </c>
      <c r="P288" s="76" t="s">
        <v>438</v>
      </c>
      <c r="Q288" s="67" t="s">
        <v>418</v>
      </c>
    </row>
    <row r="289" spans="1:17" ht="45">
      <c r="A289" s="68">
        <v>288</v>
      </c>
      <c r="B289" s="68">
        <v>132</v>
      </c>
      <c r="C289" s="69" t="s">
        <v>283</v>
      </c>
      <c r="D289" s="119" t="s">
        <v>1115</v>
      </c>
      <c r="E289" s="70" t="s">
        <v>1115</v>
      </c>
      <c r="F289" s="78" t="s">
        <v>1116</v>
      </c>
      <c r="G289" s="70" t="s">
        <v>1117</v>
      </c>
      <c r="H289" s="93" t="s">
        <v>1118</v>
      </c>
      <c r="I289" s="139" t="s">
        <v>586</v>
      </c>
      <c r="J289" s="94">
        <v>1560000</v>
      </c>
      <c r="K289" s="73">
        <v>25</v>
      </c>
      <c r="L289" s="74">
        <f t="shared" si="4"/>
        <v>39000000</v>
      </c>
      <c r="M289" s="70" t="s">
        <v>479</v>
      </c>
      <c r="N289" s="68" t="s">
        <v>1552</v>
      </c>
      <c r="O289" s="75" t="s">
        <v>439</v>
      </c>
      <c r="P289" s="76" t="s">
        <v>438</v>
      </c>
      <c r="Q289" s="77" t="s">
        <v>418</v>
      </c>
    </row>
    <row r="290" spans="1:17" ht="45">
      <c r="A290" s="68">
        <v>289</v>
      </c>
      <c r="B290" s="68">
        <v>135</v>
      </c>
      <c r="C290" s="69" t="s">
        <v>1119</v>
      </c>
      <c r="D290" s="70" t="s">
        <v>1120</v>
      </c>
      <c r="E290" s="70" t="s">
        <v>1121</v>
      </c>
      <c r="F290" s="86" t="s">
        <v>1122</v>
      </c>
      <c r="G290" s="91" t="s">
        <v>1123</v>
      </c>
      <c r="H290" s="93" t="s">
        <v>35</v>
      </c>
      <c r="I290" s="72" t="s">
        <v>21</v>
      </c>
      <c r="J290" s="94">
        <v>3050000</v>
      </c>
      <c r="K290" s="73">
        <v>30</v>
      </c>
      <c r="L290" s="74">
        <f t="shared" si="4"/>
        <v>91500000</v>
      </c>
      <c r="M290" s="70" t="s">
        <v>479</v>
      </c>
      <c r="N290" s="68" t="s">
        <v>1552</v>
      </c>
      <c r="O290" s="75" t="s">
        <v>439</v>
      </c>
      <c r="P290" s="76" t="s">
        <v>438</v>
      </c>
      <c r="Q290" s="67" t="s">
        <v>418</v>
      </c>
    </row>
    <row r="291" spans="1:17" ht="60">
      <c r="A291" s="68">
        <v>290</v>
      </c>
      <c r="B291" s="68">
        <v>134</v>
      </c>
      <c r="C291" s="69" t="s">
        <v>164</v>
      </c>
      <c r="D291" s="128" t="s">
        <v>1124</v>
      </c>
      <c r="E291" s="128" t="s">
        <v>319</v>
      </c>
      <c r="F291" s="86" t="s">
        <v>320</v>
      </c>
      <c r="G291" s="91" t="s">
        <v>1125</v>
      </c>
      <c r="H291" s="93" t="s">
        <v>165</v>
      </c>
      <c r="I291" s="72" t="s">
        <v>1126</v>
      </c>
      <c r="J291" s="94">
        <v>1200</v>
      </c>
      <c r="K291" s="73">
        <v>10700</v>
      </c>
      <c r="L291" s="74">
        <f t="shared" si="4"/>
        <v>12840000</v>
      </c>
      <c r="M291" s="70" t="s">
        <v>479</v>
      </c>
      <c r="N291" s="68" t="s">
        <v>1552</v>
      </c>
      <c r="O291" s="75" t="s">
        <v>439</v>
      </c>
      <c r="P291" s="76" t="s">
        <v>438</v>
      </c>
      <c r="Q291" s="77" t="s">
        <v>418</v>
      </c>
    </row>
    <row r="292" spans="1:17" ht="60">
      <c r="A292" s="68">
        <v>291</v>
      </c>
      <c r="B292" s="68">
        <v>134</v>
      </c>
      <c r="C292" s="69" t="s">
        <v>164</v>
      </c>
      <c r="D292" s="97" t="s">
        <v>1127</v>
      </c>
      <c r="E292" s="97" t="s">
        <v>1128</v>
      </c>
      <c r="F292" s="86" t="s">
        <v>320</v>
      </c>
      <c r="G292" s="91" t="s">
        <v>1125</v>
      </c>
      <c r="H292" s="95" t="s">
        <v>27</v>
      </c>
      <c r="I292" s="72" t="s">
        <v>21</v>
      </c>
      <c r="J292" s="94">
        <v>1200</v>
      </c>
      <c r="K292" s="73">
        <v>1100</v>
      </c>
      <c r="L292" s="74">
        <f t="shared" si="4"/>
        <v>1320000</v>
      </c>
      <c r="M292" s="70" t="s">
        <v>479</v>
      </c>
      <c r="N292" s="68" t="s">
        <v>1552</v>
      </c>
      <c r="O292" s="75" t="s">
        <v>439</v>
      </c>
      <c r="P292" s="76" t="s">
        <v>438</v>
      </c>
      <c r="Q292" s="67" t="s">
        <v>418</v>
      </c>
    </row>
    <row r="293" spans="1:17" ht="45">
      <c r="A293" s="68">
        <v>292</v>
      </c>
      <c r="B293" s="68">
        <v>133</v>
      </c>
      <c r="C293" s="69" t="s">
        <v>1129</v>
      </c>
      <c r="D293" s="83" t="s">
        <v>1130</v>
      </c>
      <c r="E293" s="83" t="s">
        <v>1130</v>
      </c>
      <c r="F293" s="80" t="s">
        <v>496</v>
      </c>
      <c r="G293" s="166" t="s">
        <v>31</v>
      </c>
      <c r="H293" s="166" t="s">
        <v>31</v>
      </c>
      <c r="I293" s="72" t="s">
        <v>21</v>
      </c>
      <c r="J293" s="94">
        <v>350000</v>
      </c>
      <c r="K293" s="73">
        <v>10</v>
      </c>
      <c r="L293" s="74">
        <f t="shared" si="4"/>
        <v>3500000</v>
      </c>
      <c r="M293" s="70" t="s">
        <v>479</v>
      </c>
      <c r="N293" s="68" t="s">
        <v>1552</v>
      </c>
      <c r="O293" s="75" t="s">
        <v>439</v>
      </c>
      <c r="P293" s="76" t="s">
        <v>438</v>
      </c>
      <c r="Q293" s="77" t="s">
        <v>418</v>
      </c>
    </row>
    <row r="294" spans="1:17" ht="45">
      <c r="A294" s="68">
        <v>293</v>
      </c>
      <c r="B294" s="68">
        <v>194</v>
      </c>
      <c r="C294" s="69" t="s">
        <v>259</v>
      </c>
      <c r="D294" s="119" t="s">
        <v>1131</v>
      </c>
      <c r="E294" s="70" t="s">
        <v>1131</v>
      </c>
      <c r="F294" s="78" t="s">
        <v>1132</v>
      </c>
      <c r="G294" s="70" t="s">
        <v>130</v>
      </c>
      <c r="H294" s="70" t="s">
        <v>35</v>
      </c>
      <c r="I294" s="139" t="s">
        <v>25</v>
      </c>
      <c r="J294" s="73">
        <v>1650000</v>
      </c>
      <c r="K294" s="73">
        <v>2</v>
      </c>
      <c r="L294" s="74">
        <f t="shared" si="4"/>
        <v>3300000</v>
      </c>
      <c r="M294" s="70" t="s">
        <v>479</v>
      </c>
      <c r="N294" s="68" t="s">
        <v>1552</v>
      </c>
      <c r="O294" s="75" t="s">
        <v>439</v>
      </c>
      <c r="P294" s="76" t="s">
        <v>438</v>
      </c>
      <c r="Q294" s="67" t="s">
        <v>418</v>
      </c>
    </row>
    <row r="295" spans="1:17" ht="45">
      <c r="A295" s="68">
        <v>294</v>
      </c>
      <c r="B295" s="68">
        <v>194</v>
      </c>
      <c r="C295" s="69" t="s">
        <v>259</v>
      </c>
      <c r="D295" s="119" t="s">
        <v>1133</v>
      </c>
      <c r="E295" s="70" t="s">
        <v>1133</v>
      </c>
      <c r="F295" s="78" t="s">
        <v>1134</v>
      </c>
      <c r="G295" s="70" t="s">
        <v>1135</v>
      </c>
      <c r="H295" s="70" t="s">
        <v>34</v>
      </c>
      <c r="I295" s="139" t="s">
        <v>23</v>
      </c>
      <c r="J295" s="73">
        <v>3320000</v>
      </c>
      <c r="K295" s="73">
        <v>10</v>
      </c>
      <c r="L295" s="74">
        <f t="shared" si="4"/>
        <v>33200000</v>
      </c>
      <c r="M295" s="70" t="s">
        <v>479</v>
      </c>
      <c r="N295" s="68" t="s">
        <v>1552</v>
      </c>
      <c r="O295" s="75" t="s">
        <v>439</v>
      </c>
      <c r="P295" s="76" t="s">
        <v>438</v>
      </c>
      <c r="Q295" s="77" t="s">
        <v>418</v>
      </c>
    </row>
    <row r="296" spans="1:17" ht="45">
      <c r="A296" s="68">
        <v>295</v>
      </c>
      <c r="B296" s="68">
        <v>0</v>
      </c>
      <c r="C296" s="78" t="s">
        <v>574</v>
      </c>
      <c r="D296" s="119" t="s">
        <v>1136</v>
      </c>
      <c r="E296" s="70" t="s">
        <v>1136</v>
      </c>
      <c r="F296" s="78" t="s">
        <v>309</v>
      </c>
      <c r="G296" s="70" t="s">
        <v>620</v>
      </c>
      <c r="H296" s="70" t="s">
        <v>27</v>
      </c>
      <c r="I296" s="139" t="s">
        <v>21</v>
      </c>
      <c r="J296" s="73">
        <v>3400000</v>
      </c>
      <c r="K296" s="73">
        <v>10</v>
      </c>
      <c r="L296" s="74">
        <f t="shared" si="4"/>
        <v>34000000</v>
      </c>
      <c r="M296" s="70" t="s">
        <v>479</v>
      </c>
      <c r="N296" s="68" t="s">
        <v>1552</v>
      </c>
      <c r="O296" s="75" t="s">
        <v>439</v>
      </c>
      <c r="P296" s="76" t="s">
        <v>438</v>
      </c>
      <c r="Q296" s="67" t="s">
        <v>418</v>
      </c>
    </row>
    <row r="297" spans="1:17" ht="90">
      <c r="A297" s="68">
        <v>296</v>
      </c>
      <c r="B297" s="68">
        <v>261</v>
      </c>
      <c r="C297" s="69" t="s">
        <v>237</v>
      </c>
      <c r="D297" s="70" t="s">
        <v>1137</v>
      </c>
      <c r="E297" s="70" t="s">
        <v>1137</v>
      </c>
      <c r="F297" s="171" t="s">
        <v>1138</v>
      </c>
      <c r="G297" s="147" t="s">
        <v>1139</v>
      </c>
      <c r="H297" s="70" t="s">
        <v>1092</v>
      </c>
      <c r="I297" s="172" t="s">
        <v>1140</v>
      </c>
      <c r="J297" s="173">
        <v>11450000</v>
      </c>
      <c r="K297" s="73">
        <v>35</v>
      </c>
      <c r="L297" s="74">
        <f t="shared" si="4"/>
        <v>400750000</v>
      </c>
      <c r="M297" s="70" t="s">
        <v>479</v>
      </c>
      <c r="N297" s="68" t="s">
        <v>1552</v>
      </c>
      <c r="O297" s="75" t="s">
        <v>439</v>
      </c>
      <c r="P297" s="76" t="s">
        <v>438</v>
      </c>
      <c r="Q297" s="77" t="s">
        <v>418</v>
      </c>
    </row>
    <row r="298" spans="1:17" ht="45">
      <c r="A298" s="68">
        <v>297</v>
      </c>
      <c r="B298" s="68">
        <v>262</v>
      </c>
      <c r="C298" s="69" t="s">
        <v>1141</v>
      </c>
      <c r="D298" s="70" t="s">
        <v>1142</v>
      </c>
      <c r="E298" s="70" t="s">
        <v>1142</v>
      </c>
      <c r="F298" s="86" t="s">
        <v>1116</v>
      </c>
      <c r="G298" s="87" t="s">
        <v>1143</v>
      </c>
      <c r="H298" s="87" t="s">
        <v>613</v>
      </c>
      <c r="I298" s="72" t="s">
        <v>586</v>
      </c>
      <c r="J298" s="94">
        <v>8300000</v>
      </c>
      <c r="K298" s="73">
        <v>20</v>
      </c>
      <c r="L298" s="74">
        <f t="shared" si="4"/>
        <v>166000000</v>
      </c>
      <c r="M298" s="70" t="s">
        <v>479</v>
      </c>
      <c r="N298" s="68" t="s">
        <v>1552</v>
      </c>
      <c r="O298" s="75" t="s">
        <v>439</v>
      </c>
      <c r="P298" s="76" t="s">
        <v>438</v>
      </c>
      <c r="Q298" s="67" t="s">
        <v>418</v>
      </c>
    </row>
    <row r="299" spans="1:17" ht="45">
      <c r="A299" s="68">
        <v>298</v>
      </c>
      <c r="B299" s="68">
        <v>262</v>
      </c>
      <c r="C299" s="69" t="s">
        <v>1141</v>
      </c>
      <c r="D299" s="70" t="s">
        <v>1144</v>
      </c>
      <c r="E299" s="70" t="s">
        <v>1144</v>
      </c>
      <c r="F299" s="86" t="s">
        <v>1116</v>
      </c>
      <c r="G299" s="87" t="s">
        <v>1143</v>
      </c>
      <c r="H299" s="87" t="s">
        <v>613</v>
      </c>
      <c r="I299" s="72" t="s">
        <v>586</v>
      </c>
      <c r="J299" s="94">
        <v>5600000</v>
      </c>
      <c r="K299" s="73">
        <v>28</v>
      </c>
      <c r="L299" s="74">
        <f t="shared" si="4"/>
        <v>156800000</v>
      </c>
      <c r="M299" s="70" t="s">
        <v>479</v>
      </c>
      <c r="N299" s="68" t="s">
        <v>1552</v>
      </c>
      <c r="O299" s="75" t="s">
        <v>439</v>
      </c>
      <c r="P299" s="76" t="s">
        <v>438</v>
      </c>
      <c r="Q299" s="77" t="s">
        <v>418</v>
      </c>
    </row>
    <row r="300" spans="1:17" ht="45">
      <c r="A300" s="68">
        <v>299</v>
      </c>
      <c r="B300" s="68">
        <v>262</v>
      </c>
      <c r="C300" s="69" t="s">
        <v>1141</v>
      </c>
      <c r="D300" s="70" t="s">
        <v>1145</v>
      </c>
      <c r="E300" s="70" t="s">
        <v>1146</v>
      </c>
      <c r="F300" s="86" t="s">
        <v>1116</v>
      </c>
      <c r="G300" s="87" t="s">
        <v>1143</v>
      </c>
      <c r="H300" s="87" t="s">
        <v>613</v>
      </c>
      <c r="I300" s="72" t="s">
        <v>586</v>
      </c>
      <c r="J300" s="94">
        <v>1750000</v>
      </c>
      <c r="K300" s="73">
        <v>84</v>
      </c>
      <c r="L300" s="74">
        <f t="shared" si="4"/>
        <v>147000000</v>
      </c>
      <c r="M300" s="70" t="s">
        <v>479</v>
      </c>
      <c r="N300" s="68" t="s">
        <v>1552</v>
      </c>
      <c r="O300" s="75" t="s">
        <v>439</v>
      </c>
      <c r="P300" s="76" t="s">
        <v>438</v>
      </c>
      <c r="Q300" s="67" t="s">
        <v>418</v>
      </c>
    </row>
    <row r="301" spans="1:17" ht="45">
      <c r="A301" s="68">
        <v>300</v>
      </c>
      <c r="B301" s="68">
        <v>263</v>
      </c>
      <c r="C301" s="69" t="s">
        <v>1147</v>
      </c>
      <c r="D301" s="119" t="s">
        <v>1148</v>
      </c>
      <c r="E301" s="70" t="s">
        <v>1149</v>
      </c>
      <c r="F301" s="78" t="s">
        <v>1150</v>
      </c>
      <c r="G301" s="70" t="s">
        <v>258</v>
      </c>
      <c r="H301" s="70" t="s">
        <v>33</v>
      </c>
      <c r="I301" s="139" t="s">
        <v>21</v>
      </c>
      <c r="J301" s="73">
        <v>1950000</v>
      </c>
      <c r="K301" s="73">
        <v>5</v>
      </c>
      <c r="L301" s="74">
        <f t="shared" si="4"/>
        <v>9750000</v>
      </c>
      <c r="M301" s="70" t="s">
        <v>479</v>
      </c>
      <c r="N301" s="68" t="s">
        <v>1552</v>
      </c>
      <c r="O301" s="75" t="s">
        <v>439</v>
      </c>
      <c r="P301" s="76" t="s">
        <v>438</v>
      </c>
      <c r="Q301" s="77" t="s">
        <v>418</v>
      </c>
    </row>
    <row r="302" spans="1:17" ht="45">
      <c r="A302" s="68">
        <v>301</v>
      </c>
      <c r="B302" s="68">
        <v>264</v>
      </c>
      <c r="C302" s="69" t="s">
        <v>1151</v>
      </c>
      <c r="D302" s="70" t="s">
        <v>1152</v>
      </c>
      <c r="E302" s="70" t="s">
        <v>1153</v>
      </c>
      <c r="F302" s="86" t="s">
        <v>496</v>
      </c>
      <c r="G302" s="87" t="s">
        <v>1061</v>
      </c>
      <c r="H302" s="87" t="s">
        <v>34</v>
      </c>
      <c r="I302" s="72" t="s">
        <v>21</v>
      </c>
      <c r="J302" s="94">
        <v>2395000</v>
      </c>
      <c r="K302" s="73">
        <v>70</v>
      </c>
      <c r="L302" s="74">
        <f t="shared" si="4"/>
        <v>167650000</v>
      </c>
      <c r="M302" s="70" t="s">
        <v>479</v>
      </c>
      <c r="N302" s="68" t="s">
        <v>1552</v>
      </c>
      <c r="O302" s="75" t="s">
        <v>439</v>
      </c>
      <c r="P302" s="76" t="s">
        <v>438</v>
      </c>
      <c r="Q302" s="67" t="s">
        <v>418</v>
      </c>
    </row>
    <row r="303" spans="1:17" ht="45">
      <c r="A303" s="68">
        <v>302</v>
      </c>
      <c r="B303" s="68">
        <v>266</v>
      </c>
      <c r="C303" s="69" t="s">
        <v>1154</v>
      </c>
      <c r="D303" s="70" t="s">
        <v>1155</v>
      </c>
      <c r="E303" s="70" t="s">
        <v>1155</v>
      </c>
      <c r="F303" s="86" t="s">
        <v>1156</v>
      </c>
      <c r="G303" s="87" t="s">
        <v>1157</v>
      </c>
      <c r="H303" s="87" t="s">
        <v>35</v>
      </c>
      <c r="I303" s="72" t="s">
        <v>23</v>
      </c>
      <c r="J303" s="94">
        <v>19200000</v>
      </c>
      <c r="K303" s="73">
        <v>15</v>
      </c>
      <c r="L303" s="74">
        <f t="shared" si="4"/>
        <v>288000000</v>
      </c>
      <c r="M303" s="70" t="s">
        <v>479</v>
      </c>
      <c r="N303" s="68" t="s">
        <v>1552</v>
      </c>
      <c r="O303" s="75" t="s">
        <v>439</v>
      </c>
      <c r="P303" s="76" t="s">
        <v>438</v>
      </c>
      <c r="Q303" s="77" t="s">
        <v>418</v>
      </c>
    </row>
    <row r="304" spans="1:17" ht="45">
      <c r="A304" s="68">
        <v>303</v>
      </c>
      <c r="B304" s="68">
        <v>96</v>
      </c>
      <c r="C304" s="69" t="s">
        <v>282</v>
      </c>
      <c r="D304" s="128" t="s">
        <v>1158</v>
      </c>
      <c r="E304" s="128" t="s">
        <v>1158</v>
      </c>
      <c r="F304" s="86" t="s">
        <v>496</v>
      </c>
      <c r="G304" s="97" t="s">
        <v>1159</v>
      </c>
      <c r="H304" s="93" t="s">
        <v>812</v>
      </c>
      <c r="I304" s="72" t="s">
        <v>21</v>
      </c>
      <c r="J304" s="158">
        <v>445000</v>
      </c>
      <c r="K304" s="73">
        <v>210</v>
      </c>
      <c r="L304" s="74">
        <f t="shared" si="4"/>
        <v>93450000</v>
      </c>
      <c r="M304" s="70" t="s">
        <v>479</v>
      </c>
      <c r="N304" s="68" t="s">
        <v>1552</v>
      </c>
      <c r="O304" s="75" t="s">
        <v>439</v>
      </c>
      <c r="P304" s="76" t="s">
        <v>438</v>
      </c>
      <c r="Q304" s="67" t="s">
        <v>418</v>
      </c>
    </row>
    <row r="305" spans="1:17" ht="45">
      <c r="A305" s="68">
        <v>304</v>
      </c>
      <c r="B305" s="68">
        <v>96</v>
      </c>
      <c r="C305" s="69" t="s">
        <v>282</v>
      </c>
      <c r="D305" s="128" t="s">
        <v>1160</v>
      </c>
      <c r="E305" s="128" t="s">
        <v>1160</v>
      </c>
      <c r="F305" s="78" t="s">
        <v>496</v>
      </c>
      <c r="G305" s="97" t="s">
        <v>1159</v>
      </c>
      <c r="H305" s="93" t="s">
        <v>812</v>
      </c>
      <c r="I305" s="139" t="s">
        <v>21</v>
      </c>
      <c r="J305" s="158">
        <v>1700000</v>
      </c>
      <c r="K305" s="73">
        <v>35</v>
      </c>
      <c r="L305" s="74">
        <f t="shared" si="4"/>
        <v>59500000</v>
      </c>
      <c r="M305" s="70" t="s">
        <v>479</v>
      </c>
      <c r="N305" s="68" t="s">
        <v>1552</v>
      </c>
      <c r="O305" s="75" t="s">
        <v>439</v>
      </c>
      <c r="P305" s="76" t="s">
        <v>438</v>
      </c>
      <c r="Q305" s="77" t="s">
        <v>418</v>
      </c>
    </row>
    <row r="306" spans="1:17" ht="45">
      <c r="A306" s="68">
        <v>305</v>
      </c>
      <c r="B306" s="68">
        <v>268</v>
      </c>
      <c r="C306" s="69" t="s">
        <v>1161</v>
      </c>
      <c r="D306" s="102" t="s">
        <v>1162</v>
      </c>
      <c r="E306" s="102" t="s">
        <v>1162</v>
      </c>
      <c r="F306" s="86" t="s">
        <v>496</v>
      </c>
      <c r="G306" s="91" t="s">
        <v>1159</v>
      </c>
      <c r="H306" s="93" t="s">
        <v>812</v>
      </c>
      <c r="I306" s="72" t="s">
        <v>21</v>
      </c>
      <c r="J306" s="94">
        <v>530000</v>
      </c>
      <c r="K306" s="73">
        <v>250</v>
      </c>
      <c r="L306" s="74">
        <f t="shared" si="4"/>
        <v>132500000</v>
      </c>
      <c r="M306" s="70" t="s">
        <v>479</v>
      </c>
      <c r="N306" s="68" t="s">
        <v>1552</v>
      </c>
      <c r="O306" s="75" t="s">
        <v>439</v>
      </c>
      <c r="P306" s="76" t="s">
        <v>438</v>
      </c>
      <c r="Q306" s="67" t="s">
        <v>418</v>
      </c>
    </row>
    <row r="307" spans="1:17" ht="45">
      <c r="A307" s="68">
        <v>306</v>
      </c>
      <c r="B307" s="68">
        <v>96</v>
      </c>
      <c r="C307" s="69" t="s">
        <v>282</v>
      </c>
      <c r="D307" s="70" t="s">
        <v>1163</v>
      </c>
      <c r="E307" s="70" t="s">
        <v>1164</v>
      </c>
      <c r="F307" s="89" t="s">
        <v>966</v>
      </c>
      <c r="G307" s="174" t="s">
        <v>30</v>
      </c>
      <c r="H307" s="93" t="s">
        <v>31</v>
      </c>
      <c r="I307" s="72" t="s">
        <v>21</v>
      </c>
      <c r="J307" s="94">
        <v>21000</v>
      </c>
      <c r="K307" s="73">
        <v>20</v>
      </c>
      <c r="L307" s="74">
        <f t="shared" si="4"/>
        <v>420000</v>
      </c>
      <c r="M307" s="70" t="s">
        <v>479</v>
      </c>
      <c r="N307" s="68" t="s">
        <v>1552</v>
      </c>
      <c r="O307" s="75" t="s">
        <v>439</v>
      </c>
      <c r="P307" s="76" t="s">
        <v>438</v>
      </c>
      <c r="Q307" s="77" t="s">
        <v>418</v>
      </c>
    </row>
    <row r="308" spans="1:17" ht="90">
      <c r="A308" s="68">
        <v>307</v>
      </c>
      <c r="B308" s="68">
        <v>273</v>
      </c>
      <c r="C308" s="69" t="s">
        <v>1165</v>
      </c>
      <c r="D308" s="175" t="s">
        <v>1166</v>
      </c>
      <c r="E308" s="128" t="s">
        <v>1166</v>
      </c>
      <c r="F308" s="92" t="s">
        <v>496</v>
      </c>
      <c r="G308" s="87" t="s">
        <v>1167</v>
      </c>
      <c r="H308" s="93" t="s">
        <v>1168</v>
      </c>
      <c r="I308" s="72" t="s">
        <v>21</v>
      </c>
      <c r="J308" s="94">
        <v>450000</v>
      </c>
      <c r="K308" s="73">
        <v>72</v>
      </c>
      <c r="L308" s="74">
        <f t="shared" si="4"/>
        <v>32400000</v>
      </c>
      <c r="M308" s="70" t="s">
        <v>479</v>
      </c>
      <c r="N308" s="68" t="s">
        <v>1552</v>
      </c>
      <c r="O308" s="75" t="s">
        <v>439</v>
      </c>
      <c r="P308" s="76" t="s">
        <v>438</v>
      </c>
      <c r="Q308" s="67" t="s">
        <v>418</v>
      </c>
    </row>
    <row r="309" spans="1:17" ht="45">
      <c r="A309" s="68">
        <v>308</v>
      </c>
      <c r="B309" s="68">
        <v>272</v>
      </c>
      <c r="C309" s="69" t="s">
        <v>1169</v>
      </c>
      <c r="D309" s="176" t="s">
        <v>1170</v>
      </c>
      <c r="E309" s="70" t="s">
        <v>1170</v>
      </c>
      <c r="F309" s="86" t="s">
        <v>496</v>
      </c>
      <c r="G309" s="91" t="s">
        <v>1157</v>
      </c>
      <c r="H309" s="93" t="s">
        <v>35</v>
      </c>
      <c r="I309" s="72" t="s">
        <v>21</v>
      </c>
      <c r="J309" s="94">
        <v>2850000</v>
      </c>
      <c r="K309" s="73">
        <v>10</v>
      </c>
      <c r="L309" s="74">
        <f t="shared" si="4"/>
        <v>28500000</v>
      </c>
      <c r="M309" s="70" t="s">
        <v>479</v>
      </c>
      <c r="N309" s="68" t="s">
        <v>1552</v>
      </c>
      <c r="O309" s="75" t="s">
        <v>439</v>
      </c>
      <c r="P309" s="76" t="s">
        <v>438</v>
      </c>
      <c r="Q309" s="77" t="s">
        <v>418</v>
      </c>
    </row>
    <row r="310" spans="1:17" ht="45">
      <c r="A310" s="68">
        <v>309</v>
      </c>
      <c r="B310" s="68">
        <v>272</v>
      </c>
      <c r="C310" s="69" t="s">
        <v>1169</v>
      </c>
      <c r="D310" s="70" t="s">
        <v>1171</v>
      </c>
      <c r="E310" s="70" t="s">
        <v>1172</v>
      </c>
      <c r="F310" s="86" t="s">
        <v>496</v>
      </c>
      <c r="G310" s="91" t="s">
        <v>1157</v>
      </c>
      <c r="H310" s="70" t="s">
        <v>35</v>
      </c>
      <c r="I310" s="139" t="s">
        <v>21</v>
      </c>
      <c r="J310" s="73">
        <v>2850000</v>
      </c>
      <c r="K310" s="73">
        <v>2</v>
      </c>
      <c r="L310" s="74">
        <f t="shared" si="4"/>
        <v>5700000</v>
      </c>
      <c r="M310" s="70" t="s">
        <v>479</v>
      </c>
      <c r="N310" s="68" t="s">
        <v>1552</v>
      </c>
      <c r="O310" s="75" t="s">
        <v>439</v>
      </c>
      <c r="P310" s="76" t="s">
        <v>438</v>
      </c>
      <c r="Q310" s="67" t="s">
        <v>418</v>
      </c>
    </row>
    <row r="311" spans="1:17" ht="45">
      <c r="A311" s="68">
        <v>310</v>
      </c>
      <c r="B311" s="68">
        <v>278</v>
      </c>
      <c r="C311" s="69" t="s">
        <v>248</v>
      </c>
      <c r="D311" s="128" t="s">
        <v>1173</v>
      </c>
      <c r="E311" s="128" t="s">
        <v>1173</v>
      </c>
      <c r="F311" s="86" t="s">
        <v>496</v>
      </c>
      <c r="G311" s="91" t="s">
        <v>504</v>
      </c>
      <c r="H311" s="93" t="s">
        <v>33</v>
      </c>
      <c r="I311" s="72" t="s">
        <v>21</v>
      </c>
      <c r="J311" s="94">
        <v>385000</v>
      </c>
      <c r="K311" s="73">
        <v>44</v>
      </c>
      <c r="L311" s="74">
        <f t="shared" si="4"/>
        <v>16940000</v>
      </c>
      <c r="M311" s="70" t="s">
        <v>479</v>
      </c>
      <c r="N311" s="68" t="s">
        <v>1552</v>
      </c>
      <c r="O311" s="75" t="s">
        <v>439</v>
      </c>
      <c r="P311" s="76" t="s">
        <v>438</v>
      </c>
      <c r="Q311" s="77" t="s">
        <v>418</v>
      </c>
    </row>
    <row r="312" spans="1:17" ht="45">
      <c r="A312" s="68">
        <v>311</v>
      </c>
      <c r="B312" s="68">
        <v>10</v>
      </c>
      <c r="C312" s="69" t="s">
        <v>109</v>
      </c>
      <c r="D312" s="128" t="s">
        <v>1174</v>
      </c>
      <c r="E312" s="128" t="s">
        <v>1174</v>
      </c>
      <c r="F312" s="86" t="s">
        <v>496</v>
      </c>
      <c r="G312" s="91" t="s">
        <v>504</v>
      </c>
      <c r="H312" s="93" t="s">
        <v>33</v>
      </c>
      <c r="I312" s="72" t="s">
        <v>21</v>
      </c>
      <c r="J312" s="94">
        <v>220000</v>
      </c>
      <c r="K312" s="73">
        <v>51</v>
      </c>
      <c r="L312" s="74">
        <f t="shared" si="4"/>
        <v>11220000</v>
      </c>
      <c r="M312" s="70" t="s">
        <v>479</v>
      </c>
      <c r="N312" s="68" t="s">
        <v>1552</v>
      </c>
      <c r="O312" s="75" t="s">
        <v>439</v>
      </c>
      <c r="P312" s="76" t="s">
        <v>438</v>
      </c>
      <c r="Q312" s="67" t="s">
        <v>418</v>
      </c>
    </row>
    <row r="313" spans="1:17" ht="45">
      <c r="A313" s="68">
        <v>312</v>
      </c>
      <c r="B313" s="68">
        <v>281</v>
      </c>
      <c r="C313" s="69" t="s">
        <v>101</v>
      </c>
      <c r="D313" s="128" t="s">
        <v>1175</v>
      </c>
      <c r="E313" s="128" t="s">
        <v>1175</v>
      </c>
      <c r="F313" s="92" t="s">
        <v>496</v>
      </c>
      <c r="G313" s="91" t="s">
        <v>504</v>
      </c>
      <c r="H313" s="93" t="s">
        <v>33</v>
      </c>
      <c r="I313" s="72" t="s">
        <v>21</v>
      </c>
      <c r="J313" s="94">
        <v>127000</v>
      </c>
      <c r="K313" s="73">
        <v>101</v>
      </c>
      <c r="L313" s="74">
        <f t="shared" si="4"/>
        <v>12827000</v>
      </c>
      <c r="M313" s="70" t="s">
        <v>479</v>
      </c>
      <c r="N313" s="68" t="s">
        <v>1552</v>
      </c>
      <c r="O313" s="75" t="s">
        <v>439</v>
      </c>
      <c r="P313" s="76" t="s">
        <v>438</v>
      </c>
      <c r="Q313" s="77" t="s">
        <v>418</v>
      </c>
    </row>
    <row r="314" spans="1:17" ht="45">
      <c r="A314" s="68">
        <v>313</v>
      </c>
      <c r="B314" s="68">
        <v>281</v>
      </c>
      <c r="C314" s="69" t="s">
        <v>101</v>
      </c>
      <c r="D314" s="87" t="s">
        <v>1176</v>
      </c>
      <c r="E314" s="87" t="s">
        <v>1176</v>
      </c>
      <c r="F314" s="92" t="s">
        <v>496</v>
      </c>
      <c r="G314" s="97" t="s">
        <v>504</v>
      </c>
      <c r="H314" s="93" t="s">
        <v>33</v>
      </c>
      <c r="I314" s="72" t="s">
        <v>21</v>
      </c>
      <c r="J314" s="94">
        <v>142000</v>
      </c>
      <c r="K314" s="73">
        <v>34</v>
      </c>
      <c r="L314" s="74">
        <f t="shared" si="4"/>
        <v>4828000</v>
      </c>
      <c r="M314" s="70" t="s">
        <v>479</v>
      </c>
      <c r="N314" s="68" t="s">
        <v>1552</v>
      </c>
      <c r="O314" s="75" t="s">
        <v>439</v>
      </c>
      <c r="P314" s="76" t="s">
        <v>438</v>
      </c>
      <c r="Q314" s="67" t="s">
        <v>418</v>
      </c>
    </row>
    <row r="315" spans="1:17" ht="45">
      <c r="A315" s="68">
        <v>314</v>
      </c>
      <c r="B315" s="68">
        <v>281</v>
      </c>
      <c r="C315" s="69" t="s">
        <v>101</v>
      </c>
      <c r="D315" s="87" t="s">
        <v>1177</v>
      </c>
      <c r="E315" s="87" t="s">
        <v>1177</v>
      </c>
      <c r="F315" s="92" t="s">
        <v>496</v>
      </c>
      <c r="G315" s="97" t="s">
        <v>504</v>
      </c>
      <c r="H315" s="93" t="s">
        <v>33</v>
      </c>
      <c r="I315" s="72" t="s">
        <v>21</v>
      </c>
      <c r="J315" s="94">
        <v>59000</v>
      </c>
      <c r="K315" s="73">
        <v>16</v>
      </c>
      <c r="L315" s="74">
        <f t="shared" si="4"/>
        <v>944000</v>
      </c>
      <c r="M315" s="70" t="s">
        <v>479</v>
      </c>
      <c r="N315" s="68" t="s">
        <v>1552</v>
      </c>
      <c r="O315" s="75" t="s">
        <v>439</v>
      </c>
      <c r="P315" s="76" t="s">
        <v>438</v>
      </c>
      <c r="Q315" s="77" t="s">
        <v>418</v>
      </c>
    </row>
    <row r="316" spans="1:17" ht="45">
      <c r="A316" s="68">
        <v>315</v>
      </c>
      <c r="B316" s="68">
        <v>281</v>
      </c>
      <c r="C316" s="69" t="s">
        <v>101</v>
      </c>
      <c r="D316" s="87" t="s">
        <v>1178</v>
      </c>
      <c r="E316" s="87" t="s">
        <v>1178</v>
      </c>
      <c r="F316" s="92" t="s">
        <v>496</v>
      </c>
      <c r="G316" s="97" t="s">
        <v>504</v>
      </c>
      <c r="H316" s="93" t="s">
        <v>33</v>
      </c>
      <c r="I316" s="72" t="s">
        <v>21</v>
      </c>
      <c r="J316" s="94">
        <v>130000</v>
      </c>
      <c r="K316" s="73">
        <v>27</v>
      </c>
      <c r="L316" s="74">
        <f t="shared" si="4"/>
        <v>3510000</v>
      </c>
      <c r="M316" s="70" t="s">
        <v>479</v>
      </c>
      <c r="N316" s="68" t="s">
        <v>1552</v>
      </c>
      <c r="O316" s="75" t="s">
        <v>439</v>
      </c>
      <c r="P316" s="76" t="s">
        <v>438</v>
      </c>
      <c r="Q316" s="67" t="s">
        <v>418</v>
      </c>
    </row>
    <row r="317" spans="1:17" ht="45">
      <c r="A317" s="68">
        <v>316</v>
      </c>
      <c r="B317" s="68">
        <v>281</v>
      </c>
      <c r="C317" s="69" t="s">
        <v>101</v>
      </c>
      <c r="D317" s="88" t="s">
        <v>1179</v>
      </c>
      <c r="E317" s="88" t="s">
        <v>1179</v>
      </c>
      <c r="F317" s="92" t="s">
        <v>496</v>
      </c>
      <c r="G317" s="97" t="s">
        <v>504</v>
      </c>
      <c r="H317" s="95" t="s">
        <v>33</v>
      </c>
      <c r="I317" s="72" t="s">
        <v>21</v>
      </c>
      <c r="J317" s="94">
        <v>162000</v>
      </c>
      <c r="K317" s="73">
        <v>15</v>
      </c>
      <c r="L317" s="74">
        <f t="shared" si="4"/>
        <v>2430000</v>
      </c>
      <c r="M317" s="70" t="s">
        <v>479</v>
      </c>
      <c r="N317" s="68" t="s">
        <v>1552</v>
      </c>
      <c r="O317" s="75" t="s">
        <v>439</v>
      </c>
      <c r="P317" s="76" t="s">
        <v>438</v>
      </c>
      <c r="Q317" s="77" t="s">
        <v>418</v>
      </c>
    </row>
    <row r="318" spans="1:17" ht="45">
      <c r="A318" s="68">
        <v>317</v>
      </c>
      <c r="B318" s="68">
        <v>281</v>
      </c>
      <c r="C318" s="69" t="s">
        <v>101</v>
      </c>
      <c r="D318" s="87" t="s">
        <v>1180</v>
      </c>
      <c r="E318" s="87" t="s">
        <v>1180</v>
      </c>
      <c r="F318" s="92" t="s">
        <v>496</v>
      </c>
      <c r="G318" s="95" t="s">
        <v>504</v>
      </c>
      <c r="H318" s="95" t="s">
        <v>33</v>
      </c>
      <c r="I318" s="116" t="s">
        <v>21</v>
      </c>
      <c r="J318" s="94">
        <v>187000</v>
      </c>
      <c r="K318" s="73">
        <v>35</v>
      </c>
      <c r="L318" s="74">
        <f t="shared" si="4"/>
        <v>6545000</v>
      </c>
      <c r="M318" s="70" t="s">
        <v>479</v>
      </c>
      <c r="N318" s="68" t="s">
        <v>1552</v>
      </c>
      <c r="O318" s="75" t="s">
        <v>439</v>
      </c>
      <c r="P318" s="76" t="s">
        <v>438</v>
      </c>
      <c r="Q318" s="67" t="s">
        <v>418</v>
      </c>
    </row>
    <row r="319" spans="1:17" ht="45">
      <c r="A319" s="68">
        <v>318</v>
      </c>
      <c r="B319" s="68">
        <v>281</v>
      </c>
      <c r="C319" s="69" t="s">
        <v>101</v>
      </c>
      <c r="D319" s="87" t="s">
        <v>1181</v>
      </c>
      <c r="E319" s="87" t="s">
        <v>1181</v>
      </c>
      <c r="F319" s="92" t="s">
        <v>496</v>
      </c>
      <c r="G319" s="91" t="s">
        <v>504</v>
      </c>
      <c r="H319" s="91" t="s">
        <v>33</v>
      </c>
      <c r="I319" s="72" t="s">
        <v>21</v>
      </c>
      <c r="J319" s="94">
        <v>105000</v>
      </c>
      <c r="K319" s="73">
        <v>75</v>
      </c>
      <c r="L319" s="74">
        <f t="shared" si="4"/>
        <v>7875000</v>
      </c>
      <c r="M319" s="70" t="s">
        <v>479</v>
      </c>
      <c r="N319" s="68" t="s">
        <v>1552</v>
      </c>
      <c r="O319" s="75" t="s">
        <v>439</v>
      </c>
      <c r="P319" s="76" t="s">
        <v>438</v>
      </c>
      <c r="Q319" s="77" t="s">
        <v>418</v>
      </c>
    </row>
    <row r="320" spans="1:17" ht="45">
      <c r="A320" s="68">
        <v>319</v>
      </c>
      <c r="B320" s="68">
        <v>281</v>
      </c>
      <c r="C320" s="69" t="s">
        <v>101</v>
      </c>
      <c r="D320" s="87" t="s">
        <v>1182</v>
      </c>
      <c r="E320" s="87" t="s">
        <v>1183</v>
      </c>
      <c r="F320" s="92" t="s">
        <v>496</v>
      </c>
      <c r="G320" s="91" t="s">
        <v>504</v>
      </c>
      <c r="H320" s="91" t="s">
        <v>33</v>
      </c>
      <c r="I320" s="72" t="s">
        <v>21</v>
      </c>
      <c r="J320" s="94">
        <v>346000</v>
      </c>
      <c r="K320" s="73">
        <v>24</v>
      </c>
      <c r="L320" s="74">
        <f t="shared" si="4"/>
        <v>8304000</v>
      </c>
      <c r="M320" s="70" t="s">
        <v>479</v>
      </c>
      <c r="N320" s="68" t="s">
        <v>1552</v>
      </c>
      <c r="O320" s="75" t="s">
        <v>439</v>
      </c>
      <c r="P320" s="76" t="s">
        <v>438</v>
      </c>
      <c r="Q320" s="67" t="s">
        <v>418</v>
      </c>
    </row>
    <row r="321" spans="1:17" ht="45">
      <c r="A321" s="68">
        <v>320</v>
      </c>
      <c r="B321" s="68">
        <v>281</v>
      </c>
      <c r="C321" s="69" t="s">
        <v>101</v>
      </c>
      <c r="D321" s="177" t="s">
        <v>1184</v>
      </c>
      <c r="E321" s="87" t="s">
        <v>1184</v>
      </c>
      <c r="F321" s="80" t="s">
        <v>477</v>
      </c>
      <c r="G321" s="87" t="s">
        <v>33</v>
      </c>
      <c r="H321" s="87" t="s">
        <v>33</v>
      </c>
      <c r="I321" s="72" t="s">
        <v>21</v>
      </c>
      <c r="J321" s="94">
        <v>730000</v>
      </c>
      <c r="K321" s="73">
        <v>6</v>
      </c>
      <c r="L321" s="74">
        <f t="shared" si="4"/>
        <v>4380000</v>
      </c>
      <c r="M321" s="70" t="s">
        <v>479</v>
      </c>
      <c r="N321" s="68" t="s">
        <v>1552</v>
      </c>
      <c r="O321" s="75" t="s">
        <v>439</v>
      </c>
      <c r="P321" s="76" t="s">
        <v>438</v>
      </c>
      <c r="Q321" s="77" t="s">
        <v>418</v>
      </c>
    </row>
    <row r="322" spans="1:17" ht="45">
      <c r="A322" s="68">
        <v>321</v>
      </c>
      <c r="B322" s="68">
        <v>281</v>
      </c>
      <c r="C322" s="69" t="s">
        <v>101</v>
      </c>
      <c r="D322" s="83" t="s">
        <v>1185</v>
      </c>
      <c r="E322" s="83" t="s">
        <v>1185</v>
      </c>
      <c r="F322" s="80" t="s">
        <v>1186</v>
      </c>
      <c r="G322" s="90" t="s">
        <v>487</v>
      </c>
      <c r="H322" s="87" t="s">
        <v>31</v>
      </c>
      <c r="I322" s="72" t="s">
        <v>23</v>
      </c>
      <c r="J322" s="94">
        <v>2435000</v>
      </c>
      <c r="K322" s="73">
        <v>5</v>
      </c>
      <c r="L322" s="74">
        <f t="shared" si="4"/>
        <v>12175000</v>
      </c>
      <c r="M322" s="70" t="s">
        <v>479</v>
      </c>
      <c r="N322" s="68" t="s">
        <v>1552</v>
      </c>
      <c r="O322" s="75" t="s">
        <v>439</v>
      </c>
      <c r="P322" s="76" t="s">
        <v>438</v>
      </c>
      <c r="Q322" s="67" t="s">
        <v>418</v>
      </c>
    </row>
    <row r="323" spans="1:17" ht="45">
      <c r="A323" s="68">
        <v>322</v>
      </c>
      <c r="B323" s="68">
        <v>281</v>
      </c>
      <c r="C323" s="69" t="s">
        <v>101</v>
      </c>
      <c r="D323" s="83" t="s">
        <v>1187</v>
      </c>
      <c r="E323" s="83" t="s">
        <v>1187</v>
      </c>
      <c r="F323" s="80" t="s">
        <v>1186</v>
      </c>
      <c r="G323" s="90" t="s">
        <v>487</v>
      </c>
      <c r="H323" s="87" t="s">
        <v>31</v>
      </c>
      <c r="I323" s="72" t="s">
        <v>23</v>
      </c>
      <c r="J323" s="94">
        <v>2435000</v>
      </c>
      <c r="K323" s="73">
        <v>3</v>
      </c>
      <c r="L323" s="74">
        <f t="shared" ref="L323:L386" si="5">J323*K323</f>
        <v>7305000</v>
      </c>
      <c r="M323" s="70" t="s">
        <v>479</v>
      </c>
      <c r="N323" s="68" t="s">
        <v>1552</v>
      </c>
      <c r="O323" s="75" t="s">
        <v>439</v>
      </c>
      <c r="P323" s="76" t="s">
        <v>438</v>
      </c>
      <c r="Q323" s="77" t="s">
        <v>418</v>
      </c>
    </row>
    <row r="324" spans="1:17" ht="45">
      <c r="A324" s="68">
        <v>323</v>
      </c>
      <c r="B324" s="68">
        <v>281</v>
      </c>
      <c r="C324" s="69" t="s">
        <v>101</v>
      </c>
      <c r="D324" s="83" t="s">
        <v>1188</v>
      </c>
      <c r="E324" s="83" t="s">
        <v>1188</v>
      </c>
      <c r="F324" s="80" t="s">
        <v>1186</v>
      </c>
      <c r="G324" s="90" t="s">
        <v>487</v>
      </c>
      <c r="H324" s="87" t="s">
        <v>31</v>
      </c>
      <c r="I324" s="72" t="s">
        <v>23</v>
      </c>
      <c r="J324" s="94">
        <v>2435000</v>
      </c>
      <c r="K324" s="73">
        <v>3</v>
      </c>
      <c r="L324" s="74">
        <f t="shared" si="5"/>
        <v>7305000</v>
      </c>
      <c r="M324" s="70" t="s">
        <v>479</v>
      </c>
      <c r="N324" s="68" t="s">
        <v>1552</v>
      </c>
      <c r="O324" s="75" t="s">
        <v>439</v>
      </c>
      <c r="P324" s="76" t="s">
        <v>438</v>
      </c>
      <c r="Q324" s="67" t="s">
        <v>418</v>
      </c>
    </row>
    <row r="325" spans="1:17" ht="45">
      <c r="A325" s="68">
        <v>324</v>
      </c>
      <c r="B325" s="68">
        <v>281</v>
      </c>
      <c r="C325" s="69" t="s">
        <v>101</v>
      </c>
      <c r="D325" s="83" t="s">
        <v>1189</v>
      </c>
      <c r="E325" s="83" t="s">
        <v>1189</v>
      </c>
      <c r="F325" s="80" t="s">
        <v>1186</v>
      </c>
      <c r="G325" s="90" t="s">
        <v>487</v>
      </c>
      <c r="H325" s="87" t="s">
        <v>31</v>
      </c>
      <c r="I325" s="72" t="s">
        <v>23</v>
      </c>
      <c r="J325" s="94">
        <v>2435000</v>
      </c>
      <c r="K325" s="73">
        <v>3</v>
      </c>
      <c r="L325" s="74">
        <f t="shared" si="5"/>
        <v>7305000</v>
      </c>
      <c r="M325" s="70" t="s">
        <v>479</v>
      </c>
      <c r="N325" s="68" t="s">
        <v>1552</v>
      </c>
      <c r="O325" s="75" t="s">
        <v>439</v>
      </c>
      <c r="P325" s="76" t="s">
        <v>438</v>
      </c>
      <c r="Q325" s="77" t="s">
        <v>418</v>
      </c>
    </row>
    <row r="326" spans="1:17" ht="135">
      <c r="A326" s="68">
        <v>325</v>
      </c>
      <c r="B326" s="68">
        <v>0</v>
      </c>
      <c r="C326" s="78" t="s">
        <v>574</v>
      </c>
      <c r="D326" s="128" t="s">
        <v>1190</v>
      </c>
      <c r="E326" s="128" t="s">
        <v>1190</v>
      </c>
      <c r="F326" s="86" t="s">
        <v>1156</v>
      </c>
      <c r="G326" s="91" t="s">
        <v>845</v>
      </c>
      <c r="H326" s="87" t="s">
        <v>31</v>
      </c>
      <c r="I326" s="72" t="s">
        <v>23</v>
      </c>
      <c r="J326" s="94">
        <v>290000</v>
      </c>
      <c r="K326" s="73">
        <v>70</v>
      </c>
      <c r="L326" s="74">
        <f t="shared" si="5"/>
        <v>20300000</v>
      </c>
      <c r="M326" s="70" t="s">
        <v>479</v>
      </c>
      <c r="N326" s="68" t="s">
        <v>1552</v>
      </c>
      <c r="O326" s="75" t="s">
        <v>439</v>
      </c>
      <c r="P326" s="76" t="s">
        <v>438</v>
      </c>
      <c r="Q326" s="67" t="s">
        <v>418</v>
      </c>
    </row>
    <row r="327" spans="1:17" ht="45">
      <c r="A327" s="68">
        <v>326</v>
      </c>
      <c r="B327" s="68">
        <v>223</v>
      </c>
      <c r="C327" s="136" t="s">
        <v>116</v>
      </c>
      <c r="D327" s="70" t="s">
        <v>1191</v>
      </c>
      <c r="E327" s="70" t="s">
        <v>1191</v>
      </c>
      <c r="F327" s="92" t="s">
        <v>1192</v>
      </c>
      <c r="G327" s="140" t="s">
        <v>240</v>
      </c>
      <c r="H327" s="78" t="s">
        <v>34</v>
      </c>
      <c r="I327" s="96" t="s">
        <v>1193</v>
      </c>
      <c r="J327" s="178">
        <v>21000</v>
      </c>
      <c r="K327" s="73">
        <v>49000</v>
      </c>
      <c r="L327" s="74">
        <f t="shared" si="5"/>
        <v>1029000000</v>
      </c>
      <c r="M327" s="70" t="s">
        <v>479</v>
      </c>
      <c r="N327" s="68" t="s">
        <v>1552</v>
      </c>
      <c r="O327" s="75" t="s">
        <v>439</v>
      </c>
      <c r="P327" s="76" t="s">
        <v>438</v>
      </c>
      <c r="Q327" s="77" t="s">
        <v>418</v>
      </c>
    </row>
    <row r="328" spans="1:17" ht="45">
      <c r="A328" s="68">
        <v>327</v>
      </c>
      <c r="B328" s="68">
        <v>223</v>
      </c>
      <c r="C328" s="136" t="s">
        <v>116</v>
      </c>
      <c r="D328" s="70" t="s">
        <v>1194</v>
      </c>
      <c r="E328" s="70" t="s">
        <v>1194</v>
      </c>
      <c r="F328" s="92" t="s">
        <v>1192</v>
      </c>
      <c r="G328" s="140" t="s">
        <v>240</v>
      </c>
      <c r="H328" s="78" t="s">
        <v>34</v>
      </c>
      <c r="I328" s="172" t="s">
        <v>1193</v>
      </c>
      <c r="J328" s="173">
        <v>42000</v>
      </c>
      <c r="K328" s="73">
        <v>25000</v>
      </c>
      <c r="L328" s="74">
        <f t="shared" si="5"/>
        <v>1050000000</v>
      </c>
      <c r="M328" s="70" t="s">
        <v>479</v>
      </c>
      <c r="N328" s="68" t="s">
        <v>1552</v>
      </c>
      <c r="O328" s="75" t="s">
        <v>439</v>
      </c>
      <c r="P328" s="76" t="s">
        <v>438</v>
      </c>
      <c r="Q328" s="67" t="s">
        <v>418</v>
      </c>
    </row>
    <row r="329" spans="1:17" ht="45">
      <c r="A329" s="68">
        <v>328</v>
      </c>
      <c r="B329" s="68">
        <v>223</v>
      </c>
      <c r="C329" s="136" t="s">
        <v>116</v>
      </c>
      <c r="D329" s="87" t="s">
        <v>1195</v>
      </c>
      <c r="E329" s="87" t="s">
        <v>1195</v>
      </c>
      <c r="F329" s="86" t="s">
        <v>1196</v>
      </c>
      <c r="G329" s="86" t="s">
        <v>1197</v>
      </c>
      <c r="H329" s="86" t="s">
        <v>334</v>
      </c>
      <c r="I329" s="72" t="s">
        <v>1193</v>
      </c>
      <c r="J329" s="173">
        <v>5500</v>
      </c>
      <c r="K329" s="73">
        <v>6400</v>
      </c>
      <c r="L329" s="74">
        <f t="shared" si="5"/>
        <v>35200000</v>
      </c>
      <c r="M329" s="70" t="s">
        <v>479</v>
      </c>
      <c r="N329" s="68" t="s">
        <v>1552</v>
      </c>
      <c r="O329" s="75" t="s">
        <v>439</v>
      </c>
      <c r="P329" s="76" t="s">
        <v>438</v>
      </c>
      <c r="Q329" s="77" t="s">
        <v>418</v>
      </c>
    </row>
    <row r="330" spans="1:17" ht="45">
      <c r="A330" s="68">
        <v>329</v>
      </c>
      <c r="B330" s="68">
        <v>223</v>
      </c>
      <c r="C330" s="136" t="s">
        <v>116</v>
      </c>
      <c r="D330" s="87" t="s">
        <v>1198</v>
      </c>
      <c r="E330" s="87" t="s">
        <v>1198</v>
      </c>
      <c r="F330" s="86" t="s">
        <v>1199</v>
      </c>
      <c r="G330" s="179" t="s">
        <v>1200</v>
      </c>
      <c r="H330" s="78" t="s">
        <v>40</v>
      </c>
      <c r="I330" s="72" t="s">
        <v>1193</v>
      </c>
      <c r="J330" s="173">
        <v>16900</v>
      </c>
      <c r="K330" s="73">
        <v>13000</v>
      </c>
      <c r="L330" s="74">
        <f t="shared" si="5"/>
        <v>219700000</v>
      </c>
      <c r="M330" s="70" t="s">
        <v>479</v>
      </c>
      <c r="N330" s="68" t="s">
        <v>1552</v>
      </c>
      <c r="O330" s="75" t="s">
        <v>439</v>
      </c>
      <c r="P330" s="76" t="s">
        <v>438</v>
      </c>
      <c r="Q330" s="67" t="s">
        <v>418</v>
      </c>
    </row>
    <row r="331" spans="1:17" ht="45">
      <c r="A331" s="68">
        <v>330</v>
      </c>
      <c r="B331" s="68">
        <v>223</v>
      </c>
      <c r="C331" s="136" t="s">
        <v>116</v>
      </c>
      <c r="D331" s="87" t="s">
        <v>1201</v>
      </c>
      <c r="E331" s="87" t="s">
        <v>1201</v>
      </c>
      <c r="F331" s="86" t="s">
        <v>1196</v>
      </c>
      <c r="G331" s="91" t="s">
        <v>1202</v>
      </c>
      <c r="H331" s="86" t="s">
        <v>334</v>
      </c>
      <c r="I331" s="72" t="s">
        <v>1193</v>
      </c>
      <c r="J331" s="173">
        <v>8900</v>
      </c>
      <c r="K331" s="73">
        <v>14300</v>
      </c>
      <c r="L331" s="74">
        <f t="shared" si="5"/>
        <v>127270000</v>
      </c>
      <c r="M331" s="70" t="s">
        <v>479</v>
      </c>
      <c r="N331" s="68" t="s">
        <v>1552</v>
      </c>
      <c r="O331" s="75" t="s">
        <v>439</v>
      </c>
      <c r="P331" s="76" t="s">
        <v>438</v>
      </c>
      <c r="Q331" s="77" t="s">
        <v>418</v>
      </c>
    </row>
    <row r="332" spans="1:17" ht="45">
      <c r="A332" s="68">
        <v>331</v>
      </c>
      <c r="B332" s="68">
        <v>223</v>
      </c>
      <c r="C332" s="136" t="s">
        <v>116</v>
      </c>
      <c r="D332" s="87" t="s">
        <v>1203</v>
      </c>
      <c r="E332" s="87" t="s">
        <v>1203</v>
      </c>
      <c r="F332" s="86" t="s">
        <v>1196</v>
      </c>
      <c r="G332" s="91" t="s">
        <v>1202</v>
      </c>
      <c r="H332" s="91" t="s">
        <v>1204</v>
      </c>
      <c r="I332" s="72" t="s">
        <v>1193</v>
      </c>
      <c r="J332" s="173">
        <v>16750</v>
      </c>
      <c r="K332" s="73">
        <v>22800</v>
      </c>
      <c r="L332" s="74">
        <f t="shared" si="5"/>
        <v>381900000</v>
      </c>
      <c r="M332" s="70" t="s">
        <v>479</v>
      </c>
      <c r="N332" s="68" t="s">
        <v>1552</v>
      </c>
      <c r="O332" s="75" t="s">
        <v>439</v>
      </c>
      <c r="P332" s="76" t="s">
        <v>438</v>
      </c>
      <c r="Q332" s="67" t="s">
        <v>418</v>
      </c>
    </row>
    <row r="333" spans="1:17" ht="45">
      <c r="A333" s="68">
        <v>332</v>
      </c>
      <c r="B333" s="68">
        <v>223</v>
      </c>
      <c r="C333" s="136" t="s">
        <v>116</v>
      </c>
      <c r="D333" s="87" t="s">
        <v>1205</v>
      </c>
      <c r="E333" s="87" t="s">
        <v>1205</v>
      </c>
      <c r="F333" s="86" t="s">
        <v>1196</v>
      </c>
      <c r="G333" s="91" t="s">
        <v>1202</v>
      </c>
      <c r="H333" s="91" t="s">
        <v>1204</v>
      </c>
      <c r="I333" s="72" t="s">
        <v>1193</v>
      </c>
      <c r="J333" s="173">
        <v>17000</v>
      </c>
      <c r="K333" s="73">
        <v>4900</v>
      </c>
      <c r="L333" s="74">
        <f t="shared" si="5"/>
        <v>83300000</v>
      </c>
      <c r="M333" s="70" t="s">
        <v>479</v>
      </c>
      <c r="N333" s="68" t="s">
        <v>1552</v>
      </c>
      <c r="O333" s="75" t="s">
        <v>439</v>
      </c>
      <c r="P333" s="76" t="s">
        <v>438</v>
      </c>
      <c r="Q333" s="77" t="s">
        <v>418</v>
      </c>
    </row>
    <row r="334" spans="1:17" ht="45">
      <c r="A334" s="68">
        <v>333</v>
      </c>
      <c r="B334" s="68">
        <v>0</v>
      </c>
      <c r="C334" s="78" t="s">
        <v>574</v>
      </c>
      <c r="D334" s="70" t="s">
        <v>1206</v>
      </c>
      <c r="E334" s="87" t="s">
        <v>1207</v>
      </c>
      <c r="F334" s="92" t="s">
        <v>496</v>
      </c>
      <c r="G334" s="91" t="s">
        <v>967</v>
      </c>
      <c r="H334" s="93" t="s">
        <v>968</v>
      </c>
      <c r="I334" s="72" t="s">
        <v>21</v>
      </c>
      <c r="J334" s="173">
        <v>37000</v>
      </c>
      <c r="K334" s="73">
        <v>20</v>
      </c>
      <c r="L334" s="74">
        <f t="shared" si="5"/>
        <v>740000</v>
      </c>
      <c r="M334" s="70" t="s">
        <v>479</v>
      </c>
      <c r="N334" s="68" t="s">
        <v>1552</v>
      </c>
      <c r="O334" s="75" t="s">
        <v>439</v>
      </c>
      <c r="P334" s="76" t="s">
        <v>438</v>
      </c>
      <c r="Q334" s="67" t="s">
        <v>418</v>
      </c>
    </row>
    <row r="335" spans="1:17" ht="45">
      <c r="A335" s="68">
        <v>334</v>
      </c>
      <c r="B335" s="68">
        <v>0</v>
      </c>
      <c r="C335" s="78" t="s">
        <v>574</v>
      </c>
      <c r="D335" s="87" t="s">
        <v>1206</v>
      </c>
      <c r="E335" s="87" t="s">
        <v>1208</v>
      </c>
      <c r="F335" s="92" t="s">
        <v>309</v>
      </c>
      <c r="G335" s="91" t="s">
        <v>1209</v>
      </c>
      <c r="H335" s="169" t="s">
        <v>45</v>
      </c>
      <c r="I335" s="72" t="s">
        <v>21</v>
      </c>
      <c r="J335" s="173">
        <v>1900000</v>
      </c>
      <c r="K335" s="73">
        <v>3</v>
      </c>
      <c r="L335" s="74">
        <f t="shared" si="5"/>
        <v>5700000</v>
      </c>
      <c r="M335" s="70" t="s">
        <v>479</v>
      </c>
      <c r="N335" s="68" t="s">
        <v>1552</v>
      </c>
      <c r="O335" s="75" t="s">
        <v>439</v>
      </c>
      <c r="P335" s="76" t="s">
        <v>438</v>
      </c>
      <c r="Q335" s="77" t="s">
        <v>418</v>
      </c>
    </row>
    <row r="336" spans="1:17" ht="45">
      <c r="A336" s="68">
        <v>335</v>
      </c>
      <c r="B336" s="68">
        <v>0</v>
      </c>
      <c r="C336" s="78" t="s">
        <v>574</v>
      </c>
      <c r="D336" s="87" t="s">
        <v>1206</v>
      </c>
      <c r="E336" s="87" t="s">
        <v>1210</v>
      </c>
      <c r="F336" s="92" t="s">
        <v>309</v>
      </c>
      <c r="G336" s="91" t="s">
        <v>1209</v>
      </c>
      <c r="H336" s="169" t="s">
        <v>45</v>
      </c>
      <c r="I336" s="72" t="s">
        <v>21</v>
      </c>
      <c r="J336" s="173">
        <v>1900000</v>
      </c>
      <c r="K336" s="73">
        <v>4</v>
      </c>
      <c r="L336" s="74">
        <f t="shared" si="5"/>
        <v>7600000</v>
      </c>
      <c r="M336" s="70" t="s">
        <v>479</v>
      </c>
      <c r="N336" s="68" t="s">
        <v>1552</v>
      </c>
      <c r="O336" s="75" t="s">
        <v>439</v>
      </c>
      <c r="P336" s="76" t="s">
        <v>438</v>
      </c>
      <c r="Q336" s="67" t="s">
        <v>418</v>
      </c>
    </row>
    <row r="337" spans="1:17" ht="45">
      <c r="A337" s="68">
        <v>336</v>
      </c>
      <c r="B337" s="68">
        <v>0</v>
      </c>
      <c r="C337" s="78" t="s">
        <v>574</v>
      </c>
      <c r="D337" s="87" t="s">
        <v>1206</v>
      </c>
      <c r="E337" s="87" t="s">
        <v>1211</v>
      </c>
      <c r="F337" s="92" t="s">
        <v>1212</v>
      </c>
      <c r="G337" s="91" t="s">
        <v>1213</v>
      </c>
      <c r="H337" s="91" t="s">
        <v>241</v>
      </c>
      <c r="I337" s="72" t="s">
        <v>21</v>
      </c>
      <c r="J337" s="173">
        <v>1150000</v>
      </c>
      <c r="K337" s="73">
        <v>2</v>
      </c>
      <c r="L337" s="74">
        <f t="shared" si="5"/>
        <v>2300000</v>
      </c>
      <c r="M337" s="70" t="s">
        <v>479</v>
      </c>
      <c r="N337" s="68" t="s">
        <v>1552</v>
      </c>
      <c r="O337" s="75" t="s">
        <v>439</v>
      </c>
      <c r="P337" s="76" t="s">
        <v>438</v>
      </c>
      <c r="Q337" s="77" t="s">
        <v>418</v>
      </c>
    </row>
    <row r="338" spans="1:17" ht="45">
      <c r="A338" s="68">
        <v>337</v>
      </c>
      <c r="B338" s="68">
        <v>0</v>
      </c>
      <c r="C338" s="78" t="s">
        <v>574</v>
      </c>
      <c r="D338" s="87" t="s">
        <v>1206</v>
      </c>
      <c r="E338" s="87" t="s">
        <v>1214</v>
      </c>
      <c r="F338" s="92" t="s">
        <v>1212</v>
      </c>
      <c r="G338" s="91" t="s">
        <v>1213</v>
      </c>
      <c r="H338" s="91" t="s">
        <v>241</v>
      </c>
      <c r="I338" s="72" t="s">
        <v>21</v>
      </c>
      <c r="J338" s="173">
        <v>1630000</v>
      </c>
      <c r="K338" s="73">
        <v>2</v>
      </c>
      <c r="L338" s="74">
        <f t="shared" si="5"/>
        <v>3260000</v>
      </c>
      <c r="M338" s="70" t="s">
        <v>479</v>
      </c>
      <c r="N338" s="68" t="s">
        <v>1552</v>
      </c>
      <c r="O338" s="75" t="s">
        <v>439</v>
      </c>
      <c r="P338" s="76" t="s">
        <v>438</v>
      </c>
      <c r="Q338" s="67" t="s">
        <v>418</v>
      </c>
    </row>
    <row r="339" spans="1:17" ht="45">
      <c r="A339" s="68">
        <v>338</v>
      </c>
      <c r="B339" s="68">
        <v>0</v>
      </c>
      <c r="C339" s="78" t="s">
        <v>574</v>
      </c>
      <c r="D339" s="87" t="s">
        <v>1206</v>
      </c>
      <c r="E339" s="87" t="s">
        <v>1215</v>
      </c>
      <c r="F339" s="92" t="s">
        <v>1212</v>
      </c>
      <c r="G339" s="91" t="s">
        <v>1213</v>
      </c>
      <c r="H339" s="91" t="s">
        <v>241</v>
      </c>
      <c r="I339" s="72" t="s">
        <v>21</v>
      </c>
      <c r="J339" s="173">
        <v>2900000</v>
      </c>
      <c r="K339" s="73">
        <v>2</v>
      </c>
      <c r="L339" s="74">
        <f t="shared" si="5"/>
        <v>5800000</v>
      </c>
      <c r="M339" s="70" t="s">
        <v>479</v>
      </c>
      <c r="N339" s="68" t="s">
        <v>1552</v>
      </c>
      <c r="O339" s="75" t="s">
        <v>439</v>
      </c>
      <c r="P339" s="76" t="s">
        <v>438</v>
      </c>
      <c r="Q339" s="77" t="s">
        <v>418</v>
      </c>
    </row>
    <row r="340" spans="1:17" ht="45">
      <c r="A340" s="68">
        <v>339</v>
      </c>
      <c r="B340" s="68">
        <v>0</v>
      </c>
      <c r="C340" s="78" t="s">
        <v>574</v>
      </c>
      <c r="D340" s="87" t="s">
        <v>1206</v>
      </c>
      <c r="E340" s="87" t="s">
        <v>1216</v>
      </c>
      <c r="F340" s="92" t="s">
        <v>1212</v>
      </c>
      <c r="G340" s="91" t="s">
        <v>1213</v>
      </c>
      <c r="H340" s="91" t="s">
        <v>241</v>
      </c>
      <c r="I340" s="72" t="s">
        <v>21</v>
      </c>
      <c r="J340" s="173">
        <v>2900000</v>
      </c>
      <c r="K340" s="73">
        <v>2</v>
      </c>
      <c r="L340" s="74">
        <f t="shared" si="5"/>
        <v>5800000</v>
      </c>
      <c r="M340" s="70" t="s">
        <v>479</v>
      </c>
      <c r="N340" s="68" t="s">
        <v>1552</v>
      </c>
      <c r="O340" s="75" t="s">
        <v>439</v>
      </c>
      <c r="P340" s="76" t="s">
        <v>438</v>
      </c>
      <c r="Q340" s="67" t="s">
        <v>418</v>
      </c>
    </row>
    <row r="341" spans="1:17" ht="45">
      <c r="A341" s="68">
        <v>340</v>
      </c>
      <c r="B341" s="68">
        <v>0</v>
      </c>
      <c r="C341" s="78" t="s">
        <v>574</v>
      </c>
      <c r="D341" s="87" t="s">
        <v>1206</v>
      </c>
      <c r="E341" s="87" t="s">
        <v>1217</v>
      </c>
      <c r="F341" s="86" t="s">
        <v>1218</v>
      </c>
      <c r="G341" s="151" t="s">
        <v>1202</v>
      </c>
      <c r="H341" s="151" t="s">
        <v>334</v>
      </c>
      <c r="I341" s="72" t="s">
        <v>23</v>
      </c>
      <c r="J341" s="173">
        <v>770000</v>
      </c>
      <c r="K341" s="73">
        <v>137</v>
      </c>
      <c r="L341" s="74">
        <f t="shared" si="5"/>
        <v>105490000</v>
      </c>
      <c r="M341" s="70" t="s">
        <v>479</v>
      </c>
      <c r="N341" s="68" t="s">
        <v>1552</v>
      </c>
      <c r="O341" s="75" t="s">
        <v>439</v>
      </c>
      <c r="P341" s="76" t="s">
        <v>438</v>
      </c>
      <c r="Q341" s="77" t="s">
        <v>418</v>
      </c>
    </row>
    <row r="342" spans="1:17" ht="45">
      <c r="A342" s="68">
        <v>341</v>
      </c>
      <c r="B342" s="68">
        <v>0</v>
      </c>
      <c r="C342" s="78" t="s">
        <v>574</v>
      </c>
      <c r="D342" s="87" t="s">
        <v>1206</v>
      </c>
      <c r="E342" s="87" t="s">
        <v>1219</v>
      </c>
      <c r="F342" s="86" t="s">
        <v>1218</v>
      </c>
      <c r="G342" s="151" t="s">
        <v>1202</v>
      </c>
      <c r="H342" s="151" t="s">
        <v>334</v>
      </c>
      <c r="I342" s="72" t="s">
        <v>23</v>
      </c>
      <c r="J342" s="173">
        <v>760000</v>
      </c>
      <c r="K342" s="73">
        <v>151</v>
      </c>
      <c r="L342" s="74">
        <f t="shared" si="5"/>
        <v>114760000</v>
      </c>
      <c r="M342" s="70" t="s">
        <v>479</v>
      </c>
      <c r="N342" s="68" t="s">
        <v>1552</v>
      </c>
      <c r="O342" s="75" t="s">
        <v>439</v>
      </c>
      <c r="P342" s="76" t="s">
        <v>438</v>
      </c>
      <c r="Q342" s="67" t="s">
        <v>418</v>
      </c>
    </row>
    <row r="343" spans="1:17" ht="60">
      <c r="A343" s="68">
        <v>342</v>
      </c>
      <c r="B343" s="68">
        <v>0</v>
      </c>
      <c r="C343" s="78" t="s">
        <v>574</v>
      </c>
      <c r="D343" s="87" t="s">
        <v>1206</v>
      </c>
      <c r="E343" s="180" t="s">
        <v>1220</v>
      </c>
      <c r="F343" s="181" t="s">
        <v>1221</v>
      </c>
      <c r="G343" s="78" t="s">
        <v>1222</v>
      </c>
      <c r="H343" s="78" t="s">
        <v>34</v>
      </c>
      <c r="I343" s="182" t="s">
        <v>23</v>
      </c>
      <c r="J343" s="173">
        <v>750000</v>
      </c>
      <c r="K343" s="73">
        <v>20</v>
      </c>
      <c r="L343" s="74">
        <f t="shared" si="5"/>
        <v>15000000</v>
      </c>
      <c r="M343" s="70" t="s">
        <v>479</v>
      </c>
      <c r="N343" s="68" t="s">
        <v>1552</v>
      </c>
      <c r="O343" s="75" t="s">
        <v>439</v>
      </c>
      <c r="P343" s="76" t="s">
        <v>438</v>
      </c>
      <c r="Q343" s="77" t="s">
        <v>418</v>
      </c>
    </row>
    <row r="344" spans="1:17" ht="135">
      <c r="A344" s="68">
        <v>343</v>
      </c>
      <c r="B344" s="68">
        <v>0</v>
      </c>
      <c r="C344" s="78" t="s">
        <v>574</v>
      </c>
      <c r="D344" s="128" t="s">
        <v>1223</v>
      </c>
      <c r="E344" s="128" t="s">
        <v>1224</v>
      </c>
      <c r="F344" s="92" t="s">
        <v>1225</v>
      </c>
      <c r="G344" s="91" t="s">
        <v>1226</v>
      </c>
      <c r="H344" s="93" t="s">
        <v>812</v>
      </c>
      <c r="I344" s="72" t="s">
        <v>25</v>
      </c>
      <c r="J344" s="94">
        <v>11000000</v>
      </c>
      <c r="K344" s="73">
        <v>20</v>
      </c>
      <c r="L344" s="74">
        <f t="shared" si="5"/>
        <v>220000000</v>
      </c>
      <c r="M344" s="70" t="s">
        <v>479</v>
      </c>
      <c r="N344" s="68" t="s">
        <v>1552</v>
      </c>
      <c r="O344" s="75" t="s">
        <v>439</v>
      </c>
      <c r="P344" s="76" t="s">
        <v>438</v>
      </c>
      <c r="Q344" s="67" t="s">
        <v>418</v>
      </c>
    </row>
    <row r="345" spans="1:17" ht="90">
      <c r="A345" s="68">
        <v>344</v>
      </c>
      <c r="B345" s="68">
        <v>0</v>
      </c>
      <c r="C345" s="78" t="s">
        <v>574</v>
      </c>
      <c r="D345" s="102" t="s">
        <v>1227</v>
      </c>
      <c r="E345" s="102" t="s">
        <v>4274</v>
      </c>
      <c r="F345" s="86" t="s">
        <v>1228</v>
      </c>
      <c r="G345" s="91" t="s">
        <v>1229</v>
      </c>
      <c r="H345" s="93" t="s">
        <v>241</v>
      </c>
      <c r="I345" s="72" t="s">
        <v>18</v>
      </c>
      <c r="J345" s="94">
        <v>630000</v>
      </c>
      <c r="K345" s="73">
        <v>12</v>
      </c>
      <c r="L345" s="74">
        <f t="shared" si="5"/>
        <v>7560000</v>
      </c>
      <c r="M345" s="70" t="s">
        <v>479</v>
      </c>
      <c r="N345" s="68" t="s">
        <v>1552</v>
      </c>
      <c r="O345" s="75" t="s">
        <v>439</v>
      </c>
      <c r="P345" s="76" t="s">
        <v>438</v>
      </c>
      <c r="Q345" s="77" t="s">
        <v>418</v>
      </c>
    </row>
    <row r="346" spans="1:17" ht="45">
      <c r="A346" s="68">
        <v>345</v>
      </c>
      <c r="B346" s="68">
        <v>0</v>
      </c>
      <c r="C346" s="78" t="s">
        <v>574</v>
      </c>
      <c r="D346" s="102" t="s">
        <v>1230</v>
      </c>
      <c r="E346" s="102" t="s">
        <v>1231</v>
      </c>
      <c r="F346" s="92" t="s">
        <v>1232</v>
      </c>
      <c r="G346" s="91" t="s">
        <v>223</v>
      </c>
      <c r="H346" s="93" t="s">
        <v>250</v>
      </c>
      <c r="I346" s="72" t="s">
        <v>18</v>
      </c>
      <c r="J346" s="94">
        <v>123000</v>
      </c>
      <c r="K346" s="73">
        <v>222</v>
      </c>
      <c r="L346" s="74">
        <f t="shared" si="5"/>
        <v>27306000</v>
      </c>
      <c r="M346" s="70" t="s">
        <v>479</v>
      </c>
      <c r="N346" s="68" t="s">
        <v>1552</v>
      </c>
      <c r="O346" s="75" t="s">
        <v>439</v>
      </c>
      <c r="P346" s="76" t="s">
        <v>438</v>
      </c>
      <c r="Q346" s="67" t="s">
        <v>418</v>
      </c>
    </row>
    <row r="347" spans="1:17" ht="45">
      <c r="A347" s="68">
        <v>346</v>
      </c>
      <c r="B347" s="68">
        <v>0</v>
      </c>
      <c r="C347" s="78" t="s">
        <v>574</v>
      </c>
      <c r="D347" s="128" t="s">
        <v>1233</v>
      </c>
      <c r="E347" s="128" t="s">
        <v>1234</v>
      </c>
      <c r="F347" s="92" t="s">
        <v>1235</v>
      </c>
      <c r="G347" s="91" t="s">
        <v>223</v>
      </c>
      <c r="H347" s="93" t="s">
        <v>1236</v>
      </c>
      <c r="I347" s="72" t="s">
        <v>18</v>
      </c>
      <c r="J347" s="94">
        <v>570000</v>
      </c>
      <c r="K347" s="73">
        <v>102</v>
      </c>
      <c r="L347" s="74">
        <f t="shared" si="5"/>
        <v>58140000</v>
      </c>
      <c r="M347" s="70" t="s">
        <v>479</v>
      </c>
      <c r="N347" s="68" t="s">
        <v>1552</v>
      </c>
      <c r="O347" s="75" t="s">
        <v>439</v>
      </c>
      <c r="P347" s="76" t="s">
        <v>438</v>
      </c>
      <c r="Q347" s="77" t="s">
        <v>418</v>
      </c>
    </row>
    <row r="348" spans="1:17" ht="45">
      <c r="A348" s="68">
        <v>347</v>
      </c>
      <c r="B348" s="68">
        <v>294</v>
      </c>
      <c r="C348" s="69" t="s">
        <v>228</v>
      </c>
      <c r="D348" s="128" t="s">
        <v>1237</v>
      </c>
      <c r="E348" s="128" t="s">
        <v>1238</v>
      </c>
      <c r="F348" s="129" t="s">
        <v>1239</v>
      </c>
      <c r="G348" s="183" t="s">
        <v>177</v>
      </c>
      <c r="H348" s="93" t="s">
        <v>1168</v>
      </c>
      <c r="I348" s="72" t="s">
        <v>21</v>
      </c>
      <c r="J348" s="94">
        <v>11500</v>
      </c>
      <c r="K348" s="73">
        <v>1100</v>
      </c>
      <c r="L348" s="74">
        <f t="shared" si="5"/>
        <v>12650000</v>
      </c>
      <c r="M348" s="70" t="s">
        <v>479</v>
      </c>
      <c r="N348" s="68" t="s">
        <v>1552</v>
      </c>
      <c r="O348" s="75" t="s">
        <v>439</v>
      </c>
      <c r="P348" s="76" t="s">
        <v>438</v>
      </c>
      <c r="Q348" s="67" t="s">
        <v>418</v>
      </c>
    </row>
    <row r="349" spans="1:17" ht="135">
      <c r="A349" s="68">
        <v>348</v>
      </c>
      <c r="B349" s="68">
        <v>0</v>
      </c>
      <c r="C349" s="78" t="s">
        <v>574</v>
      </c>
      <c r="D349" s="70" t="s">
        <v>1240</v>
      </c>
      <c r="E349" s="70" t="s">
        <v>1240</v>
      </c>
      <c r="F349" s="86" t="s">
        <v>309</v>
      </c>
      <c r="G349" s="87" t="s">
        <v>1241</v>
      </c>
      <c r="H349" s="93" t="s">
        <v>1168</v>
      </c>
      <c r="I349" s="72" t="s">
        <v>21</v>
      </c>
      <c r="J349" s="94">
        <v>4870000</v>
      </c>
      <c r="K349" s="73">
        <v>24</v>
      </c>
      <c r="L349" s="74">
        <f t="shared" si="5"/>
        <v>116880000</v>
      </c>
      <c r="M349" s="70" t="s">
        <v>479</v>
      </c>
      <c r="N349" s="68" t="s">
        <v>1552</v>
      </c>
      <c r="O349" s="75" t="s">
        <v>439</v>
      </c>
      <c r="P349" s="76" t="s">
        <v>438</v>
      </c>
      <c r="Q349" s="77" t="s">
        <v>418</v>
      </c>
    </row>
    <row r="350" spans="1:17" ht="135">
      <c r="A350" s="68">
        <v>349</v>
      </c>
      <c r="B350" s="68">
        <v>0</v>
      </c>
      <c r="C350" s="78" t="s">
        <v>574</v>
      </c>
      <c r="D350" s="119" t="s">
        <v>1242</v>
      </c>
      <c r="E350" s="70" t="s">
        <v>1242</v>
      </c>
      <c r="F350" s="78" t="s">
        <v>496</v>
      </c>
      <c r="G350" s="87" t="s">
        <v>1241</v>
      </c>
      <c r="H350" s="93" t="s">
        <v>1168</v>
      </c>
      <c r="I350" s="184" t="s">
        <v>21</v>
      </c>
      <c r="J350" s="185">
        <v>9600000</v>
      </c>
      <c r="K350" s="73">
        <v>1</v>
      </c>
      <c r="L350" s="74">
        <f t="shared" si="5"/>
        <v>9600000</v>
      </c>
      <c r="M350" s="70" t="s">
        <v>479</v>
      </c>
      <c r="N350" s="68" t="s">
        <v>1552</v>
      </c>
      <c r="O350" s="75" t="s">
        <v>439</v>
      </c>
      <c r="P350" s="76" t="s">
        <v>438</v>
      </c>
      <c r="Q350" s="67" t="s">
        <v>418</v>
      </c>
    </row>
    <row r="351" spans="1:17" ht="120">
      <c r="A351" s="68">
        <v>350</v>
      </c>
      <c r="B351" s="68">
        <v>308</v>
      </c>
      <c r="C351" s="69" t="s">
        <v>102</v>
      </c>
      <c r="D351" s="70" t="s">
        <v>59</v>
      </c>
      <c r="E351" s="70" t="s">
        <v>59</v>
      </c>
      <c r="F351" s="78" t="s">
        <v>1243</v>
      </c>
      <c r="G351" s="97" t="s">
        <v>1244</v>
      </c>
      <c r="H351" s="93" t="s">
        <v>31</v>
      </c>
      <c r="I351" s="72" t="s">
        <v>21</v>
      </c>
      <c r="J351" s="94">
        <v>80</v>
      </c>
      <c r="K351" s="73">
        <v>171800</v>
      </c>
      <c r="L351" s="74">
        <f t="shared" si="5"/>
        <v>13744000</v>
      </c>
      <c r="M351" s="70" t="s">
        <v>479</v>
      </c>
      <c r="N351" s="68" t="s">
        <v>1552</v>
      </c>
      <c r="O351" s="75" t="s">
        <v>439</v>
      </c>
      <c r="P351" s="76" t="s">
        <v>438</v>
      </c>
      <c r="Q351" s="77" t="s">
        <v>418</v>
      </c>
    </row>
    <row r="352" spans="1:17" ht="120">
      <c r="A352" s="68">
        <v>351</v>
      </c>
      <c r="B352" s="68">
        <v>308</v>
      </c>
      <c r="C352" s="69" t="s">
        <v>102</v>
      </c>
      <c r="D352" s="128" t="s">
        <v>1245</v>
      </c>
      <c r="E352" s="70" t="s">
        <v>60</v>
      </c>
      <c r="F352" s="78" t="s">
        <v>1246</v>
      </c>
      <c r="G352" s="97" t="s">
        <v>1244</v>
      </c>
      <c r="H352" s="93" t="s">
        <v>31</v>
      </c>
      <c r="I352" s="72" t="s">
        <v>21</v>
      </c>
      <c r="J352" s="94">
        <v>100</v>
      </c>
      <c r="K352" s="73">
        <v>85000</v>
      </c>
      <c r="L352" s="74">
        <f t="shared" si="5"/>
        <v>8500000</v>
      </c>
      <c r="M352" s="70" t="s">
        <v>479</v>
      </c>
      <c r="N352" s="68" t="s">
        <v>1552</v>
      </c>
      <c r="O352" s="75" t="s">
        <v>439</v>
      </c>
      <c r="P352" s="76" t="s">
        <v>438</v>
      </c>
      <c r="Q352" s="67" t="s">
        <v>418</v>
      </c>
    </row>
    <row r="353" spans="1:17" ht="120">
      <c r="A353" s="68">
        <v>352</v>
      </c>
      <c r="B353" s="68">
        <v>308</v>
      </c>
      <c r="C353" s="69" t="s">
        <v>102</v>
      </c>
      <c r="D353" s="97" t="s">
        <v>1247</v>
      </c>
      <c r="E353" s="70" t="s">
        <v>1247</v>
      </c>
      <c r="F353" s="86" t="s">
        <v>1248</v>
      </c>
      <c r="G353" s="97" t="s">
        <v>1244</v>
      </c>
      <c r="H353" s="91" t="s">
        <v>31</v>
      </c>
      <c r="I353" s="72" t="s">
        <v>21</v>
      </c>
      <c r="J353" s="94">
        <v>145</v>
      </c>
      <c r="K353" s="73">
        <v>2000</v>
      </c>
      <c r="L353" s="74">
        <f t="shared" si="5"/>
        <v>290000</v>
      </c>
      <c r="M353" s="70" t="s">
        <v>479</v>
      </c>
      <c r="N353" s="68" t="s">
        <v>1552</v>
      </c>
      <c r="O353" s="75" t="s">
        <v>439</v>
      </c>
      <c r="P353" s="76" t="s">
        <v>438</v>
      </c>
      <c r="Q353" s="77" t="s">
        <v>418</v>
      </c>
    </row>
    <row r="354" spans="1:17" ht="120">
      <c r="A354" s="68">
        <v>353</v>
      </c>
      <c r="B354" s="68">
        <v>308</v>
      </c>
      <c r="C354" s="69" t="s">
        <v>102</v>
      </c>
      <c r="D354" s="97" t="s">
        <v>1249</v>
      </c>
      <c r="E354" s="97" t="s">
        <v>1249</v>
      </c>
      <c r="F354" s="86" t="s">
        <v>1250</v>
      </c>
      <c r="G354" s="97" t="s">
        <v>1244</v>
      </c>
      <c r="H354" s="91" t="s">
        <v>31</v>
      </c>
      <c r="I354" s="72" t="s">
        <v>21</v>
      </c>
      <c r="J354" s="94">
        <v>190</v>
      </c>
      <c r="K354" s="73">
        <v>20</v>
      </c>
      <c r="L354" s="74">
        <f t="shared" si="5"/>
        <v>3800</v>
      </c>
      <c r="M354" s="70" t="s">
        <v>479</v>
      </c>
      <c r="N354" s="68" t="s">
        <v>1552</v>
      </c>
      <c r="O354" s="75" t="s">
        <v>439</v>
      </c>
      <c r="P354" s="76" t="s">
        <v>438</v>
      </c>
      <c r="Q354" s="67" t="s">
        <v>418</v>
      </c>
    </row>
    <row r="355" spans="1:17" ht="45">
      <c r="A355" s="68">
        <v>354</v>
      </c>
      <c r="B355" s="68">
        <v>313</v>
      </c>
      <c r="C355" s="69" t="s">
        <v>93</v>
      </c>
      <c r="D355" s="70" t="s">
        <v>1251</v>
      </c>
      <c r="E355" s="70" t="s">
        <v>1252</v>
      </c>
      <c r="F355" s="86" t="s">
        <v>320</v>
      </c>
      <c r="G355" s="91" t="s">
        <v>1253</v>
      </c>
      <c r="H355" s="93" t="s">
        <v>33</v>
      </c>
      <c r="I355" s="72" t="s">
        <v>21</v>
      </c>
      <c r="J355" s="94">
        <v>335</v>
      </c>
      <c r="K355" s="73">
        <v>48200</v>
      </c>
      <c r="L355" s="74">
        <f t="shared" si="5"/>
        <v>16147000</v>
      </c>
      <c r="M355" s="70" t="s">
        <v>479</v>
      </c>
      <c r="N355" s="68" t="s">
        <v>1552</v>
      </c>
      <c r="O355" s="75" t="s">
        <v>439</v>
      </c>
      <c r="P355" s="76" t="s">
        <v>438</v>
      </c>
      <c r="Q355" s="77" t="s">
        <v>418</v>
      </c>
    </row>
    <row r="356" spans="1:17" ht="45">
      <c r="A356" s="68">
        <v>355</v>
      </c>
      <c r="B356" s="68">
        <v>313</v>
      </c>
      <c r="C356" s="69" t="s">
        <v>93</v>
      </c>
      <c r="D356" s="87" t="s">
        <v>1254</v>
      </c>
      <c r="E356" s="87" t="s">
        <v>1254</v>
      </c>
      <c r="F356" s="86" t="s">
        <v>507</v>
      </c>
      <c r="G356" s="91" t="s">
        <v>1255</v>
      </c>
      <c r="H356" s="91" t="s">
        <v>33</v>
      </c>
      <c r="I356" s="72" t="s">
        <v>21</v>
      </c>
      <c r="J356" s="94">
        <v>6000</v>
      </c>
      <c r="K356" s="73">
        <v>350</v>
      </c>
      <c r="L356" s="74">
        <f t="shared" si="5"/>
        <v>2100000</v>
      </c>
      <c r="M356" s="70" t="s">
        <v>479</v>
      </c>
      <c r="N356" s="68" t="s">
        <v>1552</v>
      </c>
      <c r="O356" s="75" t="s">
        <v>439</v>
      </c>
      <c r="P356" s="76" t="s">
        <v>438</v>
      </c>
      <c r="Q356" s="67" t="s">
        <v>418</v>
      </c>
    </row>
    <row r="357" spans="1:17" ht="45">
      <c r="A357" s="68">
        <v>356</v>
      </c>
      <c r="B357" s="68">
        <v>314</v>
      </c>
      <c r="C357" s="69" t="s">
        <v>75</v>
      </c>
      <c r="D357" s="70" t="s">
        <v>1256</v>
      </c>
      <c r="E357" s="70" t="s">
        <v>1256</v>
      </c>
      <c r="F357" s="86" t="s">
        <v>1257</v>
      </c>
      <c r="G357" s="91" t="s">
        <v>958</v>
      </c>
      <c r="H357" s="93" t="s">
        <v>31</v>
      </c>
      <c r="I357" s="72" t="s">
        <v>21</v>
      </c>
      <c r="J357" s="94">
        <v>2400</v>
      </c>
      <c r="K357" s="73">
        <v>3140</v>
      </c>
      <c r="L357" s="74">
        <f t="shared" si="5"/>
        <v>7536000</v>
      </c>
      <c r="M357" s="70" t="s">
        <v>479</v>
      </c>
      <c r="N357" s="68" t="s">
        <v>1552</v>
      </c>
      <c r="O357" s="75" t="s">
        <v>439</v>
      </c>
      <c r="P357" s="76" t="s">
        <v>438</v>
      </c>
      <c r="Q357" s="77" t="s">
        <v>418</v>
      </c>
    </row>
    <row r="358" spans="1:17" ht="45">
      <c r="A358" s="68">
        <v>357</v>
      </c>
      <c r="B358" s="68">
        <v>0</v>
      </c>
      <c r="C358" s="78" t="s">
        <v>574</v>
      </c>
      <c r="D358" s="119" t="s">
        <v>1258</v>
      </c>
      <c r="E358" s="70" t="s">
        <v>1258</v>
      </c>
      <c r="F358" s="78" t="s">
        <v>309</v>
      </c>
      <c r="G358" s="186" t="s">
        <v>258</v>
      </c>
      <c r="H358" s="70" t="s">
        <v>241</v>
      </c>
      <c r="I358" s="139" t="s">
        <v>21</v>
      </c>
      <c r="J358" s="73">
        <v>31450000</v>
      </c>
      <c r="K358" s="73">
        <v>1</v>
      </c>
      <c r="L358" s="74">
        <f t="shared" si="5"/>
        <v>31450000</v>
      </c>
      <c r="M358" s="70" t="s">
        <v>479</v>
      </c>
      <c r="N358" s="68" t="s">
        <v>1552</v>
      </c>
      <c r="O358" s="75" t="s">
        <v>439</v>
      </c>
      <c r="P358" s="76" t="s">
        <v>438</v>
      </c>
      <c r="Q358" s="67" t="s">
        <v>418</v>
      </c>
    </row>
    <row r="359" spans="1:17" ht="45">
      <c r="A359" s="68">
        <v>358</v>
      </c>
      <c r="B359" s="68">
        <v>315</v>
      </c>
      <c r="C359" s="69" t="s">
        <v>156</v>
      </c>
      <c r="D359" s="70" t="s">
        <v>1259</v>
      </c>
      <c r="E359" s="70" t="s">
        <v>1259</v>
      </c>
      <c r="F359" s="86" t="s">
        <v>1260</v>
      </c>
      <c r="G359" s="91" t="s">
        <v>1261</v>
      </c>
      <c r="H359" s="93" t="s">
        <v>1092</v>
      </c>
      <c r="I359" s="72" t="s">
        <v>21</v>
      </c>
      <c r="J359" s="94">
        <v>105000</v>
      </c>
      <c r="K359" s="73">
        <v>70</v>
      </c>
      <c r="L359" s="74">
        <f t="shared" si="5"/>
        <v>7350000</v>
      </c>
      <c r="M359" s="70" t="s">
        <v>479</v>
      </c>
      <c r="N359" s="68" t="s">
        <v>1552</v>
      </c>
      <c r="O359" s="75" t="s">
        <v>439</v>
      </c>
      <c r="P359" s="76" t="s">
        <v>438</v>
      </c>
      <c r="Q359" s="77" t="s">
        <v>418</v>
      </c>
    </row>
    <row r="360" spans="1:17" ht="45">
      <c r="A360" s="68">
        <v>359</v>
      </c>
      <c r="B360" s="68">
        <v>315</v>
      </c>
      <c r="C360" s="69" t="s">
        <v>156</v>
      </c>
      <c r="D360" s="70" t="s">
        <v>1262</v>
      </c>
      <c r="E360" s="70" t="s">
        <v>1262</v>
      </c>
      <c r="F360" s="86" t="s">
        <v>1260</v>
      </c>
      <c r="G360" s="91" t="s">
        <v>1261</v>
      </c>
      <c r="H360" s="93" t="s">
        <v>1092</v>
      </c>
      <c r="I360" s="72" t="s">
        <v>21</v>
      </c>
      <c r="J360" s="94">
        <v>120000</v>
      </c>
      <c r="K360" s="73">
        <v>70</v>
      </c>
      <c r="L360" s="74">
        <f t="shared" si="5"/>
        <v>8400000</v>
      </c>
      <c r="M360" s="70" t="s">
        <v>479</v>
      </c>
      <c r="N360" s="68" t="s">
        <v>1552</v>
      </c>
      <c r="O360" s="75" t="s">
        <v>439</v>
      </c>
      <c r="P360" s="76" t="s">
        <v>438</v>
      </c>
      <c r="Q360" s="67" t="s">
        <v>418</v>
      </c>
    </row>
    <row r="361" spans="1:17" ht="45">
      <c r="A361" s="68">
        <v>360</v>
      </c>
      <c r="B361" s="68">
        <v>315</v>
      </c>
      <c r="C361" s="69" t="s">
        <v>156</v>
      </c>
      <c r="D361" s="128" t="s">
        <v>1263</v>
      </c>
      <c r="E361" s="128" t="s">
        <v>1264</v>
      </c>
      <c r="F361" s="92" t="s">
        <v>1265</v>
      </c>
      <c r="G361" s="91" t="s">
        <v>1266</v>
      </c>
      <c r="H361" s="93" t="s">
        <v>34</v>
      </c>
      <c r="I361" s="72" t="s">
        <v>21</v>
      </c>
      <c r="J361" s="94">
        <v>82000</v>
      </c>
      <c r="K361" s="73">
        <v>50</v>
      </c>
      <c r="L361" s="74">
        <f t="shared" si="5"/>
        <v>4100000</v>
      </c>
      <c r="M361" s="70" t="s">
        <v>479</v>
      </c>
      <c r="N361" s="68" t="s">
        <v>1552</v>
      </c>
      <c r="O361" s="75" t="s">
        <v>439</v>
      </c>
      <c r="P361" s="76" t="s">
        <v>438</v>
      </c>
      <c r="Q361" s="77" t="s">
        <v>418</v>
      </c>
    </row>
    <row r="362" spans="1:17" ht="45">
      <c r="A362" s="68">
        <v>361</v>
      </c>
      <c r="B362" s="68">
        <v>315</v>
      </c>
      <c r="C362" s="69" t="s">
        <v>156</v>
      </c>
      <c r="D362" s="119" t="s">
        <v>379</v>
      </c>
      <c r="E362" s="70" t="s">
        <v>1267</v>
      </c>
      <c r="F362" s="78" t="s">
        <v>1268</v>
      </c>
      <c r="G362" s="186" t="s">
        <v>258</v>
      </c>
      <c r="H362" s="186" t="s">
        <v>241</v>
      </c>
      <c r="I362" s="139" t="s">
        <v>25</v>
      </c>
      <c r="J362" s="73">
        <v>21700000</v>
      </c>
      <c r="K362" s="73">
        <v>3</v>
      </c>
      <c r="L362" s="74">
        <f t="shared" si="5"/>
        <v>65100000</v>
      </c>
      <c r="M362" s="70" t="s">
        <v>479</v>
      </c>
      <c r="N362" s="68" t="s">
        <v>1552</v>
      </c>
      <c r="O362" s="75" t="s">
        <v>439</v>
      </c>
      <c r="P362" s="76" t="s">
        <v>438</v>
      </c>
      <c r="Q362" s="67" t="s">
        <v>418</v>
      </c>
    </row>
    <row r="363" spans="1:17" ht="45">
      <c r="A363" s="68">
        <v>362</v>
      </c>
      <c r="B363" s="68">
        <v>284</v>
      </c>
      <c r="C363" s="69" t="s">
        <v>1269</v>
      </c>
      <c r="D363" s="119" t="s">
        <v>1270</v>
      </c>
      <c r="E363" s="70" t="s">
        <v>1271</v>
      </c>
      <c r="F363" s="78" t="s">
        <v>867</v>
      </c>
      <c r="G363" s="186" t="s">
        <v>258</v>
      </c>
      <c r="H363" s="186" t="s">
        <v>241</v>
      </c>
      <c r="I363" s="139" t="s">
        <v>21</v>
      </c>
      <c r="J363" s="73">
        <v>2800000</v>
      </c>
      <c r="K363" s="73">
        <v>1</v>
      </c>
      <c r="L363" s="74">
        <f t="shared" si="5"/>
        <v>2800000</v>
      </c>
      <c r="M363" s="70" t="s">
        <v>479</v>
      </c>
      <c r="N363" s="68" t="s">
        <v>1552</v>
      </c>
      <c r="O363" s="75" t="s">
        <v>439</v>
      </c>
      <c r="P363" s="76" t="s">
        <v>438</v>
      </c>
      <c r="Q363" s="77" t="s">
        <v>418</v>
      </c>
    </row>
    <row r="364" spans="1:17" ht="45">
      <c r="A364" s="68">
        <v>363</v>
      </c>
      <c r="B364" s="68">
        <v>315</v>
      </c>
      <c r="C364" s="69" t="s">
        <v>156</v>
      </c>
      <c r="D364" s="119" t="s">
        <v>1272</v>
      </c>
      <c r="E364" s="70" t="s">
        <v>1273</v>
      </c>
      <c r="F364" s="187" t="s">
        <v>879</v>
      </c>
      <c r="G364" s="186" t="s">
        <v>258</v>
      </c>
      <c r="H364" s="186" t="s">
        <v>241</v>
      </c>
      <c r="I364" s="188" t="s">
        <v>586</v>
      </c>
      <c r="J364" s="189">
        <v>10350000</v>
      </c>
      <c r="K364" s="73">
        <v>2</v>
      </c>
      <c r="L364" s="74">
        <f t="shared" si="5"/>
        <v>20700000</v>
      </c>
      <c r="M364" s="70" t="s">
        <v>479</v>
      </c>
      <c r="N364" s="68" t="s">
        <v>1552</v>
      </c>
      <c r="O364" s="75" t="s">
        <v>439</v>
      </c>
      <c r="P364" s="76" t="s">
        <v>438</v>
      </c>
      <c r="Q364" s="67" t="s">
        <v>418</v>
      </c>
    </row>
    <row r="365" spans="1:17" ht="45">
      <c r="A365" s="68">
        <v>364</v>
      </c>
      <c r="B365" s="68">
        <v>315</v>
      </c>
      <c r="C365" s="69" t="s">
        <v>156</v>
      </c>
      <c r="D365" s="119" t="s">
        <v>1274</v>
      </c>
      <c r="E365" s="70" t="s">
        <v>1275</v>
      </c>
      <c r="F365" s="187" t="s">
        <v>879</v>
      </c>
      <c r="G365" s="186" t="s">
        <v>258</v>
      </c>
      <c r="H365" s="186" t="s">
        <v>241</v>
      </c>
      <c r="I365" s="188" t="s">
        <v>586</v>
      </c>
      <c r="J365" s="189">
        <v>12975000</v>
      </c>
      <c r="K365" s="73">
        <v>1</v>
      </c>
      <c r="L365" s="74">
        <f t="shared" si="5"/>
        <v>12975000</v>
      </c>
      <c r="M365" s="70" t="s">
        <v>479</v>
      </c>
      <c r="N365" s="68" t="s">
        <v>1552</v>
      </c>
      <c r="O365" s="75" t="s">
        <v>439</v>
      </c>
      <c r="P365" s="76" t="s">
        <v>438</v>
      </c>
      <c r="Q365" s="77" t="s">
        <v>418</v>
      </c>
    </row>
    <row r="366" spans="1:17" ht="45">
      <c r="A366" s="68">
        <v>365</v>
      </c>
      <c r="B366" s="68">
        <v>315</v>
      </c>
      <c r="C366" s="69" t="s">
        <v>156</v>
      </c>
      <c r="D366" s="119" t="s">
        <v>1276</v>
      </c>
      <c r="E366" s="70" t="s">
        <v>1277</v>
      </c>
      <c r="F366" s="187" t="s">
        <v>879</v>
      </c>
      <c r="G366" s="186" t="s">
        <v>258</v>
      </c>
      <c r="H366" s="186" t="s">
        <v>241</v>
      </c>
      <c r="I366" s="188" t="s">
        <v>586</v>
      </c>
      <c r="J366" s="189">
        <v>14950000</v>
      </c>
      <c r="K366" s="73">
        <v>1</v>
      </c>
      <c r="L366" s="74">
        <f t="shared" si="5"/>
        <v>14950000</v>
      </c>
      <c r="M366" s="70" t="s">
        <v>479</v>
      </c>
      <c r="N366" s="68" t="s">
        <v>1552</v>
      </c>
      <c r="O366" s="75" t="s">
        <v>439</v>
      </c>
      <c r="P366" s="76" t="s">
        <v>438</v>
      </c>
      <c r="Q366" s="67" t="s">
        <v>418</v>
      </c>
    </row>
    <row r="367" spans="1:17" ht="45">
      <c r="A367" s="68">
        <v>366</v>
      </c>
      <c r="B367" s="68">
        <v>315</v>
      </c>
      <c r="C367" s="69" t="s">
        <v>156</v>
      </c>
      <c r="D367" s="119" t="s">
        <v>1278</v>
      </c>
      <c r="E367" s="70" t="s">
        <v>1279</v>
      </c>
      <c r="F367" s="187" t="s">
        <v>879</v>
      </c>
      <c r="G367" s="186" t="s">
        <v>258</v>
      </c>
      <c r="H367" s="186" t="s">
        <v>241</v>
      </c>
      <c r="I367" s="188" t="s">
        <v>586</v>
      </c>
      <c r="J367" s="189">
        <v>20700000</v>
      </c>
      <c r="K367" s="73">
        <v>1</v>
      </c>
      <c r="L367" s="74">
        <f t="shared" si="5"/>
        <v>20700000</v>
      </c>
      <c r="M367" s="70" t="s">
        <v>479</v>
      </c>
      <c r="N367" s="68" t="s">
        <v>1552</v>
      </c>
      <c r="O367" s="75" t="s">
        <v>439</v>
      </c>
      <c r="P367" s="76" t="s">
        <v>438</v>
      </c>
      <c r="Q367" s="77" t="s">
        <v>418</v>
      </c>
    </row>
    <row r="368" spans="1:17" ht="45">
      <c r="A368" s="68">
        <v>367</v>
      </c>
      <c r="B368" s="68">
        <v>317</v>
      </c>
      <c r="C368" s="69" t="s">
        <v>90</v>
      </c>
      <c r="D368" s="128" t="s">
        <v>1280</v>
      </c>
      <c r="E368" s="128" t="s">
        <v>1281</v>
      </c>
      <c r="F368" s="86" t="s">
        <v>1001</v>
      </c>
      <c r="G368" s="91" t="s">
        <v>967</v>
      </c>
      <c r="H368" s="93" t="s">
        <v>968</v>
      </c>
      <c r="I368" s="72" t="s">
        <v>23</v>
      </c>
      <c r="J368" s="94">
        <v>35000</v>
      </c>
      <c r="K368" s="73">
        <v>15</v>
      </c>
      <c r="L368" s="74">
        <f t="shared" si="5"/>
        <v>525000</v>
      </c>
      <c r="M368" s="70" t="s">
        <v>479</v>
      </c>
      <c r="N368" s="68" t="s">
        <v>1552</v>
      </c>
      <c r="O368" s="75" t="s">
        <v>439</v>
      </c>
      <c r="P368" s="76" t="s">
        <v>438</v>
      </c>
      <c r="Q368" s="67" t="s">
        <v>418</v>
      </c>
    </row>
    <row r="369" spans="1:17" ht="45">
      <c r="A369" s="68">
        <v>368</v>
      </c>
      <c r="B369" s="68">
        <v>317</v>
      </c>
      <c r="C369" s="69" t="s">
        <v>90</v>
      </c>
      <c r="D369" s="128" t="s">
        <v>1282</v>
      </c>
      <c r="E369" s="128" t="s">
        <v>1283</v>
      </c>
      <c r="F369" s="146" t="s">
        <v>1284</v>
      </c>
      <c r="G369" s="91" t="s">
        <v>128</v>
      </c>
      <c r="H369" s="93" t="s">
        <v>33</v>
      </c>
      <c r="I369" s="139" t="s">
        <v>23</v>
      </c>
      <c r="J369" s="73">
        <v>22500</v>
      </c>
      <c r="K369" s="73">
        <v>468</v>
      </c>
      <c r="L369" s="74">
        <f t="shared" si="5"/>
        <v>10530000</v>
      </c>
      <c r="M369" s="70" t="s">
        <v>479</v>
      </c>
      <c r="N369" s="68" t="s">
        <v>1552</v>
      </c>
      <c r="O369" s="75" t="s">
        <v>439</v>
      </c>
      <c r="P369" s="76" t="s">
        <v>438</v>
      </c>
      <c r="Q369" s="77" t="s">
        <v>418</v>
      </c>
    </row>
    <row r="370" spans="1:17" ht="45">
      <c r="A370" s="68">
        <v>369</v>
      </c>
      <c r="B370" s="68">
        <v>317</v>
      </c>
      <c r="C370" s="69" t="s">
        <v>90</v>
      </c>
      <c r="D370" s="102" t="s">
        <v>1285</v>
      </c>
      <c r="E370" s="102" t="s">
        <v>1286</v>
      </c>
      <c r="F370" s="146" t="s">
        <v>1284</v>
      </c>
      <c r="G370" s="91" t="s">
        <v>128</v>
      </c>
      <c r="H370" s="93" t="s">
        <v>33</v>
      </c>
      <c r="I370" s="139" t="s">
        <v>23</v>
      </c>
      <c r="J370" s="73">
        <v>23500</v>
      </c>
      <c r="K370" s="73">
        <v>795</v>
      </c>
      <c r="L370" s="74">
        <f t="shared" si="5"/>
        <v>18682500</v>
      </c>
      <c r="M370" s="70" t="s">
        <v>479</v>
      </c>
      <c r="N370" s="68" t="s">
        <v>1552</v>
      </c>
      <c r="O370" s="75" t="s">
        <v>439</v>
      </c>
      <c r="P370" s="76" t="s">
        <v>438</v>
      </c>
      <c r="Q370" s="67" t="s">
        <v>418</v>
      </c>
    </row>
    <row r="371" spans="1:17" ht="45">
      <c r="A371" s="68">
        <v>370</v>
      </c>
      <c r="B371" s="68">
        <v>317</v>
      </c>
      <c r="C371" s="69" t="s">
        <v>90</v>
      </c>
      <c r="D371" s="102" t="s">
        <v>1287</v>
      </c>
      <c r="E371" s="102" t="s">
        <v>1283</v>
      </c>
      <c r="F371" s="170" t="s">
        <v>1001</v>
      </c>
      <c r="G371" s="115" t="s">
        <v>128</v>
      </c>
      <c r="H371" s="153" t="s">
        <v>33</v>
      </c>
      <c r="I371" s="72" t="s">
        <v>21</v>
      </c>
      <c r="J371" s="94">
        <v>31000</v>
      </c>
      <c r="K371" s="73">
        <v>102</v>
      </c>
      <c r="L371" s="74">
        <f t="shared" si="5"/>
        <v>3162000</v>
      </c>
      <c r="M371" s="70" t="s">
        <v>479</v>
      </c>
      <c r="N371" s="68" t="s">
        <v>1552</v>
      </c>
      <c r="O371" s="75" t="s">
        <v>439</v>
      </c>
      <c r="P371" s="76" t="s">
        <v>438</v>
      </c>
      <c r="Q371" s="77" t="s">
        <v>418</v>
      </c>
    </row>
    <row r="372" spans="1:17" ht="45">
      <c r="A372" s="68">
        <v>371</v>
      </c>
      <c r="B372" s="68">
        <v>318</v>
      </c>
      <c r="C372" s="69" t="s">
        <v>293</v>
      </c>
      <c r="D372" s="70" t="s">
        <v>1288</v>
      </c>
      <c r="E372" s="70" t="s">
        <v>1288</v>
      </c>
      <c r="F372" s="170" t="s">
        <v>966</v>
      </c>
      <c r="G372" s="70" t="s">
        <v>1289</v>
      </c>
      <c r="H372" s="70" t="s">
        <v>35</v>
      </c>
      <c r="I372" s="172" t="s">
        <v>21</v>
      </c>
      <c r="J372" s="173">
        <v>37000</v>
      </c>
      <c r="K372" s="73">
        <v>330</v>
      </c>
      <c r="L372" s="74">
        <f t="shared" si="5"/>
        <v>12210000</v>
      </c>
      <c r="M372" s="70" t="s">
        <v>479</v>
      </c>
      <c r="N372" s="68" t="s">
        <v>1552</v>
      </c>
      <c r="O372" s="75" t="s">
        <v>439</v>
      </c>
      <c r="P372" s="76" t="s">
        <v>438</v>
      </c>
      <c r="Q372" s="67" t="s">
        <v>418</v>
      </c>
    </row>
    <row r="373" spans="1:17" ht="45">
      <c r="A373" s="68">
        <v>372</v>
      </c>
      <c r="B373" s="68">
        <v>318</v>
      </c>
      <c r="C373" s="69" t="s">
        <v>293</v>
      </c>
      <c r="D373" s="70" t="s">
        <v>1290</v>
      </c>
      <c r="E373" s="70" t="s">
        <v>1290</v>
      </c>
      <c r="F373" s="86" t="s">
        <v>792</v>
      </c>
      <c r="G373" s="91" t="s">
        <v>463</v>
      </c>
      <c r="H373" s="93" t="s">
        <v>1291</v>
      </c>
      <c r="I373" s="72" t="s">
        <v>21</v>
      </c>
      <c r="J373" s="94">
        <v>800000</v>
      </c>
      <c r="K373" s="73">
        <v>134</v>
      </c>
      <c r="L373" s="74">
        <f t="shared" si="5"/>
        <v>107200000</v>
      </c>
      <c r="M373" s="70" t="s">
        <v>479</v>
      </c>
      <c r="N373" s="68" t="s">
        <v>1552</v>
      </c>
      <c r="O373" s="75" t="s">
        <v>439</v>
      </c>
      <c r="P373" s="76" t="s">
        <v>438</v>
      </c>
      <c r="Q373" s="77" t="s">
        <v>418</v>
      </c>
    </row>
    <row r="374" spans="1:17" ht="45">
      <c r="A374" s="68">
        <v>373</v>
      </c>
      <c r="B374" s="68">
        <v>318</v>
      </c>
      <c r="C374" s="136" t="s">
        <v>293</v>
      </c>
      <c r="D374" s="70" t="s">
        <v>1292</v>
      </c>
      <c r="E374" s="70" t="s">
        <v>1292</v>
      </c>
      <c r="F374" s="86" t="s">
        <v>1116</v>
      </c>
      <c r="G374" s="91" t="s">
        <v>1293</v>
      </c>
      <c r="H374" s="93" t="s">
        <v>34</v>
      </c>
      <c r="I374" s="139" t="s">
        <v>586</v>
      </c>
      <c r="J374" s="94">
        <v>4870000</v>
      </c>
      <c r="K374" s="73">
        <v>5</v>
      </c>
      <c r="L374" s="74">
        <f t="shared" si="5"/>
        <v>24350000</v>
      </c>
      <c r="M374" s="70" t="s">
        <v>479</v>
      </c>
      <c r="N374" s="68" t="s">
        <v>1552</v>
      </c>
      <c r="O374" s="75" t="s">
        <v>439</v>
      </c>
      <c r="P374" s="76" t="s">
        <v>438</v>
      </c>
      <c r="Q374" s="67" t="s">
        <v>418</v>
      </c>
    </row>
    <row r="375" spans="1:17" ht="45">
      <c r="A375" s="68">
        <v>374</v>
      </c>
      <c r="B375" s="68">
        <v>319</v>
      </c>
      <c r="C375" s="69" t="s">
        <v>1294</v>
      </c>
      <c r="D375" s="119" t="s">
        <v>1295</v>
      </c>
      <c r="E375" s="70" t="s">
        <v>1296</v>
      </c>
      <c r="F375" s="78" t="s">
        <v>1297</v>
      </c>
      <c r="G375" s="70" t="s">
        <v>1298</v>
      </c>
      <c r="H375" s="70" t="s">
        <v>1299</v>
      </c>
      <c r="I375" s="139" t="s">
        <v>21</v>
      </c>
      <c r="J375" s="73">
        <v>28500</v>
      </c>
      <c r="K375" s="73">
        <v>50</v>
      </c>
      <c r="L375" s="74">
        <f t="shared" si="5"/>
        <v>1425000</v>
      </c>
      <c r="M375" s="70" t="s">
        <v>479</v>
      </c>
      <c r="N375" s="68" t="s">
        <v>1552</v>
      </c>
      <c r="O375" s="75" t="s">
        <v>439</v>
      </c>
      <c r="P375" s="76" t="s">
        <v>438</v>
      </c>
      <c r="Q375" s="77" t="s">
        <v>418</v>
      </c>
    </row>
    <row r="376" spans="1:17" ht="45">
      <c r="A376" s="68">
        <v>375</v>
      </c>
      <c r="B376" s="68">
        <v>320</v>
      </c>
      <c r="C376" s="69" t="s">
        <v>1300</v>
      </c>
      <c r="D376" s="70" t="s">
        <v>1301</v>
      </c>
      <c r="E376" s="70" t="s">
        <v>1301</v>
      </c>
      <c r="F376" s="78" t="s">
        <v>1302</v>
      </c>
      <c r="G376" s="91" t="s">
        <v>1303</v>
      </c>
      <c r="H376" s="93" t="s">
        <v>968</v>
      </c>
      <c r="I376" s="72" t="s">
        <v>21</v>
      </c>
      <c r="J376" s="94">
        <v>28500</v>
      </c>
      <c r="K376" s="73">
        <v>600</v>
      </c>
      <c r="L376" s="74">
        <f t="shared" si="5"/>
        <v>17100000</v>
      </c>
      <c r="M376" s="70" t="s">
        <v>479</v>
      </c>
      <c r="N376" s="68" t="s">
        <v>1552</v>
      </c>
      <c r="O376" s="75" t="s">
        <v>439</v>
      </c>
      <c r="P376" s="76" t="s">
        <v>438</v>
      </c>
      <c r="Q376" s="67" t="s">
        <v>418</v>
      </c>
    </row>
    <row r="377" spans="1:17" ht="45">
      <c r="A377" s="68">
        <v>376</v>
      </c>
      <c r="B377" s="68">
        <v>332</v>
      </c>
      <c r="C377" s="69" t="s">
        <v>132</v>
      </c>
      <c r="D377" s="119" t="s">
        <v>1304</v>
      </c>
      <c r="E377" s="70" t="s">
        <v>1304</v>
      </c>
      <c r="F377" s="78" t="s">
        <v>309</v>
      </c>
      <c r="G377" s="70" t="s">
        <v>1305</v>
      </c>
      <c r="H377" s="70" t="s">
        <v>31</v>
      </c>
      <c r="I377" s="139" t="s">
        <v>21</v>
      </c>
      <c r="J377" s="73">
        <v>200000</v>
      </c>
      <c r="K377" s="73">
        <v>150</v>
      </c>
      <c r="L377" s="74">
        <f t="shared" si="5"/>
        <v>30000000</v>
      </c>
      <c r="M377" s="70" t="s">
        <v>479</v>
      </c>
      <c r="N377" s="68" t="s">
        <v>1552</v>
      </c>
      <c r="O377" s="75" t="s">
        <v>439</v>
      </c>
      <c r="P377" s="76" t="s">
        <v>438</v>
      </c>
      <c r="Q377" s="77" t="s">
        <v>418</v>
      </c>
    </row>
    <row r="378" spans="1:17" ht="45">
      <c r="A378" s="68">
        <v>377</v>
      </c>
      <c r="B378" s="68">
        <v>0</v>
      </c>
      <c r="C378" s="190" t="s">
        <v>574</v>
      </c>
      <c r="D378" s="102" t="s">
        <v>1306</v>
      </c>
      <c r="E378" s="102" t="s">
        <v>1307</v>
      </c>
      <c r="F378" s="86" t="s">
        <v>1308</v>
      </c>
      <c r="G378" s="91" t="s">
        <v>1309</v>
      </c>
      <c r="H378" s="93" t="s">
        <v>1310</v>
      </c>
      <c r="I378" s="72" t="s">
        <v>150</v>
      </c>
      <c r="J378" s="94">
        <v>85000</v>
      </c>
      <c r="K378" s="73">
        <v>283</v>
      </c>
      <c r="L378" s="74">
        <f t="shared" si="5"/>
        <v>24055000</v>
      </c>
      <c r="M378" s="70" t="s">
        <v>479</v>
      </c>
      <c r="N378" s="68" t="s">
        <v>1552</v>
      </c>
      <c r="O378" s="75" t="s">
        <v>439</v>
      </c>
      <c r="P378" s="76" t="s">
        <v>438</v>
      </c>
      <c r="Q378" s="67" t="s">
        <v>418</v>
      </c>
    </row>
    <row r="379" spans="1:17" ht="45">
      <c r="A379" s="68">
        <v>378</v>
      </c>
      <c r="B379" s="68">
        <v>0</v>
      </c>
      <c r="C379" s="78" t="s">
        <v>574</v>
      </c>
      <c r="D379" s="87" t="s">
        <v>1311</v>
      </c>
      <c r="E379" s="87" t="s">
        <v>1311</v>
      </c>
      <c r="F379" s="92" t="s">
        <v>192</v>
      </c>
      <c r="G379" s="97" t="s">
        <v>1312</v>
      </c>
      <c r="H379" s="97" t="s">
        <v>33</v>
      </c>
      <c r="I379" s="72" t="s">
        <v>50</v>
      </c>
      <c r="J379" s="94">
        <v>95000</v>
      </c>
      <c r="K379" s="73">
        <v>7</v>
      </c>
      <c r="L379" s="74">
        <f t="shared" si="5"/>
        <v>665000</v>
      </c>
      <c r="M379" s="70" t="s">
        <v>479</v>
      </c>
      <c r="N379" s="68" t="s">
        <v>1552</v>
      </c>
      <c r="O379" s="75" t="s">
        <v>439</v>
      </c>
      <c r="P379" s="76" t="s">
        <v>438</v>
      </c>
      <c r="Q379" s="77" t="s">
        <v>418</v>
      </c>
    </row>
    <row r="380" spans="1:17" ht="45">
      <c r="A380" s="68">
        <v>379</v>
      </c>
      <c r="B380" s="68">
        <v>0</v>
      </c>
      <c r="C380" s="190" t="s">
        <v>574</v>
      </c>
      <c r="D380" s="128" t="s">
        <v>79</v>
      </c>
      <c r="E380" s="128" t="s">
        <v>79</v>
      </c>
      <c r="F380" s="92" t="s">
        <v>192</v>
      </c>
      <c r="G380" s="91" t="s">
        <v>1312</v>
      </c>
      <c r="H380" s="93" t="s">
        <v>33</v>
      </c>
      <c r="I380" s="72" t="s">
        <v>50</v>
      </c>
      <c r="J380" s="94">
        <v>95000</v>
      </c>
      <c r="K380" s="73">
        <v>156</v>
      </c>
      <c r="L380" s="74">
        <f t="shared" si="5"/>
        <v>14820000</v>
      </c>
      <c r="M380" s="70" t="s">
        <v>479</v>
      </c>
      <c r="N380" s="68" t="s">
        <v>1552</v>
      </c>
      <c r="O380" s="75" t="s">
        <v>439</v>
      </c>
      <c r="P380" s="76" t="s">
        <v>438</v>
      </c>
      <c r="Q380" s="67" t="s">
        <v>418</v>
      </c>
    </row>
    <row r="381" spans="1:17" ht="45">
      <c r="A381" s="68">
        <v>380</v>
      </c>
      <c r="B381" s="68">
        <v>0</v>
      </c>
      <c r="C381" s="78" t="s">
        <v>574</v>
      </c>
      <c r="D381" s="91" t="s">
        <v>1313</v>
      </c>
      <c r="E381" s="91" t="s">
        <v>1314</v>
      </c>
      <c r="F381" s="92" t="s">
        <v>1315</v>
      </c>
      <c r="G381" s="87" t="s">
        <v>1316</v>
      </c>
      <c r="H381" s="87" t="s">
        <v>40</v>
      </c>
      <c r="I381" s="72" t="s">
        <v>44</v>
      </c>
      <c r="J381" s="94">
        <v>350000</v>
      </c>
      <c r="K381" s="73">
        <v>6</v>
      </c>
      <c r="L381" s="74">
        <f t="shared" si="5"/>
        <v>2100000</v>
      </c>
      <c r="M381" s="70" t="s">
        <v>479</v>
      </c>
      <c r="N381" s="68" t="s">
        <v>1552</v>
      </c>
      <c r="O381" s="75" t="s">
        <v>439</v>
      </c>
      <c r="P381" s="76" t="s">
        <v>438</v>
      </c>
      <c r="Q381" s="77" t="s">
        <v>418</v>
      </c>
    </row>
    <row r="382" spans="1:17" ht="210">
      <c r="A382" s="68">
        <v>381</v>
      </c>
      <c r="B382" s="68">
        <v>0</v>
      </c>
      <c r="C382" s="190" t="s">
        <v>574</v>
      </c>
      <c r="D382" s="128" t="s">
        <v>1317</v>
      </c>
      <c r="E382" s="128" t="s">
        <v>1318</v>
      </c>
      <c r="F382" s="92" t="s">
        <v>1319</v>
      </c>
      <c r="G382" s="91" t="s">
        <v>1320</v>
      </c>
      <c r="H382" s="93" t="s">
        <v>149</v>
      </c>
      <c r="I382" s="72" t="s">
        <v>18</v>
      </c>
      <c r="J382" s="158">
        <v>5800000</v>
      </c>
      <c r="K382" s="73">
        <v>20</v>
      </c>
      <c r="L382" s="74">
        <f t="shared" si="5"/>
        <v>116000000</v>
      </c>
      <c r="M382" s="70" t="s">
        <v>479</v>
      </c>
      <c r="N382" s="68" t="s">
        <v>1552</v>
      </c>
      <c r="O382" s="75" t="s">
        <v>439</v>
      </c>
      <c r="P382" s="76" t="s">
        <v>438</v>
      </c>
      <c r="Q382" s="67" t="s">
        <v>418</v>
      </c>
    </row>
    <row r="383" spans="1:17" ht="90">
      <c r="A383" s="68">
        <v>382</v>
      </c>
      <c r="B383" s="68">
        <v>0</v>
      </c>
      <c r="C383" s="78" t="s">
        <v>574</v>
      </c>
      <c r="D383" s="70" t="s">
        <v>348</v>
      </c>
      <c r="E383" s="70" t="s">
        <v>348</v>
      </c>
      <c r="F383" s="86" t="s">
        <v>1052</v>
      </c>
      <c r="G383" s="97" t="s">
        <v>1321</v>
      </c>
      <c r="H383" s="93" t="s">
        <v>28</v>
      </c>
      <c r="I383" s="72" t="s">
        <v>18</v>
      </c>
      <c r="J383" s="158">
        <v>95000</v>
      </c>
      <c r="K383" s="73">
        <v>205</v>
      </c>
      <c r="L383" s="74">
        <f t="shared" si="5"/>
        <v>19475000</v>
      </c>
      <c r="M383" s="70" t="s">
        <v>479</v>
      </c>
      <c r="N383" s="68" t="s">
        <v>1552</v>
      </c>
      <c r="O383" s="75" t="s">
        <v>439</v>
      </c>
      <c r="P383" s="76" t="s">
        <v>438</v>
      </c>
      <c r="Q383" s="77" t="s">
        <v>418</v>
      </c>
    </row>
    <row r="384" spans="1:17" ht="90">
      <c r="A384" s="68">
        <v>383</v>
      </c>
      <c r="B384" s="68">
        <v>0</v>
      </c>
      <c r="C384" s="190" t="s">
        <v>574</v>
      </c>
      <c r="D384" s="87" t="s">
        <v>61</v>
      </c>
      <c r="E384" s="87" t="s">
        <v>61</v>
      </c>
      <c r="F384" s="89" t="s">
        <v>1052</v>
      </c>
      <c r="G384" s="97" t="s">
        <v>1321</v>
      </c>
      <c r="H384" s="95" t="s">
        <v>28</v>
      </c>
      <c r="I384" s="72" t="s">
        <v>18</v>
      </c>
      <c r="J384" s="94">
        <v>21000</v>
      </c>
      <c r="K384" s="73">
        <v>133</v>
      </c>
      <c r="L384" s="74">
        <f t="shared" si="5"/>
        <v>2793000</v>
      </c>
      <c r="M384" s="70" t="s">
        <v>479</v>
      </c>
      <c r="N384" s="68" t="s">
        <v>1552</v>
      </c>
      <c r="O384" s="75" t="s">
        <v>439</v>
      </c>
      <c r="P384" s="76" t="s">
        <v>438</v>
      </c>
      <c r="Q384" s="67" t="s">
        <v>418</v>
      </c>
    </row>
    <row r="385" spans="1:17" ht="90">
      <c r="A385" s="68">
        <v>384</v>
      </c>
      <c r="B385" s="68">
        <v>0</v>
      </c>
      <c r="C385" s="78" t="s">
        <v>574</v>
      </c>
      <c r="D385" s="87" t="s">
        <v>61</v>
      </c>
      <c r="E385" s="87" t="s">
        <v>61</v>
      </c>
      <c r="F385" s="89" t="s">
        <v>1322</v>
      </c>
      <c r="G385" s="97" t="s">
        <v>1321</v>
      </c>
      <c r="H385" s="95" t="s">
        <v>28</v>
      </c>
      <c r="I385" s="72" t="s">
        <v>315</v>
      </c>
      <c r="J385" s="94">
        <v>22000</v>
      </c>
      <c r="K385" s="73">
        <v>30</v>
      </c>
      <c r="L385" s="74">
        <f t="shared" si="5"/>
        <v>660000</v>
      </c>
      <c r="M385" s="70" t="s">
        <v>479</v>
      </c>
      <c r="N385" s="68" t="s">
        <v>1552</v>
      </c>
      <c r="O385" s="75" t="s">
        <v>439</v>
      </c>
      <c r="P385" s="76" t="s">
        <v>438</v>
      </c>
      <c r="Q385" s="77" t="s">
        <v>418</v>
      </c>
    </row>
    <row r="386" spans="1:17" ht="90">
      <c r="A386" s="68">
        <v>385</v>
      </c>
      <c r="B386" s="68">
        <v>0</v>
      </c>
      <c r="C386" s="190" t="s">
        <v>574</v>
      </c>
      <c r="D386" s="87" t="s">
        <v>80</v>
      </c>
      <c r="E386" s="87" t="s">
        <v>80</v>
      </c>
      <c r="F386" s="86" t="s">
        <v>1323</v>
      </c>
      <c r="G386" s="97" t="s">
        <v>1321</v>
      </c>
      <c r="H386" s="97" t="s">
        <v>28</v>
      </c>
      <c r="I386" s="72" t="s">
        <v>315</v>
      </c>
      <c r="J386" s="94">
        <v>38000</v>
      </c>
      <c r="K386" s="73">
        <v>120</v>
      </c>
      <c r="L386" s="74">
        <f t="shared" si="5"/>
        <v>4560000</v>
      </c>
      <c r="M386" s="70" t="s">
        <v>479</v>
      </c>
      <c r="N386" s="68" t="s">
        <v>1552</v>
      </c>
      <c r="O386" s="75" t="s">
        <v>439</v>
      </c>
      <c r="P386" s="76" t="s">
        <v>438</v>
      </c>
      <c r="Q386" s="67" t="s">
        <v>418</v>
      </c>
    </row>
    <row r="387" spans="1:17" ht="45">
      <c r="A387" s="68">
        <v>386</v>
      </c>
      <c r="B387" s="68">
        <v>0</v>
      </c>
      <c r="C387" s="78" t="s">
        <v>574</v>
      </c>
      <c r="D387" s="87" t="s">
        <v>1324</v>
      </c>
      <c r="E387" s="87" t="s">
        <v>1324</v>
      </c>
      <c r="F387" s="92" t="s">
        <v>1052</v>
      </c>
      <c r="G387" s="91" t="s">
        <v>1031</v>
      </c>
      <c r="H387" s="91" t="s">
        <v>33</v>
      </c>
      <c r="I387" s="72" t="s">
        <v>18</v>
      </c>
      <c r="J387" s="94">
        <v>14000</v>
      </c>
      <c r="K387" s="73">
        <v>160</v>
      </c>
      <c r="L387" s="74">
        <f t="shared" ref="L387:L450" si="6">J387*K387</f>
        <v>2240000</v>
      </c>
      <c r="M387" s="70" t="s">
        <v>479</v>
      </c>
      <c r="N387" s="68" t="s">
        <v>1552</v>
      </c>
      <c r="O387" s="75" t="s">
        <v>439</v>
      </c>
      <c r="P387" s="76" t="s">
        <v>438</v>
      </c>
      <c r="Q387" s="77" t="s">
        <v>418</v>
      </c>
    </row>
    <row r="388" spans="1:17" ht="45">
      <c r="A388" s="68">
        <v>387</v>
      </c>
      <c r="B388" s="68">
        <v>0</v>
      </c>
      <c r="C388" s="190" t="s">
        <v>574</v>
      </c>
      <c r="D388" s="128" t="s">
        <v>1325</v>
      </c>
      <c r="E388" s="128" t="s">
        <v>1325</v>
      </c>
      <c r="F388" s="92" t="s">
        <v>1052</v>
      </c>
      <c r="G388" s="91" t="s">
        <v>1031</v>
      </c>
      <c r="H388" s="93" t="s">
        <v>33</v>
      </c>
      <c r="I388" s="72" t="s">
        <v>18</v>
      </c>
      <c r="J388" s="94">
        <v>14000</v>
      </c>
      <c r="K388" s="73">
        <v>915</v>
      </c>
      <c r="L388" s="74">
        <f t="shared" si="6"/>
        <v>12810000</v>
      </c>
      <c r="M388" s="70" t="s">
        <v>479</v>
      </c>
      <c r="N388" s="68" t="s">
        <v>1552</v>
      </c>
      <c r="O388" s="75" t="s">
        <v>439</v>
      </c>
      <c r="P388" s="76" t="s">
        <v>438</v>
      </c>
      <c r="Q388" s="67" t="s">
        <v>418</v>
      </c>
    </row>
    <row r="389" spans="1:17" ht="90">
      <c r="A389" s="68">
        <v>388</v>
      </c>
      <c r="B389" s="68">
        <v>0</v>
      </c>
      <c r="C389" s="78" t="s">
        <v>574</v>
      </c>
      <c r="D389" s="87" t="s">
        <v>1326</v>
      </c>
      <c r="E389" s="87" t="s">
        <v>1326</v>
      </c>
      <c r="F389" s="92" t="s">
        <v>1052</v>
      </c>
      <c r="G389" s="97" t="s">
        <v>1321</v>
      </c>
      <c r="H389" s="86" t="s">
        <v>28</v>
      </c>
      <c r="I389" s="72" t="s">
        <v>18</v>
      </c>
      <c r="J389" s="94">
        <v>17000</v>
      </c>
      <c r="K389" s="73">
        <v>160</v>
      </c>
      <c r="L389" s="74">
        <f t="shared" si="6"/>
        <v>2720000</v>
      </c>
      <c r="M389" s="70" t="s">
        <v>479</v>
      </c>
      <c r="N389" s="68" t="s">
        <v>1552</v>
      </c>
      <c r="O389" s="75" t="s">
        <v>439</v>
      </c>
      <c r="P389" s="76" t="s">
        <v>438</v>
      </c>
      <c r="Q389" s="77" t="s">
        <v>418</v>
      </c>
    </row>
    <row r="390" spans="1:17" ht="90">
      <c r="A390" s="68">
        <v>389</v>
      </c>
      <c r="B390" s="68">
        <v>0</v>
      </c>
      <c r="C390" s="190" t="s">
        <v>574</v>
      </c>
      <c r="D390" s="102" t="s">
        <v>1327</v>
      </c>
      <c r="E390" s="102" t="s">
        <v>1328</v>
      </c>
      <c r="F390" s="86" t="s">
        <v>1052</v>
      </c>
      <c r="G390" s="91" t="s">
        <v>1229</v>
      </c>
      <c r="H390" s="86" t="s">
        <v>1329</v>
      </c>
      <c r="I390" s="72" t="s">
        <v>18</v>
      </c>
      <c r="J390" s="94">
        <v>345000</v>
      </c>
      <c r="K390" s="73">
        <v>10</v>
      </c>
      <c r="L390" s="74">
        <f t="shared" si="6"/>
        <v>3450000</v>
      </c>
      <c r="M390" s="70" t="s">
        <v>479</v>
      </c>
      <c r="N390" s="68" t="s">
        <v>1552</v>
      </c>
      <c r="O390" s="75" t="s">
        <v>439</v>
      </c>
      <c r="P390" s="76" t="s">
        <v>438</v>
      </c>
      <c r="Q390" s="67" t="s">
        <v>418</v>
      </c>
    </row>
    <row r="391" spans="1:17" ht="45">
      <c r="A391" s="68">
        <v>390</v>
      </c>
      <c r="B391" s="68">
        <v>0</v>
      </c>
      <c r="C391" s="78" t="s">
        <v>574</v>
      </c>
      <c r="D391" s="102" t="s">
        <v>1330</v>
      </c>
      <c r="E391" s="102" t="s">
        <v>1330</v>
      </c>
      <c r="F391" s="86" t="s">
        <v>1331</v>
      </c>
      <c r="G391" s="91" t="s">
        <v>1031</v>
      </c>
      <c r="H391" s="86" t="s">
        <v>33</v>
      </c>
      <c r="I391" s="72" t="s">
        <v>18</v>
      </c>
      <c r="J391" s="94">
        <v>120000</v>
      </c>
      <c r="K391" s="73">
        <v>100</v>
      </c>
      <c r="L391" s="74">
        <f t="shared" si="6"/>
        <v>12000000</v>
      </c>
      <c r="M391" s="70" t="s">
        <v>479</v>
      </c>
      <c r="N391" s="68" t="s">
        <v>1552</v>
      </c>
      <c r="O391" s="75" t="s">
        <v>439</v>
      </c>
      <c r="P391" s="76" t="s">
        <v>438</v>
      </c>
      <c r="Q391" s="77" t="s">
        <v>418</v>
      </c>
    </row>
    <row r="392" spans="1:17" ht="45">
      <c r="A392" s="68">
        <v>391</v>
      </c>
      <c r="B392" s="68">
        <v>0</v>
      </c>
      <c r="C392" s="190" t="s">
        <v>574</v>
      </c>
      <c r="D392" s="128" t="s">
        <v>1332</v>
      </c>
      <c r="E392" s="128" t="s">
        <v>1332</v>
      </c>
      <c r="F392" s="92" t="s">
        <v>1052</v>
      </c>
      <c r="G392" s="91" t="s">
        <v>1031</v>
      </c>
      <c r="H392" s="93" t="s">
        <v>33</v>
      </c>
      <c r="I392" s="72" t="s">
        <v>18</v>
      </c>
      <c r="J392" s="94">
        <v>17000</v>
      </c>
      <c r="K392" s="73">
        <v>82</v>
      </c>
      <c r="L392" s="74">
        <f t="shared" si="6"/>
        <v>1394000</v>
      </c>
      <c r="M392" s="70" t="s">
        <v>479</v>
      </c>
      <c r="N392" s="68" t="s">
        <v>1552</v>
      </c>
      <c r="O392" s="75" t="s">
        <v>439</v>
      </c>
      <c r="P392" s="76" t="s">
        <v>438</v>
      </c>
      <c r="Q392" s="67" t="s">
        <v>418</v>
      </c>
    </row>
    <row r="393" spans="1:17" ht="45">
      <c r="A393" s="68">
        <v>392</v>
      </c>
      <c r="B393" s="68">
        <v>0</v>
      </c>
      <c r="C393" s="78" t="s">
        <v>574</v>
      </c>
      <c r="D393" s="128" t="s">
        <v>1333</v>
      </c>
      <c r="E393" s="128" t="s">
        <v>1333</v>
      </c>
      <c r="F393" s="86" t="s">
        <v>1334</v>
      </c>
      <c r="G393" s="91" t="s">
        <v>1335</v>
      </c>
      <c r="H393" s="93" t="s">
        <v>255</v>
      </c>
      <c r="I393" s="72" t="s">
        <v>315</v>
      </c>
      <c r="J393" s="94">
        <v>127000</v>
      </c>
      <c r="K393" s="73">
        <v>206</v>
      </c>
      <c r="L393" s="74">
        <f t="shared" si="6"/>
        <v>26162000</v>
      </c>
      <c r="M393" s="70" t="s">
        <v>479</v>
      </c>
      <c r="N393" s="68" t="s">
        <v>1552</v>
      </c>
      <c r="O393" s="75" t="s">
        <v>439</v>
      </c>
      <c r="P393" s="76" t="s">
        <v>438</v>
      </c>
      <c r="Q393" s="77" t="s">
        <v>418</v>
      </c>
    </row>
    <row r="394" spans="1:17" ht="45">
      <c r="A394" s="68">
        <v>393</v>
      </c>
      <c r="B394" s="68">
        <v>0</v>
      </c>
      <c r="C394" s="190" t="s">
        <v>574</v>
      </c>
      <c r="D394" s="97" t="s">
        <v>1336</v>
      </c>
      <c r="E394" s="97" t="s">
        <v>1336</v>
      </c>
      <c r="F394" s="86" t="s">
        <v>1052</v>
      </c>
      <c r="G394" s="169" t="s">
        <v>1031</v>
      </c>
      <c r="H394" s="169" t="s">
        <v>33</v>
      </c>
      <c r="I394" s="72" t="s">
        <v>18</v>
      </c>
      <c r="J394" s="94">
        <v>14000</v>
      </c>
      <c r="K394" s="73">
        <v>50</v>
      </c>
      <c r="L394" s="74">
        <f t="shared" si="6"/>
        <v>700000</v>
      </c>
      <c r="M394" s="70" t="s">
        <v>479</v>
      </c>
      <c r="N394" s="68" t="s">
        <v>1552</v>
      </c>
      <c r="O394" s="75" t="s">
        <v>439</v>
      </c>
      <c r="P394" s="76" t="s">
        <v>438</v>
      </c>
      <c r="Q394" s="67" t="s">
        <v>418</v>
      </c>
    </row>
    <row r="395" spans="1:17" ht="45">
      <c r="A395" s="68">
        <v>394</v>
      </c>
      <c r="B395" s="68">
        <v>0</v>
      </c>
      <c r="C395" s="78" t="s">
        <v>574</v>
      </c>
      <c r="D395" s="128" t="s">
        <v>41</v>
      </c>
      <c r="E395" s="128" t="s">
        <v>1337</v>
      </c>
      <c r="F395" s="86" t="s">
        <v>1052</v>
      </c>
      <c r="G395" s="91" t="s">
        <v>154</v>
      </c>
      <c r="H395" s="93" t="s">
        <v>241</v>
      </c>
      <c r="I395" s="72" t="s">
        <v>18</v>
      </c>
      <c r="J395" s="94">
        <v>135000</v>
      </c>
      <c r="K395" s="73">
        <v>935</v>
      </c>
      <c r="L395" s="74">
        <f t="shared" si="6"/>
        <v>126225000</v>
      </c>
      <c r="M395" s="70" t="s">
        <v>479</v>
      </c>
      <c r="N395" s="68" t="s">
        <v>1552</v>
      </c>
      <c r="O395" s="75" t="s">
        <v>439</v>
      </c>
      <c r="P395" s="76" t="s">
        <v>438</v>
      </c>
      <c r="Q395" s="77" t="s">
        <v>418</v>
      </c>
    </row>
    <row r="396" spans="1:17" ht="45">
      <c r="A396" s="68">
        <v>395</v>
      </c>
      <c r="B396" s="68">
        <v>0</v>
      </c>
      <c r="C396" s="190" t="s">
        <v>574</v>
      </c>
      <c r="D396" s="87" t="s">
        <v>1338</v>
      </c>
      <c r="E396" s="87" t="s">
        <v>1339</v>
      </c>
      <c r="F396" s="89" t="s">
        <v>1340</v>
      </c>
      <c r="G396" s="95" t="s">
        <v>154</v>
      </c>
      <c r="H396" s="93" t="s">
        <v>241</v>
      </c>
      <c r="I396" s="72" t="s">
        <v>1341</v>
      </c>
      <c r="J396" s="94">
        <v>710000</v>
      </c>
      <c r="K396" s="73">
        <v>90</v>
      </c>
      <c r="L396" s="74">
        <f t="shared" si="6"/>
        <v>63900000</v>
      </c>
      <c r="M396" s="70" t="s">
        <v>479</v>
      </c>
      <c r="N396" s="68" t="s">
        <v>1552</v>
      </c>
      <c r="O396" s="75" t="s">
        <v>439</v>
      </c>
      <c r="P396" s="76" t="s">
        <v>438</v>
      </c>
      <c r="Q396" s="67" t="s">
        <v>418</v>
      </c>
    </row>
    <row r="397" spans="1:17" ht="45">
      <c r="A397" s="68">
        <v>396</v>
      </c>
      <c r="B397" s="68">
        <v>0</v>
      </c>
      <c r="C397" s="78" t="s">
        <v>574</v>
      </c>
      <c r="D397" s="87" t="s">
        <v>1342</v>
      </c>
      <c r="E397" s="87" t="s">
        <v>1342</v>
      </c>
      <c r="F397" s="92" t="s">
        <v>1343</v>
      </c>
      <c r="G397" s="97" t="s">
        <v>1344</v>
      </c>
      <c r="H397" s="93" t="s">
        <v>241</v>
      </c>
      <c r="I397" s="72" t="s">
        <v>315</v>
      </c>
      <c r="J397" s="94">
        <v>87000</v>
      </c>
      <c r="K397" s="73">
        <v>5</v>
      </c>
      <c r="L397" s="74">
        <f t="shared" si="6"/>
        <v>435000</v>
      </c>
      <c r="M397" s="70" t="s">
        <v>479</v>
      </c>
      <c r="N397" s="68" t="s">
        <v>1552</v>
      </c>
      <c r="O397" s="75" t="s">
        <v>439</v>
      </c>
      <c r="P397" s="76" t="s">
        <v>438</v>
      </c>
      <c r="Q397" s="77" t="s">
        <v>418</v>
      </c>
    </row>
    <row r="398" spans="1:17" ht="45">
      <c r="A398" s="68">
        <v>397</v>
      </c>
      <c r="B398" s="68">
        <v>0</v>
      </c>
      <c r="C398" s="190" t="s">
        <v>574</v>
      </c>
      <c r="D398" s="88" t="s">
        <v>1345</v>
      </c>
      <c r="E398" s="88" t="s">
        <v>1345</v>
      </c>
      <c r="F398" s="191" t="s">
        <v>1346</v>
      </c>
      <c r="G398" s="97" t="s">
        <v>1031</v>
      </c>
      <c r="H398" s="87" t="s">
        <v>33</v>
      </c>
      <c r="I398" s="72" t="s">
        <v>315</v>
      </c>
      <c r="J398" s="94">
        <v>58000</v>
      </c>
      <c r="K398" s="73">
        <v>10</v>
      </c>
      <c r="L398" s="74">
        <f t="shared" si="6"/>
        <v>580000</v>
      </c>
      <c r="M398" s="70" t="s">
        <v>479</v>
      </c>
      <c r="N398" s="68" t="s">
        <v>1552</v>
      </c>
      <c r="O398" s="75" t="s">
        <v>439</v>
      </c>
      <c r="P398" s="76" t="s">
        <v>438</v>
      </c>
      <c r="Q398" s="67" t="s">
        <v>418</v>
      </c>
    </row>
    <row r="399" spans="1:17" ht="45">
      <c r="A399" s="68">
        <v>398</v>
      </c>
      <c r="B399" s="68">
        <v>0</v>
      </c>
      <c r="C399" s="78" t="s">
        <v>574</v>
      </c>
      <c r="D399" s="88" t="s">
        <v>1347</v>
      </c>
      <c r="E399" s="88" t="s">
        <v>1347</v>
      </c>
      <c r="F399" s="92" t="s">
        <v>1348</v>
      </c>
      <c r="G399" s="87" t="s">
        <v>706</v>
      </c>
      <c r="H399" s="87" t="s">
        <v>31</v>
      </c>
      <c r="I399" s="72" t="s">
        <v>315</v>
      </c>
      <c r="J399" s="94">
        <v>25000</v>
      </c>
      <c r="K399" s="73">
        <v>100</v>
      </c>
      <c r="L399" s="74">
        <f t="shared" si="6"/>
        <v>2500000</v>
      </c>
      <c r="M399" s="70" t="s">
        <v>479</v>
      </c>
      <c r="N399" s="68" t="s">
        <v>1552</v>
      </c>
      <c r="O399" s="75" t="s">
        <v>439</v>
      </c>
      <c r="P399" s="76" t="s">
        <v>438</v>
      </c>
      <c r="Q399" s="77" t="s">
        <v>418</v>
      </c>
    </row>
    <row r="400" spans="1:17" ht="45">
      <c r="A400" s="68">
        <v>399</v>
      </c>
      <c r="B400" s="68">
        <v>0</v>
      </c>
      <c r="C400" s="190" t="s">
        <v>574</v>
      </c>
      <c r="D400" s="128" t="s">
        <v>1349</v>
      </c>
      <c r="E400" s="128" t="s">
        <v>1349</v>
      </c>
      <c r="F400" s="86" t="s">
        <v>25</v>
      </c>
      <c r="G400" s="70" t="s">
        <v>198</v>
      </c>
      <c r="H400" s="93" t="s">
        <v>241</v>
      </c>
      <c r="I400" s="72" t="s">
        <v>25</v>
      </c>
      <c r="J400" s="94">
        <v>250000</v>
      </c>
      <c r="K400" s="73">
        <v>100</v>
      </c>
      <c r="L400" s="74">
        <f t="shared" si="6"/>
        <v>25000000</v>
      </c>
      <c r="M400" s="70" t="s">
        <v>479</v>
      </c>
      <c r="N400" s="68" t="s">
        <v>1552</v>
      </c>
      <c r="O400" s="75" t="s">
        <v>439</v>
      </c>
      <c r="P400" s="76" t="s">
        <v>438</v>
      </c>
      <c r="Q400" s="67" t="s">
        <v>418</v>
      </c>
    </row>
    <row r="401" spans="1:17" ht="180">
      <c r="A401" s="68">
        <v>400</v>
      </c>
      <c r="B401" s="68">
        <v>0</v>
      </c>
      <c r="C401" s="78" t="s">
        <v>574</v>
      </c>
      <c r="D401" s="128" t="s">
        <v>1350</v>
      </c>
      <c r="E401" s="128" t="s">
        <v>1351</v>
      </c>
      <c r="F401" s="92" t="s">
        <v>1352</v>
      </c>
      <c r="G401" s="91" t="s">
        <v>1353</v>
      </c>
      <c r="H401" s="93" t="s">
        <v>34</v>
      </c>
      <c r="I401" s="72" t="s">
        <v>25</v>
      </c>
      <c r="J401" s="158">
        <v>4450000</v>
      </c>
      <c r="K401" s="73">
        <v>5</v>
      </c>
      <c r="L401" s="74">
        <f t="shared" si="6"/>
        <v>22250000</v>
      </c>
      <c r="M401" s="70" t="s">
        <v>479</v>
      </c>
      <c r="N401" s="68" t="s">
        <v>1552</v>
      </c>
      <c r="O401" s="75" t="s">
        <v>439</v>
      </c>
      <c r="P401" s="76" t="s">
        <v>438</v>
      </c>
      <c r="Q401" s="77" t="s">
        <v>418</v>
      </c>
    </row>
    <row r="402" spans="1:17" ht="45">
      <c r="A402" s="68">
        <v>401</v>
      </c>
      <c r="B402" s="68">
        <v>0</v>
      </c>
      <c r="C402" s="190" t="s">
        <v>574</v>
      </c>
      <c r="D402" s="70" t="s">
        <v>1354</v>
      </c>
      <c r="E402" s="70" t="s">
        <v>1355</v>
      </c>
      <c r="F402" s="86" t="s">
        <v>1356</v>
      </c>
      <c r="G402" s="91" t="s">
        <v>1357</v>
      </c>
      <c r="H402" s="93" t="s">
        <v>33</v>
      </c>
      <c r="I402" s="72" t="s">
        <v>25</v>
      </c>
      <c r="J402" s="158">
        <v>80000</v>
      </c>
      <c r="K402" s="73">
        <v>61</v>
      </c>
      <c r="L402" s="74">
        <f t="shared" si="6"/>
        <v>4880000</v>
      </c>
      <c r="M402" s="70" t="s">
        <v>479</v>
      </c>
      <c r="N402" s="68" t="s">
        <v>1552</v>
      </c>
      <c r="O402" s="75" t="s">
        <v>439</v>
      </c>
      <c r="P402" s="76" t="s">
        <v>438</v>
      </c>
      <c r="Q402" s="67" t="s">
        <v>418</v>
      </c>
    </row>
    <row r="403" spans="1:17" ht="45">
      <c r="A403" s="68">
        <v>402</v>
      </c>
      <c r="B403" s="68">
        <v>0</v>
      </c>
      <c r="C403" s="78" t="s">
        <v>574</v>
      </c>
      <c r="D403" s="88" t="s">
        <v>1358</v>
      </c>
      <c r="E403" s="70" t="s">
        <v>1358</v>
      </c>
      <c r="F403" s="86" t="s">
        <v>1359</v>
      </c>
      <c r="G403" s="87" t="s">
        <v>1360</v>
      </c>
      <c r="H403" s="87" t="s">
        <v>33</v>
      </c>
      <c r="I403" s="72" t="s">
        <v>21</v>
      </c>
      <c r="J403" s="94">
        <v>1700</v>
      </c>
      <c r="K403" s="73">
        <v>1300</v>
      </c>
      <c r="L403" s="74">
        <f t="shared" si="6"/>
        <v>2210000</v>
      </c>
      <c r="M403" s="70" t="s">
        <v>479</v>
      </c>
      <c r="N403" s="68" t="s">
        <v>1552</v>
      </c>
      <c r="O403" s="75" t="s">
        <v>439</v>
      </c>
      <c r="P403" s="76" t="s">
        <v>438</v>
      </c>
      <c r="Q403" s="77" t="s">
        <v>418</v>
      </c>
    </row>
    <row r="404" spans="1:17" ht="120">
      <c r="A404" s="68">
        <v>403</v>
      </c>
      <c r="B404" s="68">
        <v>0</v>
      </c>
      <c r="C404" s="190" t="s">
        <v>574</v>
      </c>
      <c r="D404" s="108" t="s">
        <v>1361</v>
      </c>
      <c r="E404" s="70" t="s">
        <v>1362</v>
      </c>
      <c r="F404" s="86" t="s">
        <v>1363</v>
      </c>
      <c r="G404" s="97" t="s">
        <v>1244</v>
      </c>
      <c r="H404" s="91" t="s">
        <v>31</v>
      </c>
      <c r="I404" s="72" t="s">
        <v>21</v>
      </c>
      <c r="J404" s="94">
        <v>2300</v>
      </c>
      <c r="K404" s="73">
        <v>20000</v>
      </c>
      <c r="L404" s="74">
        <f t="shared" si="6"/>
        <v>46000000</v>
      </c>
      <c r="M404" s="70" t="s">
        <v>479</v>
      </c>
      <c r="N404" s="68" t="s">
        <v>1552</v>
      </c>
      <c r="O404" s="75" t="s">
        <v>439</v>
      </c>
      <c r="P404" s="76" t="s">
        <v>438</v>
      </c>
      <c r="Q404" s="67" t="s">
        <v>418</v>
      </c>
    </row>
    <row r="405" spans="1:17" ht="45">
      <c r="A405" s="68">
        <v>404</v>
      </c>
      <c r="B405" s="68">
        <v>0</v>
      </c>
      <c r="C405" s="78" t="s">
        <v>574</v>
      </c>
      <c r="D405" s="88" t="s">
        <v>1364</v>
      </c>
      <c r="E405" s="70" t="s">
        <v>1364</v>
      </c>
      <c r="F405" s="86" t="s">
        <v>1365</v>
      </c>
      <c r="G405" s="87" t="s">
        <v>33</v>
      </c>
      <c r="H405" s="87" t="s">
        <v>33</v>
      </c>
      <c r="I405" s="72" t="s">
        <v>21</v>
      </c>
      <c r="J405" s="94">
        <v>1400</v>
      </c>
      <c r="K405" s="73">
        <v>1500</v>
      </c>
      <c r="L405" s="74">
        <f t="shared" si="6"/>
        <v>2100000</v>
      </c>
      <c r="M405" s="70" t="s">
        <v>479</v>
      </c>
      <c r="N405" s="68" t="s">
        <v>1552</v>
      </c>
      <c r="O405" s="75" t="s">
        <v>439</v>
      </c>
      <c r="P405" s="76" t="s">
        <v>438</v>
      </c>
      <c r="Q405" s="77" t="s">
        <v>418</v>
      </c>
    </row>
    <row r="406" spans="1:17" ht="90">
      <c r="A406" s="68">
        <v>405</v>
      </c>
      <c r="B406" s="68">
        <v>0</v>
      </c>
      <c r="C406" s="190" t="s">
        <v>574</v>
      </c>
      <c r="D406" s="87" t="s">
        <v>1366</v>
      </c>
      <c r="E406" s="87" t="s">
        <v>1367</v>
      </c>
      <c r="F406" s="86" t="s">
        <v>324</v>
      </c>
      <c r="G406" s="91" t="s">
        <v>1368</v>
      </c>
      <c r="H406" s="87" t="s">
        <v>31</v>
      </c>
      <c r="I406" s="72" t="s">
        <v>21</v>
      </c>
      <c r="J406" s="94">
        <v>5500</v>
      </c>
      <c r="K406" s="73">
        <v>670</v>
      </c>
      <c r="L406" s="74">
        <f t="shared" si="6"/>
        <v>3685000</v>
      </c>
      <c r="M406" s="70" t="s">
        <v>479</v>
      </c>
      <c r="N406" s="68" t="s">
        <v>1552</v>
      </c>
      <c r="O406" s="75" t="s">
        <v>439</v>
      </c>
      <c r="P406" s="76" t="s">
        <v>438</v>
      </c>
      <c r="Q406" s="67" t="s">
        <v>418</v>
      </c>
    </row>
    <row r="407" spans="1:17" ht="45">
      <c r="A407" s="68">
        <v>406</v>
      </c>
      <c r="B407" s="68">
        <v>0</v>
      </c>
      <c r="C407" s="78" t="s">
        <v>574</v>
      </c>
      <c r="D407" s="87" t="s">
        <v>1369</v>
      </c>
      <c r="E407" s="87" t="s">
        <v>1370</v>
      </c>
      <c r="F407" s="86" t="s">
        <v>496</v>
      </c>
      <c r="G407" s="91" t="s">
        <v>1371</v>
      </c>
      <c r="H407" s="87" t="s">
        <v>247</v>
      </c>
      <c r="I407" s="72" t="s">
        <v>21</v>
      </c>
      <c r="J407" s="94">
        <v>22000</v>
      </c>
      <c r="K407" s="73">
        <v>100</v>
      </c>
      <c r="L407" s="74">
        <f t="shared" si="6"/>
        <v>2200000</v>
      </c>
      <c r="M407" s="70" t="s">
        <v>479</v>
      </c>
      <c r="N407" s="68" t="s">
        <v>1552</v>
      </c>
      <c r="O407" s="75" t="s">
        <v>439</v>
      </c>
      <c r="P407" s="76" t="s">
        <v>438</v>
      </c>
      <c r="Q407" s="77" t="s">
        <v>418</v>
      </c>
    </row>
    <row r="408" spans="1:17" ht="45">
      <c r="A408" s="68">
        <v>407</v>
      </c>
      <c r="B408" s="68">
        <v>0</v>
      </c>
      <c r="C408" s="190" t="s">
        <v>574</v>
      </c>
      <c r="D408" s="88" t="s">
        <v>1372</v>
      </c>
      <c r="E408" s="88" t="s">
        <v>1373</v>
      </c>
      <c r="F408" s="86" t="s">
        <v>496</v>
      </c>
      <c r="G408" s="87" t="s">
        <v>1374</v>
      </c>
      <c r="H408" s="87" t="s">
        <v>968</v>
      </c>
      <c r="I408" s="72" t="s">
        <v>21</v>
      </c>
      <c r="J408" s="94">
        <v>40000</v>
      </c>
      <c r="K408" s="73">
        <v>5</v>
      </c>
      <c r="L408" s="74">
        <f t="shared" si="6"/>
        <v>200000</v>
      </c>
      <c r="M408" s="70" t="s">
        <v>479</v>
      </c>
      <c r="N408" s="68" t="s">
        <v>1552</v>
      </c>
      <c r="O408" s="75" t="s">
        <v>439</v>
      </c>
      <c r="P408" s="76" t="s">
        <v>438</v>
      </c>
      <c r="Q408" s="67" t="s">
        <v>418</v>
      </c>
    </row>
    <row r="409" spans="1:17" ht="75">
      <c r="A409" s="68">
        <v>408</v>
      </c>
      <c r="B409" s="68">
        <v>0</v>
      </c>
      <c r="C409" s="78" t="s">
        <v>574</v>
      </c>
      <c r="D409" s="70" t="s">
        <v>1375</v>
      </c>
      <c r="E409" s="70" t="s">
        <v>1376</v>
      </c>
      <c r="F409" s="86" t="s">
        <v>1377</v>
      </c>
      <c r="G409" s="91" t="s">
        <v>1378</v>
      </c>
      <c r="H409" s="93" t="s">
        <v>33</v>
      </c>
      <c r="I409" s="72" t="s">
        <v>152</v>
      </c>
      <c r="J409" s="158">
        <v>437000</v>
      </c>
      <c r="K409" s="73">
        <v>3400</v>
      </c>
      <c r="L409" s="74">
        <f t="shared" si="6"/>
        <v>1485800000</v>
      </c>
      <c r="M409" s="70" t="s">
        <v>479</v>
      </c>
      <c r="N409" s="68" t="s">
        <v>1552</v>
      </c>
      <c r="O409" s="75" t="s">
        <v>439</v>
      </c>
      <c r="P409" s="76" t="s">
        <v>438</v>
      </c>
      <c r="Q409" s="77" t="s">
        <v>418</v>
      </c>
    </row>
    <row r="410" spans="1:17" ht="45">
      <c r="A410" s="68">
        <v>409</v>
      </c>
      <c r="B410" s="68">
        <v>0</v>
      </c>
      <c r="C410" s="190" t="s">
        <v>574</v>
      </c>
      <c r="D410" s="102" t="s">
        <v>1379</v>
      </c>
      <c r="E410" s="70" t="s">
        <v>1379</v>
      </c>
      <c r="F410" s="86" t="s">
        <v>324</v>
      </c>
      <c r="G410" s="91" t="s">
        <v>1380</v>
      </c>
      <c r="H410" s="93" t="s">
        <v>31</v>
      </c>
      <c r="I410" s="72" t="s">
        <v>21</v>
      </c>
      <c r="J410" s="158">
        <v>6000</v>
      </c>
      <c r="K410" s="73">
        <v>90</v>
      </c>
      <c r="L410" s="74">
        <f t="shared" si="6"/>
        <v>540000</v>
      </c>
      <c r="M410" s="70" t="s">
        <v>479</v>
      </c>
      <c r="N410" s="68" t="s">
        <v>1552</v>
      </c>
      <c r="O410" s="75" t="s">
        <v>439</v>
      </c>
      <c r="P410" s="76" t="s">
        <v>438</v>
      </c>
      <c r="Q410" s="67" t="s">
        <v>418</v>
      </c>
    </row>
    <row r="411" spans="1:17" ht="45">
      <c r="A411" s="68">
        <v>410</v>
      </c>
      <c r="B411" s="68">
        <v>0</v>
      </c>
      <c r="C411" s="78" t="s">
        <v>574</v>
      </c>
      <c r="D411" s="78" t="s">
        <v>118</v>
      </c>
      <c r="E411" s="70" t="s">
        <v>118</v>
      </c>
      <c r="F411" s="86" t="s">
        <v>496</v>
      </c>
      <c r="G411" s="91" t="s">
        <v>30</v>
      </c>
      <c r="H411" s="93" t="s">
        <v>31</v>
      </c>
      <c r="I411" s="72" t="s">
        <v>21</v>
      </c>
      <c r="J411" s="158">
        <v>32000</v>
      </c>
      <c r="K411" s="73">
        <v>240</v>
      </c>
      <c r="L411" s="74">
        <f t="shared" si="6"/>
        <v>7680000</v>
      </c>
      <c r="M411" s="70" t="s">
        <v>479</v>
      </c>
      <c r="N411" s="68" t="s">
        <v>1552</v>
      </c>
      <c r="O411" s="75" t="s">
        <v>439</v>
      </c>
      <c r="P411" s="76" t="s">
        <v>438</v>
      </c>
      <c r="Q411" s="77" t="s">
        <v>418</v>
      </c>
    </row>
    <row r="412" spans="1:17" ht="120">
      <c r="A412" s="68">
        <v>411</v>
      </c>
      <c r="B412" s="68">
        <v>0</v>
      </c>
      <c r="C412" s="190" t="s">
        <v>574</v>
      </c>
      <c r="D412" s="87" t="s">
        <v>1381</v>
      </c>
      <c r="E412" s="87" t="s">
        <v>1382</v>
      </c>
      <c r="F412" s="92" t="s">
        <v>1383</v>
      </c>
      <c r="G412" s="97" t="s">
        <v>1244</v>
      </c>
      <c r="H412" s="93" t="s">
        <v>31</v>
      </c>
      <c r="I412" s="72" t="s">
        <v>21</v>
      </c>
      <c r="J412" s="94">
        <v>1950</v>
      </c>
      <c r="K412" s="73">
        <v>10010</v>
      </c>
      <c r="L412" s="74">
        <f t="shared" si="6"/>
        <v>19519500</v>
      </c>
      <c r="M412" s="70" t="s">
        <v>479</v>
      </c>
      <c r="N412" s="68" t="s">
        <v>1552</v>
      </c>
      <c r="O412" s="75" t="s">
        <v>439</v>
      </c>
      <c r="P412" s="76" t="s">
        <v>438</v>
      </c>
      <c r="Q412" s="67" t="s">
        <v>418</v>
      </c>
    </row>
    <row r="413" spans="1:17" ht="45">
      <c r="A413" s="68">
        <v>412</v>
      </c>
      <c r="B413" s="68">
        <v>0</v>
      </c>
      <c r="C413" s="78" t="s">
        <v>574</v>
      </c>
      <c r="D413" s="70" t="s">
        <v>1384</v>
      </c>
      <c r="E413" s="70" t="s">
        <v>1384</v>
      </c>
      <c r="F413" s="86" t="s">
        <v>320</v>
      </c>
      <c r="G413" s="151" t="s">
        <v>1031</v>
      </c>
      <c r="H413" s="151" t="s">
        <v>33</v>
      </c>
      <c r="I413" s="72" t="s">
        <v>21</v>
      </c>
      <c r="J413" s="94">
        <v>15000</v>
      </c>
      <c r="K413" s="73">
        <v>30</v>
      </c>
      <c r="L413" s="74">
        <f t="shared" si="6"/>
        <v>450000</v>
      </c>
      <c r="M413" s="70" t="s">
        <v>479</v>
      </c>
      <c r="N413" s="68" t="s">
        <v>1552</v>
      </c>
      <c r="O413" s="75" t="s">
        <v>439</v>
      </c>
      <c r="P413" s="76" t="s">
        <v>438</v>
      </c>
      <c r="Q413" s="77" t="s">
        <v>418</v>
      </c>
    </row>
    <row r="414" spans="1:17" ht="45">
      <c r="A414" s="68">
        <v>413</v>
      </c>
      <c r="B414" s="68">
        <v>0</v>
      </c>
      <c r="C414" s="190" t="s">
        <v>574</v>
      </c>
      <c r="D414" s="88" t="s">
        <v>1385</v>
      </c>
      <c r="E414" s="88" t="s">
        <v>1385</v>
      </c>
      <c r="F414" s="92" t="s">
        <v>496</v>
      </c>
      <c r="G414" s="169" t="s">
        <v>967</v>
      </c>
      <c r="H414" s="169" t="s">
        <v>968</v>
      </c>
      <c r="I414" s="72" t="s">
        <v>21</v>
      </c>
      <c r="J414" s="94">
        <v>21000</v>
      </c>
      <c r="K414" s="73">
        <v>1000</v>
      </c>
      <c r="L414" s="74">
        <f t="shared" si="6"/>
        <v>21000000</v>
      </c>
      <c r="M414" s="70" t="s">
        <v>479</v>
      </c>
      <c r="N414" s="68" t="s">
        <v>1552</v>
      </c>
      <c r="O414" s="75" t="s">
        <v>439</v>
      </c>
      <c r="P414" s="76" t="s">
        <v>438</v>
      </c>
      <c r="Q414" s="67" t="s">
        <v>418</v>
      </c>
    </row>
    <row r="415" spans="1:17" ht="45">
      <c r="A415" s="68">
        <v>414</v>
      </c>
      <c r="B415" s="68">
        <v>0</v>
      </c>
      <c r="C415" s="78" t="s">
        <v>574</v>
      </c>
      <c r="D415" s="128" t="s">
        <v>1386</v>
      </c>
      <c r="E415" s="128" t="s">
        <v>1386</v>
      </c>
      <c r="F415" s="92" t="s">
        <v>1387</v>
      </c>
      <c r="G415" s="91" t="s">
        <v>223</v>
      </c>
      <c r="H415" s="93" t="s">
        <v>34</v>
      </c>
      <c r="I415" s="72" t="s">
        <v>281</v>
      </c>
      <c r="J415" s="94">
        <v>2400000</v>
      </c>
      <c r="K415" s="73">
        <v>22</v>
      </c>
      <c r="L415" s="74">
        <f t="shared" si="6"/>
        <v>52800000</v>
      </c>
      <c r="M415" s="70" t="s">
        <v>479</v>
      </c>
      <c r="N415" s="68" t="s">
        <v>1552</v>
      </c>
      <c r="O415" s="75" t="s">
        <v>439</v>
      </c>
      <c r="P415" s="76" t="s">
        <v>438</v>
      </c>
      <c r="Q415" s="77" t="s">
        <v>418</v>
      </c>
    </row>
    <row r="416" spans="1:17" ht="45">
      <c r="A416" s="68">
        <v>415</v>
      </c>
      <c r="B416" s="68">
        <v>0</v>
      </c>
      <c r="C416" s="190" t="s">
        <v>574</v>
      </c>
      <c r="D416" s="128" t="s">
        <v>1388</v>
      </c>
      <c r="E416" s="128" t="s">
        <v>1388</v>
      </c>
      <c r="F416" s="92" t="s">
        <v>1389</v>
      </c>
      <c r="G416" s="91" t="s">
        <v>223</v>
      </c>
      <c r="H416" s="93" t="s">
        <v>34</v>
      </c>
      <c r="I416" s="72" t="s">
        <v>25</v>
      </c>
      <c r="J416" s="158">
        <v>615000</v>
      </c>
      <c r="K416" s="73">
        <v>30</v>
      </c>
      <c r="L416" s="74">
        <f t="shared" si="6"/>
        <v>18450000</v>
      </c>
      <c r="M416" s="70" t="s">
        <v>479</v>
      </c>
      <c r="N416" s="68" t="s">
        <v>1552</v>
      </c>
      <c r="O416" s="75" t="s">
        <v>439</v>
      </c>
      <c r="P416" s="76" t="s">
        <v>438</v>
      </c>
      <c r="Q416" s="67" t="s">
        <v>418</v>
      </c>
    </row>
    <row r="417" spans="1:17" ht="165">
      <c r="A417" s="68">
        <v>416</v>
      </c>
      <c r="B417" s="68">
        <v>0</v>
      </c>
      <c r="C417" s="78" t="s">
        <v>574</v>
      </c>
      <c r="D417" s="128" t="s">
        <v>1390</v>
      </c>
      <c r="E417" s="128" t="s">
        <v>4275</v>
      </c>
      <c r="F417" s="78" t="s">
        <v>1391</v>
      </c>
      <c r="G417" s="70" t="s">
        <v>1392</v>
      </c>
      <c r="H417" s="192" t="s">
        <v>34</v>
      </c>
      <c r="I417" s="72" t="s">
        <v>25</v>
      </c>
      <c r="J417" s="158">
        <v>6250000</v>
      </c>
      <c r="K417" s="73">
        <v>1</v>
      </c>
      <c r="L417" s="74">
        <f t="shared" si="6"/>
        <v>6250000</v>
      </c>
      <c r="M417" s="70" t="s">
        <v>479</v>
      </c>
      <c r="N417" s="68" t="s">
        <v>1552</v>
      </c>
      <c r="O417" s="75" t="s">
        <v>439</v>
      </c>
      <c r="P417" s="76" t="s">
        <v>438</v>
      </c>
      <c r="Q417" s="77" t="s">
        <v>418</v>
      </c>
    </row>
    <row r="418" spans="1:17" ht="45">
      <c r="A418" s="68">
        <v>417</v>
      </c>
      <c r="B418" s="68">
        <v>0</v>
      </c>
      <c r="C418" s="190" t="s">
        <v>574</v>
      </c>
      <c r="D418" s="128" t="s">
        <v>1393</v>
      </c>
      <c r="E418" s="128" t="s">
        <v>1394</v>
      </c>
      <c r="F418" s="78" t="s">
        <v>1395</v>
      </c>
      <c r="G418" s="70" t="s">
        <v>223</v>
      </c>
      <c r="H418" s="192" t="s">
        <v>1396</v>
      </c>
      <c r="I418" s="72" t="s">
        <v>25</v>
      </c>
      <c r="J418" s="158">
        <v>1700000</v>
      </c>
      <c r="K418" s="73">
        <v>1</v>
      </c>
      <c r="L418" s="74">
        <f t="shared" si="6"/>
        <v>1700000</v>
      </c>
      <c r="M418" s="70" t="s">
        <v>479</v>
      </c>
      <c r="N418" s="68" t="s">
        <v>1552</v>
      </c>
      <c r="O418" s="75" t="s">
        <v>439</v>
      </c>
      <c r="P418" s="76" t="s">
        <v>438</v>
      </c>
      <c r="Q418" s="67" t="s">
        <v>418</v>
      </c>
    </row>
    <row r="419" spans="1:17" ht="45">
      <c r="A419" s="68">
        <v>418</v>
      </c>
      <c r="B419" s="68">
        <v>0</v>
      </c>
      <c r="C419" s="78" t="s">
        <v>574</v>
      </c>
      <c r="D419" s="128" t="s">
        <v>1397</v>
      </c>
      <c r="E419" s="128" t="s">
        <v>1398</v>
      </c>
      <c r="F419" s="78" t="s">
        <v>1399</v>
      </c>
      <c r="G419" s="70" t="s">
        <v>223</v>
      </c>
      <c r="H419" s="192" t="s">
        <v>1396</v>
      </c>
      <c r="I419" s="72" t="s">
        <v>25</v>
      </c>
      <c r="J419" s="158">
        <v>980000</v>
      </c>
      <c r="K419" s="73">
        <v>2</v>
      </c>
      <c r="L419" s="74">
        <f t="shared" si="6"/>
        <v>1960000</v>
      </c>
      <c r="M419" s="70" t="s">
        <v>479</v>
      </c>
      <c r="N419" s="68" t="s">
        <v>1552</v>
      </c>
      <c r="O419" s="75" t="s">
        <v>439</v>
      </c>
      <c r="P419" s="76" t="s">
        <v>438</v>
      </c>
      <c r="Q419" s="77" t="s">
        <v>418</v>
      </c>
    </row>
    <row r="420" spans="1:17" ht="90">
      <c r="A420" s="68">
        <v>419</v>
      </c>
      <c r="B420" s="68">
        <v>0</v>
      </c>
      <c r="C420" s="190" t="s">
        <v>574</v>
      </c>
      <c r="D420" s="102" t="s">
        <v>1400</v>
      </c>
      <c r="E420" s="102" t="s">
        <v>1401</v>
      </c>
      <c r="F420" s="86" t="s">
        <v>320</v>
      </c>
      <c r="G420" s="91" t="s">
        <v>1402</v>
      </c>
      <c r="H420" s="93" t="s">
        <v>33</v>
      </c>
      <c r="I420" s="72" t="s">
        <v>21</v>
      </c>
      <c r="J420" s="94">
        <v>790</v>
      </c>
      <c r="K420" s="73">
        <v>135100</v>
      </c>
      <c r="L420" s="74">
        <f t="shared" si="6"/>
        <v>106729000</v>
      </c>
      <c r="M420" s="70" t="s">
        <v>479</v>
      </c>
      <c r="N420" s="68" t="s">
        <v>1552</v>
      </c>
      <c r="O420" s="75" t="s">
        <v>439</v>
      </c>
      <c r="P420" s="76" t="s">
        <v>438</v>
      </c>
      <c r="Q420" s="67" t="s">
        <v>418</v>
      </c>
    </row>
    <row r="421" spans="1:17" ht="120">
      <c r="A421" s="68">
        <v>420</v>
      </c>
      <c r="B421" s="68">
        <v>0</v>
      </c>
      <c r="C421" s="78" t="s">
        <v>574</v>
      </c>
      <c r="D421" s="102" t="s">
        <v>1403</v>
      </c>
      <c r="E421" s="102" t="s">
        <v>1404</v>
      </c>
      <c r="F421" s="86" t="s">
        <v>1383</v>
      </c>
      <c r="G421" s="91" t="s">
        <v>1405</v>
      </c>
      <c r="H421" s="93" t="s">
        <v>31</v>
      </c>
      <c r="I421" s="72" t="s">
        <v>21</v>
      </c>
      <c r="J421" s="94">
        <v>450</v>
      </c>
      <c r="K421" s="73">
        <v>5600</v>
      </c>
      <c r="L421" s="74">
        <f t="shared" si="6"/>
        <v>2520000</v>
      </c>
      <c r="M421" s="70" t="s">
        <v>479</v>
      </c>
      <c r="N421" s="68" t="s">
        <v>1552</v>
      </c>
      <c r="O421" s="75" t="s">
        <v>439</v>
      </c>
      <c r="P421" s="76" t="s">
        <v>438</v>
      </c>
      <c r="Q421" s="77" t="s">
        <v>418</v>
      </c>
    </row>
    <row r="422" spans="1:17" ht="90">
      <c r="A422" s="68">
        <v>421</v>
      </c>
      <c r="B422" s="68">
        <v>0</v>
      </c>
      <c r="C422" s="190" t="s">
        <v>574</v>
      </c>
      <c r="D422" s="121" t="s">
        <v>1406</v>
      </c>
      <c r="E422" s="122" t="s">
        <v>1407</v>
      </c>
      <c r="F422" s="78" t="s">
        <v>1408</v>
      </c>
      <c r="G422" s="91" t="s">
        <v>1402</v>
      </c>
      <c r="H422" s="93" t="s">
        <v>33</v>
      </c>
      <c r="I422" s="139" t="s">
        <v>44</v>
      </c>
      <c r="J422" s="73">
        <v>1050</v>
      </c>
      <c r="K422" s="73">
        <v>87000</v>
      </c>
      <c r="L422" s="74">
        <f t="shared" si="6"/>
        <v>91350000</v>
      </c>
      <c r="M422" s="70" t="s">
        <v>479</v>
      </c>
      <c r="N422" s="68" t="s">
        <v>1552</v>
      </c>
      <c r="O422" s="75" t="s">
        <v>439</v>
      </c>
      <c r="P422" s="76" t="s">
        <v>438</v>
      </c>
      <c r="Q422" s="67" t="s">
        <v>418</v>
      </c>
    </row>
    <row r="423" spans="1:17" ht="90">
      <c r="A423" s="68">
        <v>422</v>
      </c>
      <c r="B423" s="68">
        <v>0</v>
      </c>
      <c r="C423" s="78" t="s">
        <v>574</v>
      </c>
      <c r="D423" s="128" t="s">
        <v>1409</v>
      </c>
      <c r="E423" s="128" t="s">
        <v>1410</v>
      </c>
      <c r="F423" s="86" t="s">
        <v>1383</v>
      </c>
      <c r="G423" s="91" t="s">
        <v>1402</v>
      </c>
      <c r="H423" s="93" t="s">
        <v>33</v>
      </c>
      <c r="I423" s="72" t="s">
        <v>21</v>
      </c>
      <c r="J423" s="94">
        <v>550</v>
      </c>
      <c r="K423" s="73">
        <v>126000</v>
      </c>
      <c r="L423" s="74">
        <f t="shared" si="6"/>
        <v>69300000</v>
      </c>
      <c r="M423" s="70" t="s">
        <v>479</v>
      </c>
      <c r="N423" s="68" t="s">
        <v>1552</v>
      </c>
      <c r="O423" s="75" t="s">
        <v>439</v>
      </c>
      <c r="P423" s="76" t="s">
        <v>438</v>
      </c>
      <c r="Q423" s="77" t="s">
        <v>418</v>
      </c>
    </row>
    <row r="424" spans="1:17" ht="120">
      <c r="A424" s="68">
        <v>423</v>
      </c>
      <c r="B424" s="68">
        <v>0</v>
      </c>
      <c r="C424" s="190" t="s">
        <v>574</v>
      </c>
      <c r="D424" s="193" t="s">
        <v>1411</v>
      </c>
      <c r="E424" s="193" t="s">
        <v>1412</v>
      </c>
      <c r="F424" s="194" t="s">
        <v>1413</v>
      </c>
      <c r="G424" s="91" t="s">
        <v>1405</v>
      </c>
      <c r="H424" s="70" t="s">
        <v>1414</v>
      </c>
      <c r="I424" s="182" t="s">
        <v>1415</v>
      </c>
      <c r="J424" s="94">
        <v>4650</v>
      </c>
      <c r="K424" s="73">
        <v>1000</v>
      </c>
      <c r="L424" s="74">
        <f t="shared" si="6"/>
        <v>4650000</v>
      </c>
      <c r="M424" s="70" t="s">
        <v>479</v>
      </c>
      <c r="N424" s="68" t="s">
        <v>1552</v>
      </c>
      <c r="O424" s="75" t="s">
        <v>439</v>
      </c>
      <c r="P424" s="76" t="s">
        <v>438</v>
      </c>
      <c r="Q424" s="67" t="s">
        <v>418</v>
      </c>
    </row>
    <row r="425" spans="1:17" ht="105">
      <c r="A425" s="68">
        <v>424</v>
      </c>
      <c r="B425" s="68">
        <v>0</v>
      </c>
      <c r="C425" s="78" t="s">
        <v>574</v>
      </c>
      <c r="D425" s="102" t="s">
        <v>1416</v>
      </c>
      <c r="E425" s="102" t="s">
        <v>1417</v>
      </c>
      <c r="F425" s="86" t="s">
        <v>1418</v>
      </c>
      <c r="G425" s="97" t="s">
        <v>1028</v>
      </c>
      <c r="H425" s="87" t="s">
        <v>31</v>
      </c>
      <c r="I425" s="72" t="s">
        <v>21</v>
      </c>
      <c r="J425" s="94">
        <v>1050</v>
      </c>
      <c r="K425" s="73">
        <v>44600</v>
      </c>
      <c r="L425" s="74">
        <f t="shared" si="6"/>
        <v>46830000</v>
      </c>
      <c r="M425" s="70" t="s">
        <v>479</v>
      </c>
      <c r="N425" s="68" t="s">
        <v>1552</v>
      </c>
      <c r="O425" s="75" t="s">
        <v>439</v>
      </c>
      <c r="P425" s="76" t="s">
        <v>438</v>
      </c>
      <c r="Q425" s="77" t="s">
        <v>418</v>
      </c>
    </row>
    <row r="426" spans="1:17" ht="90">
      <c r="A426" s="68">
        <v>425</v>
      </c>
      <c r="B426" s="68">
        <v>0</v>
      </c>
      <c r="C426" s="190" t="s">
        <v>574</v>
      </c>
      <c r="D426" s="156" t="s">
        <v>1419</v>
      </c>
      <c r="E426" s="156" t="s">
        <v>1420</v>
      </c>
      <c r="F426" s="86" t="s">
        <v>320</v>
      </c>
      <c r="G426" s="91" t="s">
        <v>1402</v>
      </c>
      <c r="H426" s="93" t="s">
        <v>33</v>
      </c>
      <c r="I426" s="72" t="s">
        <v>21</v>
      </c>
      <c r="J426" s="94">
        <v>950</v>
      </c>
      <c r="K426" s="73">
        <v>21200</v>
      </c>
      <c r="L426" s="74">
        <f t="shared" si="6"/>
        <v>20140000</v>
      </c>
      <c r="M426" s="70" t="s">
        <v>479</v>
      </c>
      <c r="N426" s="68" t="s">
        <v>1552</v>
      </c>
      <c r="O426" s="75" t="s">
        <v>439</v>
      </c>
      <c r="P426" s="76" t="s">
        <v>438</v>
      </c>
      <c r="Q426" s="67" t="s">
        <v>418</v>
      </c>
    </row>
    <row r="427" spans="1:17" ht="45">
      <c r="A427" s="68">
        <v>426</v>
      </c>
      <c r="B427" s="68">
        <v>0</v>
      </c>
      <c r="C427" s="78" t="s">
        <v>574</v>
      </c>
      <c r="D427" s="87" t="s">
        <v>1421</v>
      </c>
      <c r="E427" s="87" t="s">
        <v>1422</v>
      </c>
      <c r="F427" s="92" t="s">
        <v>1423</v>
      </c>
      <c r="G427" s="91" t="s">
        <v>1424</v>
      </c>
      <c r="H427" s="169" t="s">
        <v>35</v>
      </c>
      <c r="I427" s="72" t="s">
        <v>21</v>
      </c>
      <c r="J427" s="94">
        <v>10000</v>
      </c>
      <c r="K427" s="73">
        <v>700</v>
      </c>
      <c r="L427" s="74">
        <f t="shared" si="6"/>
        <v>7000000</v>
      </c>
      <c r="M427" s="70" t="s">
        <v>479</v>
      </c>
      <c r="N427" s="68" t="s">
        <v>1552</v>
      </c>
      <c r="O427" s="75" t="s">
        <v>439</v>
      </c>
      <c r="P427" s="76" t="s">
        <v>438</v>
      </c>
      <c r="Q427" s="77" t="s">
        <v>418</v>
      </c>
    </row>
    <row r="428" spans="1:17" ht="120">
      <c r="A428" s="68">
        <v>427</v>
      </c>
      <c r="B428" s="68">
        <v>0</v>
      </c>
      <c r="C428" s="190" t="s">
        <v>574</v>
      </c>
      <c r="D428" s="87" t="s">
        <v>1425</v>
      </c>
      <c r="E428" s="87" t="s">
        <v>1426</v>
      </c>
      <c r="F428" s="71" t="s">
        <v>1383</v>
      </c>
      <c r="G428" s="91" t="s">
        <v>1405</v>
      </c>
      <c r="H428" s="87" t="s">
        <v>31</v>
      </c>
      <c r="I428" s="72" t="s">
        <v>21</v>
      </c>
      <c r="J428" s="94">
        <v>6000</v>
      </c>
      <c r="K428" s="73">
        <v>5000</v>
      </c>
      <c r="L428" s="74">
        <f t="shared" si="6"/>
        <v>30000000</v>
      </c>
      <c r="M428" s="70" t="s">
        <v>479</v>
      </c>
      <c r="N428" s="68" t="s">
        <v>1552</v>
      </c>
      <c r="O428" s="75" t="s">
        <v>439</v>
      </c>
      <c r="P428" s="76" t="s">
        <v>438</v>
      </c>
      <c r="Q428" s="67" t="s">
        <v>418</v>
      </c>
    </row>
    <row r="429" spans="1:17" ht="105">
      <c r="A429" s="68">
        <v>428</v>
      </c>
      <c r="B429" s="68">
        <v>0</v>
      </c>
      <c r="C429" s="78" t="s">
        <v>574</v>
      </c>
      <c r="D429" s="97" t="s">
        <v>1427</v>
      </c>
      <c r="E429" s="97" t="s">
        <v>1427</v>
      </c>
      <c r="F429" s="86" t="s">
        <v>496</v>
      </c>
      <c r="G429" s="97" t="s">
        <v>1028</v>
      </c>
      <c r="H429" s="87" t="s">
        <v>31</v>
      </c>
      <c r="I429" s="72" t="s">
        <v>21</v>
      </c>
      <c r="J429" s="94">
        <v>3800</v>
      </c>
      <c r="K429" s="73">
        <v>10</v>
      </c>
      <c r="L429" s="74">
        <f t="shared" si="6"/>
        <v>38000</v>
      </c>
      <c r="M429" s="70" t="s">
        <v>479</v>
      </c>
      <c r="N429" s="68" t="s">
        <v>1552</v>
      </c>
      <c r="O429" s="75" t="s">
        <v>439</v>
      </c>
      <c r="P429" s="76" t="s">
        <v>438</v>
      </c>
      <c r="Q429" s="77" t="s">
        <v>418</v>
      </c>
    </row>
    <row r="430" spans="1:17" ht="45">
      <c r="A430" s="68">
        <v>429</v>
      </c>
      <c r="B430" s="68">
        <v>0</v>
      </c>
      <c r="C430" s="190" t="s">
        <v>574</v>
      </c>
      <c r="D430" s="128" t="s">
        <v>1428</v>
      </c>
      <c r="E430" s="128" t="s">
        <v>1428</v>
      </c>
      <c r="F430" s="86" t="s">
        <v>1429</v>
      </c>
      <c r="G430" s="91" t="s">
        <v>958</v>
      </c>
      <c r="H430" s="93" t="s">
        <v>31</v>
      </c>
      <c r="I430" s="72" t="s">
        <v>25</v>
      </c>
      <c r="J430" s="94">
        <v>25000</v>
      </c>
      <c r="K430" s="73">
        <v>400</v>
      </c>
      <c r="L430" s="74">
        <f t="shared" si="6"/>
        <v>10000000</v>
      </c>
      <c r="M430" s="70" t="s">
        <v>479</v>
      </c>
      <c r="N430" s="68" t="s">
        <v>1552</v>
      </c>
      <c r="O430" s="75" t="s">
        <v>439</v>
      </c>
      <c r="P430" s="76" t="s">
        <v>438</v>
      </c>
      <c r="Q430" s="67" t="s">
        <v>418</v>
      </c>
    </row>
    <row r="431" spans="1:17" ht="45">
      <c r="A431" s="68">
        <v>430</v>
      </c>
      <c r="B431" s="68">
        <v>0</v>
      </c>
      <c r="C431" s="78" t="s">
        <v>574</v>
      </c>
      <c r="D431" s="87" t="s">
        <v>1430</v>
      </c>
      <c r="E431" s="87" t="s">
        <v>1430</v>
      </c>
      <c r="F431" s="80" t="s">
        <v>1431</v>
      </c>
      <c r="G431" s="91" t="s">
        <v>1432</v>
      </c>
      <c r="H431" s="91" t="s">
        <v>35</v>
      </c>
      <c r="I431" s="72" t="s">
        <v>25</v>
      </c>
      <c r="J431" s="94">
        <v>250000</v>
      </c>
      <c r="K431" s="73">
        <v>20</v>
      </c>
      <c r="L431" s="74">
        <f t="shared" si="6"/>
        <v>5000000</v>
      </c>
      <c r="M431" s="70" t="s">
        <v>479</v>
      </c>
      <c r="N431" s="68" t="s">
        <v>1552</v>
      </c>
      <c r="O431" s="75" t="s">
        <v>439</v>
      </c>
      <c r="P431" s="76" t="s">
        <v>438</v>
      </c>
      <c r="Q431" s="77" t="s">
        <v>418</v>
      </c>
    </row>
    <row r="432" spans="1:17" ht="90">
      <c r="A432" s="68">
        <v>431</v>
      </c>
      <c r="B432" s="68">
        <v>0</v>
      </c>
      <c r="C432" s="190" t="s">
        <v>574</v>
      </c>
      <c r="D432" s="147" t="s">
        <v>1433</v>
      </c>
      <c r="E432" s="147" t="s">
        <v>1434</v>
      </c>
      <c r="F432" s="86" t="s">
        <v>1034</v>
      </c>
      <c r="G432" s="91" t="s">
        <v>1402</v>
      </c>
      <c r="H432" s="93" t="s">
        <v>33</v>
      </c>
      <c r="I432" s="72" t="s">
        <v>21</v>
      </c>
      <c r="J432" s="94">
        <v>4000</v>
      </c>
      <c r="K432" s="73">
        <v>1500</v>
      </c>
      <c r="L432" s="74">
        <f t="shared" si="6"/>
        <v>6000000</v>
      </c>
      <c r="M432" s="70" t="s">
        <v>479</v>
      </c>
      <c r="N432" s="68" t="s">
        <v>1552</v>
      </c>
      <c r="O432" s="75" t="s">
        <v>439</v>
      </c>
      <c r="P432" s="76" t="s">
        <v>438</v>
      </c>
      <c r="Q432" s="67" t="s">
        <v>418</v>
      </c>
    </row>
    <row r="433" spans="1:17" ht="45">
      <c r="A433" s="68">
        <v>432</v>
      </c>
      <c r="B433" s="68">
        <v>0</v>
      </c>
      <c r="C433" s="78" t="s">
        <v>574</v>
      </c>
      <c r="D433" s="147" t="s">
        <v>1435</v>
      </c>
      <c r="E433" s="147" t="s">
        <v>1435</v>
      </c>
      <c r="F433" s="86" t="s">
        <v>1436</v>
      </c>
      <c r="G433" s="147" t="s">
        <v>1437</v>
      </c>
      <c r="H433" s="93" t="s">
        <v>241</v>
      </c>
      <c r="I433" s="195" t="s">
        <v>25</v>
      </c>
      <c r="J433" s="94">
        <v>2900000</v>
      </c>
      <c r="K433" s="73">
        <v>5</v>
      </c>
      <c r="L433" s="74">
        <f t="shared" si="6"/>
        <v>14500000</v>
      </c>
      <c r="M433" s="70" t="s">
        <v>479</v>
      </c>
      <c r="N433" s="68" t="s">
        <v>1552</v>
      </c>
      <c r="O433" s="75" t="s">
        <v>439</v>
      </c>
      <c r="P433" s="76" t="s">
        <v>438</v>
      </c>
      <c r="Q433" s="77" t="s">
        <v>418</v>
      </c>
    </row>
    <row r="434" spans="1:17" ht="45">
      <c r="A434" s="68">
        <v>433</v>
      </c>
      <c r="B434" s="68">
        <v>0</v>
      </c>
      <c r="C434" s="190" t="s">
        <v>574</v>
      </c>
      <c r="D434" s="147" t="s">
        <v>1438</v>
      </c>
      <c r="E434" s="147" t="s">
        <v>1438</v>
      </c>
      <c r="F434" s="86" t="s">
        <v>1439</v>
      </c>
      <c r="G434" s="147" t="s">
        <v>33</v>
      </c>
      <c r="H434" s="93" t="s">
        <v>33</v>
      </c>
      <c r="I434" s="72" t="s">
        <v>19</v>
      </c>
      <c r="J434" s="94">
        <v>2900000</v>
      </c>
      <c r="K434" s="73">
        <v>5</v>
      </c>
      <c r="L434" s="74">
        <f t="shared" si="6"/>
        <v>14500000</v>
      </c>
      <c r="M434" s="70" t="s">
        <v>479</v>
      </c>
      <c r="N434" s="68" t="s">
        <v>1552</v>
      </c>
      <c r="O434" s="75" t="s">
        <v>439</v>
      </c>
      <c r="P434" s="76" t="s">
        <v>438</v>
      </c>
      <c r="Q434" s="67" t="s">
        <v>418</v>
      </c>
    </row>
    <row r="435" spans="1:17" ht="45">
      <c r="A435" s="68">
        <v>434</v>
      </c>
      <c r="B435" s="68">
        <v>0</v>
      </c>
      <c r="C435" s="78" t="s">
        <v>574</v>
      </c>
      <c r="D435" s="147" t="s">
        <v>1440</v>
      </c>
      <c r="E435" s="147" t="s">
        <v>1440</v>
      </c>
      <c r="F435" s="86" t="s">
        <v>1441</v>
      </c>
      <c r="G435" s="147" t="s">
        <v>1442</v>
      </c>
      <c r="H435" s="93" t="s">
        <v>35</v>
      </c>
      <c r="I435" s="72" t="s">
        <v>21</v>
      </c>
      <c r="J435" s="94">
        <v>200000</v>
      </c>
      <c r="K435" s="73">
        <v>20</v>
      </c>
      <c r="L435" s="74">
        <f t="shared" si="6"/>
        <v>4000000</v>
      </c>
      <c r="M435" s="70" t="s">
        <v>479</v>
      </c>
      <c r="N435" s="68" t="s">
        <v>1552</v>
      </c>
      <c r="O435" s="75" t="s">
        <v>439</v>
      </c>
      <c r="P435" s="76" t="s">
        <v>438</v>
      </c>
      <c r="Q435" s="77" t="s">
        <v>418</v>
      </c>
    </row>
    <row r="436" spans="1:17" ht="45">
      <c r="A436" s="68">
        <v>435</v>
      </c>
      <c r="B436" s="68">
        <v>0</v>
      </c>
      <c r="C436" s="190" t="s">
        <v>574</v>
      </c>
      <c r="D436" s="147" t="s">
        <v>1443</v>
      </c>
      <c r="E436" s="147" t="s">
        <v>1443</v>
      </c>
      <c r="F436" s="86" t="s">
        <v>1441</v>
      </c>
      <c r="G436" s="147" t="s">
        <v>1442</v>
      </c>
      <c r="H436" s="93" t="s">
        <v>35</v>
      </c>
      <c r="I436" s="72" t="s">
        <v>21</v>
      </c>
      <c r="J436" s="94">
        <v>450000</v>
      </c>
      <c r="K436" s="73">
        <v>50</v>
      </c>
      <c r="L436" s="74">
        <f t="shared" si="6"/>
        <v>22500000</v>
      </c>
      <c r="M436" s="70" t="s">
        <v>479</v>
      </c>
      <c r="N436" s="68" t="s">
        <v>1552</v>
      </c>
      <c r="O436" s="75" t="s">
        <v>439</v>
      </c>
      <c r="P436" s="76" t="s">
        <v>438</v>
      </c>
      <c r="Q436" s="67" t="s">
        <v>418</v>
      </c>
    </row>
    <row r="437" spans="1:17" ht="45">
      <c r="A437" s="68">
        <v>436</v>
      </c>
      <c r="B437" s="68">
        <v>0</v>
      </c>
      <c r="C437" s="78" t="s">
        <v>574</v>
      </c>
      <c r="D437" s="147" t="s">
        <v>1444</v>
      </c>
      <c r="E437" s="147" t="s">
        <v>1444</v>
      </c>
      <c r="F437" s="86" t="s">
        <v>1441</v>
      </c>
      <c r="G437" s="147" t="s">
        <v>1442</v>
      </c>
      <c r="H437" s="93" t="s">
        <v>35</v>
      </c>
      <c r="I437" s="72" t="s">
        <v>21</v>
      </c>
      <c r="J437" s="94">
        <v>650000</v>
      </c>
      <c r="K437" s="73">
        <v>50</v>
      </c>
      <c r="L437" s="74">
        <f t="shared" si="6"/>
        <v>32500000</v>
      </c>
      <c r="M437" s="70" t="s">
        <v>479</v>
      </c>
      <c r="N437" s="68" t="s">
        <v>1552</v>
      </c>
      <c r="O437" s="75" t="s">
        <v>439</v>
      </c>
      <c r="P437" s="76" t="s">
        <v>438</v>
      </c>
      <c r="Q437" s="77" t="s">
        <v>418</v>
      </c>
    </row>
    <row r="438" spans="1:17" ht="90">
      <c r="A438" s="68">
        <v>437</v>
      </c>
      <c r="B438" s="68">
        <v>0</v>
      </c>
      <c r="C438" s="190" t="s">
        <v>574</v>
      </c>
      <c r="D438" s="87" t="s">
        <v>318</v>
      </c>
      <c r="E438" s="87" t="s">
        <v>1445</v>
      </c>
      <c r="F438" s="86" t="s">
        <v>1446</v>
      </c>
      <c r="G438" s="91" t="s">
        <v>1402</v>
      </c>
      <c r="H438" s="86" t="s">
        <v>33</v>
      </c>
      <c r="I438" s="72" t="s">
        <v>1415</v>
      </c>
      <c r="J438" s="94">
        <v>1950</v>
      </c>
      <c r="K438" s="73">
        <v>1800</v>
      </c>
      <c r="L438" s="74">
        <f t="shared" si="6"/>
        <v>3510000</v>
      </c>
      <c r="M438" s="70" t="s">
        <v>479</v>
      </c>
      <c r="N438" s="68" t="s">
        <v>1552</v>
      </c>
      <c r="O438" s="75" t="s">
        <v>439</v>
      </c>
      <c r="P438" s="76" t="s">
        <v>438</v>
      </c>
      <c r="Q438" s="67" t="s">
        <v>418</v>
      </c>
    </row>
    <row r="439" spans="1:17" ht="45">
      <c r="A439" s="68">
        <v>438</v>
      </c>
      <c r="B439" s="68">
        <v>0</v>
      </c>
      <c r="C439" s="78" t="s">
        <v>574</v>
      </c>
      <c r="D439" s="134" t="s">
        <v>1206</v>
      </c>
      <c r="E439" s="134" t="s">
        <v>1447</v>
      </c>
      <c r="F439" s="86" t="s">
        <v>1448</v>
      </c>
      <c r="G439" s="95" t="s">
        <v>1449</v>
      </c>
      <c r="H439" s="95" t="s">
        <v>180</v>
      </c>
      <c r="I439" s="72" t="s">
        <v>19</v>
      </c>
      <c r="J439" s="196">
        <v>125000</v>
      </c>
      <c r="K439" s="73">
        <v>69.5</v>
      </c>
      <c r="L439" s="74">
        <f t="shared" si="6"/>
        <v>8687500</v>
      </c>
      <c r="M439" s="70" t="s">
        <v>479</v>
      </c>
      <c r="N439" s="68" t="s">
        <v>1552</v>
      </c>
      <c r="O439" s="75" t="s">
        <v>439</v>
      </c>
      <c r="P439" s="76" t="s">
        <v>438</v>
      </c>
      <c r="Q439" s="77" t="s">
        <v>418</v>
      </c>
    </row>
    <row r="440" spans="1:17" ht="45">
      <c r="A440" s="68">
        <v>439</v>
      </c>
      <c r="B440" s="68">
        <v>0</v>
      </c>
      <c r="C440" s="190" t="s">
        <v>574</v>
      </c>
      <c r="D440" s="134" t="s">
        <v>1206</v>
      </c>
      <c r="E440" s="122" t="s">
        <v>1450</v>
      </c>
      <c r="F440" s="113" t="s">
        <v>324</v>
      </c>
      <c r="G440" s="70" t="s">
        <v>177</v>
      </c>
      <c r="H440" s="70" t="s">
        <v>33</v>
      </c>
      <c r="I440" s="172" t="s">
        <v>21</v>
      </c>
      <c r="J440" s="197">
        <v>1500</v>
      </c>
      <c r="K440" s="73">
        <v>157810</v>
      </c>
      <c r="L440" s="74">
        <f t="shared" si="6"/>
        <v>236715000</v>
      </c>
      <c r="M440" s="70" t="s">
        <v>479</v>
      </c>
      <c r="N440" s="68" t="s">
        <v>1552</v>
      </c>
      <c r="O440" s="75" t="s">
        <v>439</v>
      </c>
      <c r="P440" s="76" t="s">
        <v>438</v>
      </c>
      <c r="Q440" s="67" t="s">
        <v>418</v>
      </c>
    </row>
    <row r="441" spans="1:17" ht="45">
      <c r="A441" s="68">
        <v>440</v>
      </c>
      <c r="B441" s="68">
        <v>0</v>
      </c>
      <c r="C441" s="78" t="s">
        <v>574</v>
      </c>
      <c r="D441" s="134" t="s">
        <v>1206</v>
      </c>
      <c r="E441" s="122" t="s">
        <v>1451</v>
      </c>
      <c r="F441" s="171" t="s">
        <v>1452</v>
      </c>
      <c r="G441" s="70" t="s">
        <v>177</v>
      </c>
      <c r="H441" s="70" t="s">
        <v>33</v>
      </c>
      <c r="I441" s="172" t="s">
        <v>21</v>
      </c>
      <c r="J441" s="197">
        <v>14500</v>
      </c>
      <c r="K441" s="73">
        <v>2900</v>
      </c>
      <c r="L441" s="74">
        <f t="shared" si="6"/>
        <v>42050000</v>
      </c>
      <c r="M441" s="70" t="s">
        <v>479</v>
      </c>
      <c r="N441" s="68" t="s">
        <v>1552</v>
      </c>
      <c r="O441" s="75" t="s">
        <v>439</v>
      </c>
      <c r="P441" s="76" t="s">
        <v>438</v>
      </c>
      <c r="Q441" s="77" t="s">
        <v>418</v>
      </c>
    </row>
    <row r="442" spans="1:17" ht="45">
      <c r="A442" s="68">
        <v>441</v>
      </c>
      <c r="B442" s="68">
        <v>0</v>
      </c>
      <c r="C442" s="190" t="s">
        <v>574</v>
      </c>
      <c r="D442" s="134" t="s">
        <v>1206</v>
      </c>
      <c r="E442" s="122" t="s">
        <v>1453</v>
      </c>
      <c r="F442" s="198" t="s">
        <v>1454</v>
      </c>
      <c r="G442" s="70" t="s">
        <v>177</v>
      </c>
      <c r="H442" s="70" t="s">
        <v>33</v>
      </c>
      <c r="I442" s="172" t="s">
        <v>21</v>
      </c>
      <c r="J442" s="197">
        <v>1450</v>
      </c>
      <c r="K442" s="73">
        <v>66800</v>
      </c>
      <c r="L442" s="74">
        <f t="shared" si="6"/>
        <v>96860000</v>
      </c>
      <c r="M442" s="70" t="s">
        <v>479</v>
      </c>
      <c r="N442" s="68" t="s">
        <v>1552</v>
      </c>
      <c r="O442" s="75" t="s">
        <v>439</v>
      </c>
      <c r="P442" s="76" t="s">
        <v>438</v>
      </c>
      <c r="Q442" s="67" t="s">
        <v>418</v>
      </c>
    </row>
    <row r="443" spans="1:17" ht="45">
      <c r="A443" s="68">
        <v>442</v>
      </c>
      <c r="B443" s="68">
        <v>0</v>
      </c>
      <c r="C443" s="78" t="s">
        <v>574</v>
      </c>
      <c r="D443" s="134" t="s">
        <v>1206</v>
      </c>
      <c r="E443" s="91" t="s">
        <v>1455</v>
      </c>
      <c r="F443" s="92" t="s">
        <v>1456</v>
      </c>
      <c r="G443" s="70" t="s">
        <v>177</v>
      </c>
      <c r="H443" s="93" t="s">
        <v>33</v>
      </c>
      <c r="I443" s="72" t="s">
        <v>23</v>
      </c>
      <c r="J443" s="197">
        <v>32000</v>
      </c>
      <c r="K443" s="73">
        <v>2410</v>
      </c>
      <c r="L443" s="74">
        <f t="shared" si="6"/>
        <v>77120000</v>
      </c>
      <c r="M443" s="70" t="s">
        <v>479</v>
      </c>
      <c r="N443" s="68" t="s">
        <v>1552</v>
      </c>
      <c r="O443" s="75" t="s">
        <v>439</v>
      </c>
      <c r="P443" s="76" t="s">
        <v>438</v>
      </c>
      <c r="Q443" s="77" t="s">
        <v>418</v>
      </c>
    </row>
    <row r="444" spans="1:17" ht="45">
      <c r="A444" s="68">
        <v>443</v>
      </c>
      <c r="B444" s="68">
        <v>0</v>
      </c>
      <c r="C444" s="190" t="s">
        <v>574</v>
      </c>
      <c r="D444" s="134" t="s">
        <v>1206</v>
      </c>
      <c r="E444" s="87" t="s">
        <v>1457</v>
      </c>
      <c r="F444" s="92" t="s">
        <v>496</v>
      </c>
      <c r="G444" s="70" t="s">
        <v>177</v>
      </c>
      <c r="H444" s="91" t="s">
        <v>33</v>
      </c>
      <c r="I444" s="72" t="s">
        <v>21</v>
      </c>
      <c r="J444" s="197">
        <v>32000</v>
      </c>
      <c r="K444" s="73">
        <v>710</v>
      </c>
      <c r="L444" s="74">
        <f t="shared" si="6"/>
        <v>22720000</v>
      </c>
      <c r="M444" s="70" t="s">
        <v>479</v>
      </c>
      <c r="N444" s="68" t="s">
        <v>1552</v>
      </c>
      <c r="O444" s="75" t="s">
        <v>439</v>
      </c>
      <c r="P444" s="76" t="s">
        <v>438</v>
      </c>
      <c r="Q444" s="67" t="s">
        <v>418</v>
      </c>
    </row>
    <row r="445" spans="1:17" ht="45">
      <c r="A445" s="68">
        <v>444</v>
      </c>
      <c r="B445" s="68">
        <v>0</v>
      </c>
      <c r="C445" s="78" t="s">
        <v>574</v>
      </c>
      <c r="D445" s="134" t="s">
        <v>1206</v>
      </c>
      <c r="E445" s="70" t="s">
        <v>1458</v>
      </c>
      <c r="F445" s="171" t="s">
        <v>1459</v>
      </c>
      <c r="G445" s="70" t="s">
        <v>1460</v>
      </c>
      <c r="H445" s="70" t="s">
        <v>968</v>
      </c>
      <c r="I445" s="172" t="s">
        <v>21</v>
      </c>
      <c r="J445" s="197">
        <v>5000</v>
      </c>
      <c r="K445" s="73">
        <v>5030</v>
      </c>
      <c r="L445" s="74">
        <f t="shared" si="6"/>
        <v>25150000</v>
      </c>
      <c r="M445" s="70" t="s">
        <v>479</v>
      </c>
      <c r="N445" s="68" t="s">
        <v>1552</v>
      </c>
      <c r="O445" s="75" t="s">
        <v>439</v>
      </c>
      <c r="P445" s="76" t="s">
        <v>438</v>
      </c>
      <c r="Q445" s="77" t="s">
        <v>418</v>
      </c>
    </row>
    <row r="446" spans="1:17" ht="45">
      <c r="A446" s="68">
        <v>445</v>
      </c>
      <c r="B446" s="68">
        <v>0</v>
      </c>
      <c r="C446" s="190" t="s">
        <v>574</v>
      </c>
      <c r="D446" s="134" t="s">
        <v>1206</v>
      </c>
      <c r="E446" s="70" t="s">
        <v>1461</v>
      </c>
      <c r="F446" s="171" t="s">
        <v>1462</v>
      </c>
      <c r="G446" s="70" t="s">
        <v>1463</v>
      </c>
      <c r="H446" s="70" t="s">
        <v>1464</v>
      </c>
      <c r="I446" s="172" t="s">
        <v>32</v>
      </c>
      <c r="J446" s="197">
        <v>520000</v>
      </c>
      <c r="K446" s="73">
        <v>8</v>
      </c>
      <c r="L446" s="74">
        <f t="shared" si="6"/>
        <v>4160000</v>
      </c>
      <c r="M446" s="70" t="s">
        <v>479</v>
      </c>
      <c r="N446" s="68" t="s">
        <v>1552</v>
      </c>
      <c r="O446" s="75" t="s">
        <v>439</v>
      </c>
      <c r="P446" s="76" t="s">
        <v>438</v>
      </c>
      <c r="Q446" s="67" t="s">
        <v>418</v>
      </c>
    </row>
    <row r="447" spans="1:17" ht="45">
      <c r="A447" s="68">
        <v>446</v>
      </c>
      <c r="B447" s="68">
        <v>0</v>
      </c>
      <c r="C447" s="78" t="s">
        <v>574</v>
      </c>
      <c r="D447" s="134" t="s">
        <v>1206</v>
      </c>
      <c r="E447" s="70" t="s">
        <v>1465</v>
      </c>
      <c r="F447" s="171" t="s">
        <v>25</v>
      </c>
      <c r="G447" s="70" t="s">
        <v>166</v>
      </c>
      <c r="H447" s="70" t="s">
        <v>34</v>
      </c>
      <c r="I447" s="172" t="s">
        <v>25</v>
      </c>
      <c r="J447" s="197">
        <v>60000</v>
      </c>
      <c r="K447" s="73">
        <v>200</v>
      </c>
      <c r="L447" s="74">
        <f t="shared" si="6"/>
        <v>12000000</v>
      </c>
      <c r="M447" s="70" t="s">
        <v>479</v>
      </c>
      <c r="N447" s="68" t="s">
        <v>1552</v>
      </c>
      <c r="O447" s="75" t="s">
        <v>439</v>
      </c>
      <c r="P447" s="76" t="s">
        <v>438</v>
      </c>
      <c r="Q447" s="77" t="s">
        <v>418</v>
      </c>
    </row>
    <row r="448" spans="1:17" ht="45">
      <c r="A448" s="68">
        <v>447</v>
      </c>
      <c r="B448" s="68">
        <v>0</v>
      </c>
      <c r="C448" s="190" t="s">
        <v>574</v>
      </c>
      <c r="D448" s="134" t="s">
        <v>1206</v>
      </c>
      <c r="E448" s="70" t="s">
        <v>1466</v>
      </c>
      <c r="F448" s="171" t="s">
        <v>1467</v>
      </c>
      <c r="G448" s="70" t="s">
        <v>198</v>
      </c>
      <c r="H448" s="70" t="s">
        <v>241</v>
      </c>
      <c r="I448" s="172" t="s">
        <v>32</v>
      </c>
      <c r="J448" s="197">
        <v>270000</v>
      </c>
      <c r="K448" s="73">
        <v>13</v>
      </c>
      <c r="L448" s="74">
        <f t="shared" si="6"/>
        <v>3510000</v>
      </c>
      <c r="M448" s="70" t="s">
        <v>479</v>
      </c>
      <c r="N448" s="68" t="s">
        <v>1552</v>
      </c>
      <c r="O448" s="75" t="s">
        <v>439</v>
      </c>
      <c r="P448" s="76" t="s">
        <v>438</v>
      </c>
      <c r="Q448" s="67" t="s">
        <v>418</v>
      </c>
    </row>
    <row r="449" spans="1:17" ht="45">
      <c r="A449" s="68">
        <v>448</v>
      </c>
      <c r="B449" s="68">
        <v>0</v>
      </c>
      <c r="C449" s="78" t="s">
        <v>574</v>
      </c>
      <c r="D449" s="134" t="s">
        <v>1206</v>
      </c>
      <c r="E449" s="87" t="s">
        <v>1468</v>
      </c>
      <c r="F449" s="190" t="s">
        <v>1469</v>
      </c>
      <c r="G449" s="169" t="s">
        <v>1470</v>
      </c>
      <c r="H449" s="169" t="s">
        <v>1471</v>
      </c>
      <c r="I449" s="72" t="s">
        <v>32</v>
      </c>
      <c r="J449" s="197">
        <v>745000</v>
      </c>
      <c r="K449" s="73">
        <v>2</v>
      </c>
      <c r="L449" s="74">
        <f t="shared" si="6"/>
        <v>1490000</v>
      </c>
      <c r="M449" s="70" t="s">
        <v>479</v>
      </c>
      <c r="N449" s="68" t="s">
        <v>1552</v>
      </c>
      <c r="O449" s="75" t="s">
        <v>439</v>
      </c>
      <c r="P449" s="76" t="s">
        <v>438</v>
      </c>
      <c r="Q449" s="77" t="s">
        <v>418</v>
      </c>
    </row>
    <row r="450" spans="1:17" ht="45">
      <c r="A450" s="68">
        <v>449</v>
      </c>
      <c r="B450" s="68">
        <v>0</v>
      </c>
      <c r="C450" s="190" t="s">
        <v>574</v>
      </c>
      <c r="D450" s="134" t="s">
        <v>1206</v>
      </c>
      <c r="E450" s="70" t="s">
        <v>312</v>
      </c>
      <c r="F450" s="171" t="s">
        <v>1472</v>
      </c>
      <c r="G450" s="70" t="s">
        <v>1473</v>
      </c>
      <c r="H450" s="70" t="s">
        <v>34</v>
      </c>
      <c r="I450" s="172" t="s">
        <v>21</v>
      </c>
      <c r="J450" s="197">
        <v>4200</v>
      </c>
      <c r="K450" s="73">
        <v>150</v>
      </c>
      <c r="L450" s="74">
        <f t="shared" si="6"/>
        <v>630000</v>
      </c>
      <c r="M450" s="70" t="s">
        <v>479</v>
      </c>
      <c r="N450" s="68" t="s">
        <v>1552</v>
      </c>
      <c r="O450" s="75" t="s">
        <v>439</v>
      </c>
      <c r="P450" s="76" t="s">
        <v>438</v>
      </c>
      <c r="Q450" s="67" t="s">
        <v>418</v>
      </c>
    </row>
    <row r="451" spans="1:17" ht="45">
      <c r="A451" s="68">
        <v>450</v>
      </c>
      <c r="B451" s="68">
        <v>0</v>
      </c>
      <c r="C451" s="78" t="s">
        <v>574</v>
      </c>
      <c r="D451" s="134" t="s">
        <v>1206</v>
      </c>
      <c r="E451" s="199" t="s">
        <v>1474</v>
      </c>
      <c r="F451" s="86" t="s">
        <v>1472</v>
      </c>
      <c r="G451" s="70" t="s">
        <v>1473</v>
      </c>
      <c r="H451" s="91" t="s">
        <v>34</v>
      </c>
      <c r="I451" s="72" t="s">
        <v>21</v>
      </c>
      <c r="J451" s="197">
        <v>4500</v>
      </c>
      <c r="K451" s="73">
        <v>50</v>
      </c>
      <c r="L451" s="74">
        <f t="shared" ref="L451:L488" si="7">J451*K451</f>
        <v>225000</v>
      </c>
      <c r="M451" s="70" t="s">
        <v>479</v>
      </c>
      <c r="N451" s="68" t="s">
        <v>1552</v>
      </c>
      <c r="O451" s="75" t="s">
        <v>439</v>
      </c>
      <c r="P451" s="76" t="s">
        <v>438</v>
      </c>
      <c r="Q451" s="77" t="s">
        <v>418</v>
      </c>
    </row>
    <row r="452" spans="1:17" ht="45">
      <c r="A452" s="68">
        <v>451</v>
      </c>
      <c r="B452" s="68">
        <v>0</v>
      </c>
      <c r="C452" s="190" t="s">
        <v>574</v>
      </c>
      <c r="D452" s="134" t="s">
        <v>1206</v>
      </c>
      <c r="E452" s="87" t="s">
        <v>351</v>
      </c>
      <c r="F452" s="92" t="s">
        <v>496</v>
      </c>
      <c r="G452" s="91" t="s">
        <v>33</v>
      </c>
      <c r="H452" s="87" t="s">
        <v>33</v>
      </c>
      <c r="I452" s="72" t="s">
        <v>21</v>
      </c>
      <c r="J452" s="197">
        <v>5200</v>
      </c>
      <c r="K452" s="73">
        <v>77</v>
      </c>
      <c r="L452" s="74">
        <f t="shared" si="7"/>
        <v>400400</v>
      </c>
      <c r="M452" s="70" t="s">
        <v>479</v>
      </c>
      <c r="N452" s="68" t="s">
        <v>1552</v>
      </c>
      <c r="O452" s="75" t="s">
        <v>439</v>
      </c>
      <c r="P452" s="76" t="s">
        <v>438</v>
      </c>
      <c r="Q452" s="67" t="s">
        <v>418</v>
      </c>
    </row>
    <row r="453" spans="1:17" ht="45">
      <c r="A453" s="68">
        <v>452</v>
      </c>
      <c r="B453" s="68">
        <v>0</v>
      </c>
      <c r="C453" s="78" t="s">
        <v>574</v>
      </c>
      <c r="D453" s="134" t="s">
        <v>1206</v>
      </c>
      <c r="E453" s="70" t="s">
        <v>1475</v>
      </c>
      <c r="F453" s="171" t="s">
        <v>1476</v>
      </c>
      <c r="G453" s="70" t="s">
        <v>48</v>
      </c>
      <c r="H453" s="70" t="s">
        <v>241</v>
      </c>
      <c r="I453" s="172" t="s">
        <v>25</v>
      </c>
      <c r="J453" s="197">
        <v>120000</v>
      </c>
      <c r="K453" s="73">
        <v>52</v>
      </c>
      <c r="L453" s="74">
        <f t="shared" si="7"/>
        <v>6240000</v>
      </c>
      <c r="M453" s="70" t="s">
        <v>479</v>
      </c>
      <c r="N453" s="68" t="s">
        <v>1552</v>
      </c>
      <c r="O453" s="75" t="s">
        <v>439</v>
      </c>
      <c r="P453" s="76" t="s">
        <v>438</v>
      </c>
      <c r="Q453" s="77" t="s">
        <v>418</v>
      </c>
    </row>
    <row r="454" spans="1:17" ht="45">
      <c r="A454" s="68">
        <v>453</v>
      </c>
      <c r="B454" s="68">
        <v>0</v>
      </c>
      <c r="C454" s="190" t="s">
        <v>574</v>
      </c>
      <c r="D454" s="134" t="s">
        <v>1206</v>
      </c>
      <c r="E454" s="87" t="s">
        <v>1477</v>
      </c>
      <c r="F454" s="92" t="s">
        <v>1478</v>
      </c>
      <c r="G454" s="91" t="s">
        <v>1479</v>
      </c>
      <c r="H454" s="91" t="s">
        <v>168</v>
      </c>
      <c r="I454" s="72" t="s">
        <v>1480</v>
      </c>
      <c r="J454" s="197">
        <v>90000</v>
      </c>
      <c r="K454" s="73">
        <v>3</v>
      </c>
      <c r="L454" s="74">
        <f t="shared" si="7"/>
        <v>270000</v>
      </c>
      <c r="M454" s="70" t="s">
        <v>479</v>
      </c>
      <c r="N454" s="68" t="s">
        <v>1552</v>
      </c>
      <c r="O454" s="75" t="s">
        <v>439</v>
      </c>
      <c r="P454" s="76" t="s">
        <v>438</v>
      </c>
      <c r="Q454" s="67" t="s">
        <v>418</v>
      </c>
    </row>
    <row r="455" spans="1:17" ht="45">
      <c r="A455" s="68">
        <v>454</v>
      </c>
      <c r="B455" s="68">
        <v>0</v>
      </c>
      <c r="C455" s="78" t="s">
        <v>574</v>
      </c>
      <c r="D455" s="134" t="s">
        <v>1206</v>
      </c>
      <c r="E455" s="87" t="s">
        <v>1481</v>
      </c>
      <c r="F455" s="92" t="s">
        <v>496</v>
      </c>
      <c r="G455" s="91" t="s">
        <v>1479</v>
      </c>
      <c r="H455" s="91" t="s">
        <v>168</v>
      </c>
      <c r="I455" s="72" t="s">
        <v>21</v>
      </c>
      <c r="J455" s="197">
        <v>25000</v>
      </c>
      <c r="K455" s="73">
        <v>5</v>
      </c>
      <c r="L455" s="74">
        <f t="shared" si="7"/>
        <v>125000</v>
      </c>
      <c r="M455" s="70" t="s">
        <v>479</v>
      </c>
      <c r="N455" s="68" t="s">
        <v>1552</v>
      </c>
      <c r="O455" s="75" t="s">
        <v>439</v>
      </c>
      <c r="P455" s="76" t="s">
        <v>438</v>
      </c>
      <c r="Q455" s="77" t="s">
        <v>418</v>
      </c>
    </row>
    <row r="456" spans="1:17" ht="45">
      <c r="A456" s="68">
        <v>455</v>
      </c>
      <c r="B456" s="68">
        <v>0</v>
      </c>
      <c r="C456" s="190" t="s">
        <v>574</v>
      </c>
      <c r="D456" s="134" t="s">
        <v>1206</v>
      </c>
      <c r="E456" s="87" t="s">
        <v>1482</v>
      </c>
      <c r="F456" s="92" t="s">
        <v>1483</v>
      </c>
      <c r="G456" s="91" t="s">
        <v>1479</v>
      </c>
      <c r="H456" s="91" t="s">
        <v>168</v>
      </c>
      <c r="I456" s="72" t="s">
        <v>158</v>
      </c>
      <c r="J456" s="197">
        <v>25000</v>
      </c>
      <c r="K456" s="73">
        <v>5</v>
      </c>
      <c r="L456" s="74">
        <f t="shared" si="7"/>
        <v>125000</v>
      </c>
      <c r="M456" s="70" t="s">
        <v>479</v>
      </c>
      <c r="N456" s="68" t="s">
        <v>1552</v>
      </c>
      <c r="O456" s="75" t="s">
        <v>439</v>
      </c>
      <c r="P456" s="76" t="s">
        <v>438</v>
      </c>
      <c r="Q456" s="67" t="s">
        <v>418</v>
      </c>
    </row>
    <row r="457" spans="1:17" ht="45">
      <c r="A457" s="68">
        <v>456</v>
      </c>
      <c r="B457" s="68">
        <v>0</v>
      </c>
      <c r="C457" s="78" t="s">
        <v>574</v>
      </c>
      <c r="D457" s="134" t="s">
        <v>1206</v>
      </c>
      <c r="E457" s="87" t="s">
        <v>1484</v>
      </c>
      <c r="F457" s="92" t="s">
        <v>496</v>
      </c>
      <c r="G457" s="91" t="s">
        <v>48</v>
      </c>
      <c r="H457" s="91" t="s">
        <v>241</v>
      </c>
      <c r="I457" s="72" t="s">
        <v>21</v>
      </c>
      <c r="J457" s="197">
        <v>10000</v>
      </c>
      <c r="K457" s="73">
        <v>7</v>
      </c>
      <c r="L457" s="74">
        <f t="shared" si="7"/>
        <v>70000</v>
      </c>
      <c r="M457" s="70" t="s">
        <v>479</v>
      </c>
      <c r="N457" s="68" t="s">
        <v>1552</v>
      </c>
      <c r="O457" s="75" t="s">
        <v>439</v>
      </c>
      <c r="P457" s="76" t="s">
        <v>438</v>
      </c>
      <c r="Q457" s="77" t="s">
        <v>418</v>
      </c>
    </row>
    <row r="458" spans="1:17" ht="45">
      <c r="A458" s="68">
        <v>457</v>
      </c>
      <c r="B458" s="68">
        <v>0</v>
      </c>
      <c r="C458" s="190" t="s">
        <v>574</v>
      </c>
      <c r="D458" s="134" t="s">
        <v>1206</v>
      </c>
      <c r="E458" s="87" t="s">
        <v>1485</v>
      </c>
      <c r="F458" s="86" t="s">
        <v>325</v>
      </c>
      <c r="G458" s="91" t="s">
        <v>48</v>
      </c>
      <c r="H458" s="91" t="s">
        <v>241</v>
      </c>
      <c r="I458" s="72" t="s">
        <v>325</v>
      </c>
      <c r="J458" s="197">
        <v>95000</v>
      </c>
      <c r="K458" s="73">
        <v>7</v>
      </c>
      <c r="L458" s="74">
        <f t="shared" si="7"/>
        <v>665000</v>
      </c>
      <c r="M458" s="70" t="s">
        <v>479</v>
      </c>
      <c r="N458" s="68" t="s">
        <v>1552</v>
      </c>
      <c r="O458" s="75" t="s">
        <v>439</v>
      </c>
      <c r="P458" s="76" t="s">
        <v>438</v>
      </c>
      <c r="Q458" s="67" t="s">
        <v>418</v>
      </c>
    </row>
    <row r="459" spans="1:17" ht="45">
      <c r="A459" s="68">
        <v>458</v>
      </c>
      <c r="B459" s="68">
        <v>0</v>
      </c>
      <c r="C459" s="78" t="s">
        <v>574</v>
      </c>
      <c r="D459" s="134" t="s">
        <v>1206</v>
      </c>
      <c r="E459" s="70" t="s">
        <v>1486</v>
      </c>
      <c r="F459" s="171" t="s">
        <v>1487</v>
      </c>
      <c r="G459" s="70" t="s">
        <v>198</v>
      </c>
      <c r="H459" s="70" t="s">
        <v>241</v>
      </c>
      <c r="I459" s="172" t="s">
        <v>25</v>
      </c>
      <c r="J459" s="197">
        <v>1500000</v>
      </c>
      <c r="K459" s="73">
        <v>19</v>
      </c>
      <c r="L459" s="74">
        <f t="shared" si="7"/>
        <v>28500000</v>
      </c>
      <c r="M459" s="70" t="s">
        <v>479</v>
      </c>
      <c r="N459" s="68" t="s">
        <v>1552</v>
      </c>
      <c r="O459" s="75" t="s">
        <v>439</v>
      </c>
      <c r="P459" s="76" t="s">
        <v>438</v>
      </c>
      <c r="Q459" s="77" t="s">
        <v>418</v>
      </c>
    </row>
    <row r="460" spans="1:17" ht="45">
      <c r="A460" s="68">
        <v>459</v>
      </c>
      <c r="B460" s="68">
        <v>0</v>
      </c>
      <c r="C460" s="190" t="s">
        <v>574</v>
      </c>
      <c r="D460" s="134" t="s">
        <v>1206</v>
      </c>
      <c r="E460" s="70" t="s">
        <v>1488</v>
      </c>
      <c r="F460" s="171" t="s">
        <v>1487</v>
      </c>
      <c r="G460" s="70" t="s">
        <v>198</v>
      </c>
      <c r="H460" s="70" t="s">
        <v>241</v>
      </c>
      <c r="I460" s="172" t="s">
        <v>25</v>
      </c>
      <c r="J460" s="197">
        <v>1500000</v>
      </c>
      <c r="K460" s="73">
        <v>19</v>
      </c>
      <c r="L460" s="74">
        <f t="shared" si="7"/>
        <v>28500000</v>
      </c>
      <c r="M460" s="70" t="s">
        <v>479</v>
      </c>
      <c r="N460" s="68" t="s">
        <v>1552</v>
      </c>
      <c r="O460" s="75" t="s">
        <v>439</v>
      </c>
      <c r="P460" s="76" t="s">
        <v>438</v>
      </c>
      <c r="Q460" s="67" t="s">
        <v>418</v>
      </c>
    </row>
    <row r="461" spans="1:17" ht="45">
      <c r="A461" s="68">
        <v>460</v>
      </c>
      <c r="B461" s="68">
        <v>0</v>
      </c>
      <c r="C461" s="78" t="s">
        <v>574</v>
      </c>
      <c r="D461" s="134" t="s">
        <v>1206</v>
      </c>
      <c r="E461" s="97" t="s">
        <v>1489</v>
      </c>
      <c r="F461" s="100" t="s">
        <v>1490</v>
      </c>
      <c r="G461" s="99" t="s">
        <v>1491</v>
      </c>
      <c r="H461" s="93" t="s">
        <v>31</v>
      </c>
      <c r="I461" s="72" t="s">
        <v>32</v>
      </c>
      <c r="J461" s="197">
        <v>210000</v>
      </c>
      <c r="K461" s="73">
        <v>3</v>
      </c>
      <c r="L461" s="74">
        <f t="shared" si="7"/>
        <v>630000</v>
      </c>
      <c r="M461" s="70" t="s">
        <v>479</v>
      </c>
      <c r="N461" s="68" t="s">
        <v>1552</v>
      </c>
      <c r="O461" s="75" t="s">
        <v>439</v>
      </c>
      <c r="P461" s="76" t="s">
        <v>438</v>
      </c>
      <c r="Q461" s="77" t="s">
        <v>418</v>
      </c>
    </row>
    <row r="462" spans="1:17" ht="45">
      <c r="A462" s="68">
        <v>461</v>
      </c>
      <c r="B462" s="68">
        <v>0</v>
      </c>
      <c r="C462" s="190" t="s">
        <v>574</v>
      </c>
      <c r="D462" s="134" t="s">
        <v>1206</v>
      </c>
      <c r="E462" s="87" t="s">
        <v>1492</v>
      </c>
      <c r="F462" s="92" t="s">
        <v>752</v>
      </c>
      <c r="G462" s="86" t="s">
        <v>203</v>
      </c>
      <c r="H462" s="86" t="s">
        <v>203</v>
      </c>
      <c r="I462" s="72" t="s">
        <v>18</v>
      </c>
      <c r="J462" s="197">
        <v>45000</v>
      </c>
      <c r="K462" s="73">
        <v>5</v>
      </c>
      <c r="L462" s="74">
        <f t="shared" si="7"/>
        <v>225000</v>
      </c>
      <c r="M462" s="70" t="s">
        <v>479</v>
      </c>
      <c r="N462" s="68" t="s">
        <v>1552</v>
      </c>
      <c r="O462" s="75" t="s">
        <v>439</v>
      </c>
      <c r="P462" s="76" t="s">
        <v>438</v>
      </c>
      <c r="Q462" s="67" t="s">
        <v>418</v>
      </c>
    </row>
    <row r="463" spans="1:17" ht="45">
      <c r="A463" s="68">
        <v>462</v>
      </c>
      <c r="B463" s="68">
        <v>0</v>
      </c>
      <c r="C463" s="78" t="s">
        <v>574</v>
      </c>
      <c r="D463" s="134" t="s">
        <v>1206</v>
      </c>
      <c r="E463" s="87" t="s">
        <v>1493</v>
      </c>
      <c r="F463" s="92" t="s">
        <v>1494</v>
      </c>
      <c r="G463" s="91" t="s">
        <v>1495</v>
      </c>
      <c r="H463" s="91" t="s">
        <v>1496</v>
      </c>
      <c r="I463" s="72" t="s">
        <v>150</v>
      </c>
      <c r="J463" s="197">
        <v>180000</v>
      </c>
      <c r="K463" s="73">
        <v>3</v>
      </c>
      <c r="L463" s="74">
        <f t="shared" si="7"/>
        <v>540000</v>
      </c>
      <c r="M463" s="70" t="s">
        <v>479</v>
      </c>
      <c r="N463" s="68" t="s">
        <v>1552</v>
      </c>
      <c r="O463" s="75" t="s">
        <v>439</v>
      </c>
      <c r="P463" s="76" t="s">
        <v>438</v>
      </c>
      <c r="Q463" s="77" t="s">
        <v>418</v>
      </c>
    </row>
    <row r="464" spans="1:17" ht="45">
      <c r="A464" s="68">
        <v>463</v>
      </c>
      <c r="B464" s="68">
        <v>0</v>
      </c>
      <c r="C464" s="190" t="s">
        <v>574</v>
      </c>
      <c r="D464" s="87" t="s">
        <v>1206</v>
      </c>
      <c r="E464" s="70" t="s">
        <v>1497</v>
      </c>
      <c r="F464" s="171" t="s">
        <v>1498</v>
      </c>
      <c r="G464" s="70" t="s">
        <v>1470</v>
      </c>
      <c r="H464" s="70" t="s">
        <v>1471</v>
      </c>
      <c r="I464" s="172" t="s">
        <v>1499</v>
      </c>
      <c r="J464" s="197">
        <v>42000</v>
      </c>
      <c r="K464" s="73">
        <v>6</v>
      </c>
      <c r="L464" s="74">
        <f t="shared" si="7"/>
        <v>252000</v>
      </c>
      <c r="M464" s="70" t="s">
        <v>479</v>
      </c>
      <c r="N464" s="68" t="s">
        <v>1552</v>
      </c>
      <c r="O464" s="75" t="s">
        <v>439</v>
      </c>
      <c r="P464" s="76" t="s">
        <v>438</v>
      </c>
      <c r="Q464" s="67" t="s">
        <v>418</v>
      </c>
    </row>
    <row r="465" spans="1:17" ht="45">
      <c r="A465" s="68">
        <v>464</v>
      </c>
      <c r="B465" s="68">
        <v>0</v>
      </c>
      <c r="C465" s="78" t="s">
        <v>574</v>
      </c>
      <c r="D465" s="87" t="s">
        <v>1206</v>
      </c>
      <c r="E465" s="70" t="s">
        <v>1500</v>
      </c>
      <c r="F465" s="171" t="s">
        <v>4276</v>
      </c>
      <c r="G465" s="70" t="s">
        <v>1470</v>
      </c>
      <c r="H465" s="70" t="s">
        <v>1471</v>
      </c>
      <c r="I465" s="172" t="s">
        <v>150</v>
      </c>
      <c r="J465" s="197">
        <v>170000</v>
      </c>
      <c r="K465" s="73">
        <v>3</v>
      </c>
      <c r="L465" s="74">
        <f t="shared" si="7"/>
        <v>510000</v>
      </c>
      <c r="M465" s="70" t="s">
        <v>479</v>
      </c>
      <c r="N465" s="68" t="s">
        <v>1552</v>
      </c>
      <c r="O465" s="75" t="s">
        <v>439</v>
      </c>
      <c r="P465" s="76" t="s">
        <v>438</v>
      </c>
      <c r="Q465" s="77" t="s">
        <v>418</v>
      </c>
    </row>
    <row r="466" spans="1:17" ht="45">
      <c r="A466" s="68">
        <v>465</v>
      </c>
      <c r="B466" s="68">
        <v>0</v>
      </c>
      <c r="C466" s="190" t="s">
        <v>574</v>
      </c>
      <c r="D466" s="87" t="s">
        <v>1206</v>
      </c>
      <c r="E466" s="70" t="s">
        <v>1501</v>
      </c>
      <c r="F466" s="171" t="s">
        <v>1502</v>
      </c>
      <c r="G466" s="70" t="s">
        <v>1503</v>
      </c>
      <c r="H466" s="70" t="s">
        <v>27</v>
      </c>
      <c r="I466" s="172" t="s">
        <v>25</v>
      </c>
      <c r="J466" s="197">
        <v>180000</v>
      </c>
      <c r="K466" s="73">
        <v>11</v>
      </c>
      <c r="L466" s="74">
        <f t="shared" si="7"/>
        <v>1980000</v>
      </c>
      <c r="M466" s="70" t="s">
        <v>479</v>
      </c>
      <c r="N466" s="68" t="s">
        <v>1552</v>
      </c>
      <c r="O466" s="75" t="s">
        <v>439</v>
      </c>
      <c r="P466" s="76" t="s">
        <v>438</v>
      </c>
      <c r="Q466" s="67" t="s">
        <v>418</v>
      </c>
    </row>
    <row r="467" spans="1:17" ht="45">
      <c r="A467" s="68">
        <v>466</v>
      </c>
      <c r="B467" s="68">
        <v>0</v>
      </c>
      <c r="C467" s="78" t="s">
        <v>574</v>
      </c>
      <c r="D467" s="87" t="s">
        <v>1206</v>
      </c>
      <c r="E467" s="70" t="s">
        <v>1504</v>
      </c>
      <c r="F467" s="171" t="s">
        <v>1505</v>
      </c>
      <c r="G467" s="70" t="s">
        <v>1506</v>
      </c>
      <c r="H467" s="70" t="s">
        <v>149</v>
      </c>
      <c r="I467" s="172" t="s">
        <v>1507</v>
      </c>
      <c r="J467" s="197">
        <v>845000</v>
      </c>
      <c r="K467" s="73">
        <v>8</v>
      </c>
      <c r="L467" s="74">
        <f t="shared" si="7"/>
        <v>6760000</v>
      </c>
      <c r="M467" s="70" t="s">
        <v>479</v>
      </c>
      <c r="N467" s="68" t="s">
        <v>1552</v>
      </c>
      <c r="O467" s="75" t="s">
        <v>439</v>
      </c>
      <c r="P467" s="76" t="s">
        <v>438</v>
      </c>
      <c r="Q467" s="77" t="s">
        <v>418</v>
      </c>
    </row>
    <row r="468" spans="1:17" ht="45">
      <c r="A468" s="68">
        <v>467</v>
      </c>
      <c r="B468" s="68">
        <v>0</v>
      </c>
      <c r="C468" s="190" t="s">
        <v>574</v>
      </c>
      <c r="D468" s="70" t="s">
        <v>1508</v>
      </c>
      <c r="E468" s="70" t="s">
        <v>1508</v>
      </c>
      <c r="F468" s="171" t="s">
        <v>1509</v>
      </c>
      <c r="G468" s="70" t="s">
        <v>166</v>
      </c>
      <c r="H468" s="70" t="s">
        <v>34</v>
      </c>
      <c r="I468" s="172" t="s">
        <v>1509</v>
      </c>
      <c r="J468" s="197">
        <v>640000</v>
      </c>
      <c r="K468" s="73">
        <v>5</v>
      </c>
      <c r="L468" s="74">
        <f t="shared" si="7"/>
        <v>3200000</v>
      </c>
      <c r="M468" s="70" t="s">
        <v>479</v>
      </c>
      <c r="N468" s="68" t="s">
        <v>1552</v>
      </c>
      <c r="O468" s="75" t="s">
        <v>439</v>
      </c>
      <c r="P468" s="76" t="s">
        <v>438</v>
      </c>
      <c r="Q468" s="67" t="s">
        <v>418</v>
      </c>
    </row>
    <row r="469" spans="1:17" ht="45">
      <c r="A469" s="68">
        <v>468</v>
      </c>
      <c r="B469" s="68">
        <v>0</v>
      </c>
      <c r="C469" s="78" t="s">
        <v>574</v>
      </c>
      <c r="D469" s="70" t="s">
        <v>1510</v>
      </c>
      <c r="E469" s="70" t="s">
        <v>1510</v>
      </c>
      <c r="F469" s="171" t="s">
        <v>1511</v>
      </c>
      <c r="G469" s="70" t="s">
        <v>1512</v>
      </c>
      <c r="H469" s="70" t="s">
        <v>1496</v>
      </c>
      <c r="I469" s="172" t="s">
        <v>25</v>
      </c>
      <c r="J469" s="197">
        <v>60000</v>
      </c>
      <c r="K469" s="73">
        <v>13</v>
      </c>
      <c r="L469" s="74">
        <f t="shared" si="7"/>
        <v>780000</v>
      </c>
      <c r="M469" s="70" t="s">
        <v>479</v>
      </c>
      <c r="N469" s="68" t="s">
        <v>1552</v>
      </c>
      <c r="O469" s="75" t="s">
        <v>439</v>
      </c>
      <c r="P469" s="76" t="s">
        <v>438</v>
      </c>
      <c r="Q469" s="77" t="s">
        <v>418</v>
      </c>
    </row>
    <row r="470" spans="1:17" ht="45">
      <c r="A470" s="68">
        <v>469</v>
      </c>
      <c r="B470" s="68">
        <v>0</v>
      </c>
      <c r="C470" s="190" t="s">
        <v>574</v>
      </c>
      <c r="D470" s="70" t="s">
        <v>1513</v>
      </c>
      <c r="E470" s="70" t="s">
        <v>1513</v>
      </c>
      <c r="F470" s="171" t="s">
        <v>1514</v>
      </c>
      <c r="G470" s="70" t="s">
        <v>1515</v>
      </c>
      <c r="H470" s="70" t="s">
        <v>34</v>
      </c>
      <c r="I470" s="172" t="s">
        <v>1514</v>
      </c>
      <c r="J470" s="197">
        <v>95000</v>
      </c>
      <c r="K470" s="73">
        <v>7</v>
      </c>
      <c r="L470" s="74">
        <f t="shared" si="7"/>
        <v>665000</v>
      </c>
      <c r="M470" s="70" t="s">
        <v>479</v>
      </c>
      <c r="N470" s="68" t="s">
        <v>1552</v>
      </c>
      <c r="O470" s="75" t="s">
        <v>439</v>
      </c>
      <c r="P470" s="76" t="s">
        <v>438</v>
      </c>
      <c r="Q470" s="67" t="s">
        <v>418</v>
      </c>
    </row>
    <row r="471" spans="1:17" ht="45">
      <c r="A471" s="68">
        <v>470</v>
      </c>
      <c r="B471" s="68">
        <v>0</v>
      </c>
      <c r="C471" s="78" t="s">
        <v>574</v>
      </c>
      <c r="D471" s="70" t="s">
        <v>1516</v>
      </c>
      <c r="E471" s="70" t="s">
        <v>4277</v>
      </c>
      <c r="F471" s="171" t="s">
        <v>1517</v>
      </c>
      <c r="G471" s="70" t="s">
        <v>1518</v>
      </c>
      <c r="H471" s="70" t="s">
        <v>149</v>
      </c>
      <c r="I471" s="172" t="s">
        <v>32</v>
      </c>
      <c r="J471" s="197">
        <v>1050000</v>
      </c>
      <c r="K471" s="73">
        <v>5</v>
      </c>
      <c r="L471" s="74">
        <f t="shared" si="7"/>
        <v>5250000</v>
      </c>
      <c r="M471" s="70" t="s">
        <v>479</v>
      </c>
      <c r="N471" s="68" t="s">
        <v>1552</v>
      </c>
      <c r="O471" s="75" t="s">
        <v>439</v>
      </c>
      <c r="P471" s="76" t="s">
        <v>438</v>
      </c>
      <c r="Q471" s="77" t="s">
        <v>418</v>
      </c>
    </row>
    <row r="472" spans="1:17" ht="45">
      <c r="A472" s="68">
        <v>471</v>
      </c>
      <c r="B472" s="68">
        <v>0</v>
      </c>
      <c r="C472" s="190" t="s">
        <v>574</v>
      </c>
      <c r="D472" s="87" t="s">
        <v>1206</v>
      </c>
      <c r="E472" s="70" t="s">
        <v>1519</v>
      </c>
      <c r="F472" s="171" t="s">
        <v>1415</v>
      </c>
      <c r="G472" s="70" t="s">
        <v>33</v>
      </c>
      <c r="H472" s="70" t="s">
        <v>33</v>
      </c>
      <c r="I472" s="172" t="s">
        <v>1415</v>
      </c>
      <c r="J472" s="197">
        <v>450</v>
      </c>
      <c r="K472" s="73">
        <v>1130</v>
      </c>
      <c r="L472" s="74">
        <f t="shared" si="7"/>
        <v>508500</v>
      </c>
      <c r="M472" s="70" t="s">
        <v>479</v>
      </c>
      <c r="N472" s="68" t="s">
        <v>1552</v>
      </c>
      <c r="O472" s="75" t="s">
        <v>439</v>
      </c>
      <c r="P472" s="76" t="s">
        <v>438</v>
      </c>
      <c r="Q472" s="67" t="s">
        <v>418</v>
      </c>
    </row>
    <row r="473" spans="1:17" ht="45">
      <c r="A473" s="68">
        <v>472</v>
      </c>
      <c r="B473" s="68">
        <v>0</v>
      </c>
      <c r="C473" s="78" t="s">
        <v>574</v>
      </c>
      <c r="D473" s="87" t="s">
        <v>1206</v>
      </c>
      <c r="E473" s="87" t="s">
        <v>1520</v>
      </c>
      <c r="F473" s="92" t="s">
        <v>1502</v>
      </c>
      <c r="G473" s="91" t="s">
        <v>1521</v>
      </c>
      <c r="H473" s="91" t="s">
        <v>968</v>
      </c>
      <c r="I473" s="72" t="s">
        <v>32</v>
      </c>
      <c r="J473" s="197">
        <v>315000</v>
      </c>
      <c r="K473" s="73">
        <v>3</v>
      </c>
      <c r="L473" s="74">
        <f t="shared" si="7"/>
        <v>945000</v>
      </c>
      <c r="M473" s="70" t="s">
        <v>479</v>
      </c>
      <c r="N473" s="68" t="s">
        <v>1552</v>
      </c>
      <c r="O473" s="75" t="s">
        <v>439</v>
      </c>
      <c r="P473" s="76" t="s">
        <v>438</v>
      </c>
      <c r="Q473" s="77" t="s">
        <v>418</v>
      </c>
    </row>
    <row r="474" spans="1:17" ht="75">
      <c r="A474" s="68">
        <v>473</v>
      </c>
      <c r="B474" s="68">
        <v>0</v>
      </c>
      <c r="C474" s="190" t="s">
        <v>574</v>
      </c>
      <c r="D474" s="87" t="s">
        <v>1206</v>
      </c>
      <c r="E474" s="70" t="s">
        <v>1522</v>
      </c>
      <c r="F474" s="171" t="s">
        <v>1523</v>
      </c>
      <c r="G474" s="70" t="s">
        <v>1524</v>
      </c>
      <c r="H474" s="70" t="s">
        <v>33</v>
      </c>
      <c r="I474" s="172" t="s">
        <v>44</v>
      </c>
      <c r="J474" s="197">
        <v>4370</v>
      </c>
      <c r="K474" s="73">
        <v>5800</v>
      </c>
      <c r="L474" s="74">
        <f t="shared" si="7"/>
        <v>25346000</v>
      </c>
      <c r="M474" s="70" t="s">
        <v>479</v>
      </c>
      <c r="N474" s="68" t="s">
        <v>1552</v>
      </c>
      <c r="O474" s="75" t="s">
        <v>439</v>
      </c>
      <c r="P474" s="76" t="s">
        <v>438</v>
      </c>
      <c r="Q474" s="67" t="s">
        <v>418</v>
      </c>
    </row>
    <row r="475" spans="1:17" ht="45">
      <c r="A475" s="68">
        <v>474</v>
      </c>
      <c r="B475" s="68">
        <v>0</v>
      </c>
      <c r="C475" s="78" t="s">
        <v>574</v>
      </c>
      <c r="D475" s="87" t="s">
        <v>1206</v>
      </c>
      <c r="E475" s="70" t="s">
        <v>1525</v>
      </c>
      <c r="F475" s="171" t="s">
        <v>176</v>
      </c>
      <c r="G475" s="70" t="s">
        <v>1526</v>
      </c>
      <c r="H475" s="70" t="s">
        <v>33</v>
      </c>
      <c r="I475" s="172" t="s">
        <v>176</v>
      </c>
      <c r="J475" s="197">
        <v>85000</v>
      </c>
      <c r="K475" s="73">
        <v>98</v>
      </c>
      <c r="L475" s="74">
        <f t="shared" si="7"/>
        <v>8330000</v>
      </c>
      <c r="M475" s="70" t="s">
        <v>479</v>
      </c>
      <c r="N475" s="68" t="s">
        <v>1552</v>
      </c>
      <c r="O475" s="75" t="s">
        <v>439</v>
      </c>
      <c r="P475" s="76" t="s">
        <v>438</v>
      </c>
      <c r="Q475" s="77" t="s">
        <v>418</v>
      </c>
    </row>
    <row r="476" spans="1:17" ht="45">
      <c r="A476" s="68">
        <v>475</v>
      </c>
      <c r="B476" s="68">
        <v>0</v>
      </c>
      <c r="C476" s="190" t="s">
        <v>574</v>
      </c>
      <c r="D476" s="87" t="s">
        <v>1206</v>
      </c>
      <c r="E476" s="87" t="s">
        <v>1527</v>
      </c>
      <c r="F476" s="86" t="s">
        <v>1528</v>
      </c>
      <c r="G476" s="70" t="s">
        <v>1529</v>
      </c>
      <c r="H476" s="70" t="s">
        <v>31</v>
      </c>
      <c r="I476" s="200" t="s">
        <v>19</v>
      </c>
      <c r="J476" s="197">
        <v>73000</v>
      </c>
      <c r="K476" s="73">
        <v>300</v>
      </c>
      <c r="L476" s="74">
        <f t="shared" si="7"/>
        <v>21900000</v>
      </c>
      <c r="M476" s="70" t="s">
        <v>479</v>
      </c>
      <c r="N476" s="68" t="s">
        <v>1552</v>
      </c>
      <c r="O476" s="75" t="s">
        <v>439</v>
      </c>
      <c r="P476" s="76" t="s">
        <v>438</v>
      </c>
      <c r="Q476" s="67" t="s">
        <v>418</v>
      </c>
    </row>
    <row r="477" spans="1:17" ht="45">
      <c r="A477" s="68">
        <v>476</v>
      </c>
      <c r="B477" s="68">
        <v>0</v>
      </c>
      <c r="C477" s="78" t="s">
        <v>574</v>
      </c>
      <c r="D477" s="87" t="s">
        <v>1206</v>
      </c>
      <c r="E477" s="70" t="s">
        <v>1530</v>
      </c>
      <c r="F477" s="86" t="s">
        <v>309</v>
      </c>
      <c r="G477" s="87" t="s">
        <v>1531</v>
      </c>
      <c r="H477" s="87" t="s">
        <v>31</v>
      </c>
      <c r="I477" s="72" t="s">
        <v>21</v>
      </c>
      <c r="J477" s="196">
        <v>14500</v>
      </c>
      <c r="K477" s="73">
        <v>1500</v>
      </c>
      <c r="L477" s="74">
        <f t="shared" si="7"/>
        <v>21750000</v>
      </c>
      <c r="M477" s="70" t="s">
        <v>479</v>
      </c>
      <c r="N477" s="68" t="s">
        <v>1552</v>
      </c>
      <c r="O477" s="75" t="s">
        <v>439</v>
      </c>
      <c r="P477" s="76" t="s">
        <v>438</v>
      </c>
      <c r="Q477" s="77" t="s">
        <v>418</v>
      </c>
    </row>
    <row r="478" spans="1:17" ht="45">
      <c r="A478" s="68">
        <v>477</v>
      </c>
      <c r="B478" s="68">
        <v>0</v>
      </c>
      <c r="C478" s="190" t="s">
        <v>574</v>
      </c>
      <c r="D478" s="87" t="s">
        <v>1206</v>
      </c>
      <c r="E478" s="70" t="s">
        <v>1532</v>
      </c>
      <c r="F478" s="86" t="s">
        <v>1156</v>
      </c>
      <c r="G478" s="87" t="s">
        <v>967</v>
      </c>
      <c r="H478" s="87" t="s">
        <v>968</v>
      </c>
      <c r="I478" s="72" t="s">
        <v>23</v>
      </c>
      <c r="J478" s="196">
        <v>235000</v>
      </c>
      <c r="K478" s="73">
        <v>30</v>
      </c>
      <c r="L478" s="74">
        <f t="shared" si="7"/>
        <v>7050000</v>
      </c>
      <c r="M478" s="70" t="s">
        <v>479</v>
      </c>
      <c r="N478" s="68" t="s">
        <v>1552</v>
      </c>
      <c r="O478" s="75" t="s">
        <v>439</v>
      </c>
      <c r="P478" s="76" t="s">
        <v>438</v>
      </c>
      <c r="Q478" s="67" t="s">
        <v>418</v>
      </c>
    </row>
    <row r="479" spans="1:17" ht="45">
      <c r="A479" s="68">
        <v>478</v>
      </c>
      <c r="B479" s="68">
        <v>0</v>
      </c>
      <c r="C479" s="78" t="s">
        <v>574</v>
      </c>
      <c r="D479" s="119" t="s">
        <v>1533</v>
      </c>
      <c r="E479" s="70" t="s">
        <v>1534</v>
      </c>
      <c r="F479" s="78" t="s">
        <v>1535</v>
      </c>
      <c r="G479" s="87" t="s">
        <v>1536</v>
      </c>
      <c r="H479" s="70" t="s">
        <v>1536</v>
      </c>
      <c r="I479" s="139" t="s">
        <v>21</v>
      </c>
      <c r="J479" s="73">
        <v>250000</v>
      </c>
      <c r="K479" s="73">
        <v>35</v>
      </c>
      <c r="L479" s="74">
        <f t="shared" si="7"/>
        <v>8750000</v>
      </c>
      <c r="M479" s="70" t="s">
        <v>479</v>
      </c>
      <c r="N479" s="68" t="s">
        <v>1552</v>
      </c>
      <c r="O479" s="75" t="s">
        <v>439</v>
      </c>
      <c r="P479" s="76" t="s">
        <v>438</v>
      </c>
      <c r="Q479" s="77" t="s">
        <v>418</v>
      </c>
    </row>
    <row r="480" spans="1:17" ht="45">
      <c r="A480" s="68">
        <v>479</v>
      </c>
      <c r="B480" s="68">
        <v>0</v>
      </c>
      <c r="C480" s="190" t="s">
        <v>574</v>
      </c>
      <c r="D480" s="87" t="s">
        <v>1206</v>
      </c>
      <c r="E480" s="70" t="s">
        <v>1537</v>
      </c>
      <c r="F480" s="78" t="s">
        <v>1001</v>
      </c>
      <c r="G480" s="70" t="s">
        <v>1538</v>
      </c>
      <c r="H480" s="70" t="s">
        <v>31</v>
      </c>
      <c r="I480" s="139" t="s">
        <v>23</v>
      </c>
      <c r="J480" s="201">
        <v>245000</v>
      </c>
      <c r="K480" s="73">
        <v>30</v>
      </c>
      <c r="L480" s="74">
        <f t="shared" si="7"/>
        <v>7350000</v>
      </c>
      <c r="M480" s="70" t="s">
        <v>479</v>
      </c>
      <c r="N480" s="68" t="s">
        <v>1552</v>
      </c>
      <c r="O480" s="75" t="s">
        <v>439</v>
      </c>
      <c r="P480" s="76" t="s">
        <v>438</v>
      </c>
      <c r="Q480" s="67" t="s">
        <v>418</v>
      </c>
    </row>
    <row r="481" spans="1:17" ht="45">
      <c r="A481" s="68">
        <v>480</v>
      </c>
      <c r="B481" s="68">
        <v>0</v>
      </c>
      <c r="C481" s="78" t="s">
        <v>574</v>
      </c>
      <c r="D481" s="87" t="s">
        <v>1206</v>
      </c>
      <c r="E481" s="70" t="s">
        <v>1539</v>
      </c>
      <c r="F481" s="78" t="s">
        <v>983</v>
      </c>
      <c r="G481" s="70" t="s">
        <v>48</v>
      </c>
      <c r="H481" s="70" t="s">
        <v>31</v>
      </c>
      <c r="I481" s="139" t="s">
        <v>21</v>
      </c>
      <c r="J481" s="201">
        <v>11000</v>
      </c>
      <c r="K481" s="73">
        <v>300</v>
      </c>
      <c r="L481" s="74">
        <f t="shared" si="7"/>
        <v>3300000</v>
      </c>
      <c r="M481" s="70" t="s">
        <v>479</v>
      </c>
      <c r="N481" s="68" t="s">
        <v>1552</v>
      </c>
      <c r="O481" s="75" t="s">
        <v>439</v>
      </c>
      <c r="P481" s="76" t="s">
        <v>438</v>
      </c>
      <c r="Q481" s="77" t="s">
        <v>418</v>
      </c>
    </row>
    <row r="482" spans="1:17" ht="45">
      <c r="A482" s="68">
        <v>481</v>
      </c>
      <c r="B482" s="68">
        <v>0</v>
      </c>
      <c r="C482" s="190" t="s">
        <v>574</v>
      </c>
      <c r="D482" s="87" t="s">
        <v>1206</v>
      </c>
      <c r="E482" s="70" t="s">
        <v>1540</v>
      </c>
      <c r="F482" s="78" t="s">
        <v>1541</v>
      </c>
      <c r="G482" s="70" t="s">
        <v>48</v>
      </c>
      <c r="H482" s="70" t="s">
        <v>241</v>
      </c>
      <c r="I482" s="139" t="s">
        <v>21</v>
      </c>
      <c r="J482" s="201">
        <v>18500</v>
      </c>
      <c r="K482" s="73">
        <v>60</v>
      </c>
      <c r="L482" s="74">
        <f t="shared" si="7"/>
        <v>1110000</v>
      </c>
      <c r="M482" s="70" t="s">
        <v>479</v>
      </c>
      <c r="N482" s="68" t="s">
        <v>1552</v>
      </c>
      <c r="O482" s="75" t="s">
        <v>439</v>
      </c>
      <c r="P482" s="76" t="s">
        <v>438</v>
      </c>
      <c r="Q482" s="67" t="s">
        <v>418</v>
      </c>
    </row>
    <row r="483" spans="1:17" ht="45">
      <c r="A483" s="68">
        <v>482</v>
      </c>
      <c r="B483" s="68">
        <v>0</v>
      </c>
      <c r="C483" s="78" t="s">
        <v>574</v>
      </c>
      <c r="D483" s="87" t="s">
        <v>1206</v>
      </c>
      <c r="E483" s="70" t="s">
        <v>1542</v>
      </c>
      <c r="F483" s="78" t="s">
        <v>1543</v>
      </c>
      <c r="G483" s="70" t="s">
        <v>1512</v>
      </c>
      <c r="H483" s="70" t="s">
        <v>1496</v>
      </c>
      <c r="I483" s="139" t="s">
        <v>25</v>
      </c>
      <c r="J483" s="201">
        <v>80000</v>
      </c>
      <c r="K483" s="73">
        <v>500</v>
      </c>
      <c r="L483" s="74">
        <f t="shared" si="7"/>
        <v>40000000</v>
      </c>
      <c r="M483" s="70" t="s">
        <v>479</v>
      </c>
      <c r="N483" s="68" t="s">
        <v>1552</v>
      </c>
      <c r="O483" s="75" t="s">
        <v>439</v>
      </c>
      <c r="P483" s="76" t="s">
        <v>438</v>
      </c>
      <c r="Q483" s="77" t="s">
        <v>418</v>
      </c>
    </row>
    <row r="484" spans="1:17" ht="45">
      <c r="A484" s="68">
        <v>483</v>
      </c>
      <c r="B484" s="68">
        <v>0</v>
      </c>
      <c r="C484" s="190" t="s">
        <v>574</v>
      </c>
      <c r="D484" s="87" t="s">
        <v>1206</v>
      </c>
      <c r="E484" s="70" t="s">
        <v>1544</v>
      </c>
      <c r="F484" s="78" t="s">
        <v>983</v>
      </c>
      <c r="G484" s="70" t="s">
        <v>48</v>
      </c>
      <c r="H484" s="70" t="s">
        <v>241</v>
      </c>
      <c r="I484" s="139" t="s">
        <v>21</v>
      </c>
      <c r="J484" s="201">
        <v>24500</v>
      </c>
      <c r="K484" s="73">
        <v>507</v>
      </c>
      <c r="L484" s="74">
        <f t="shared" si="7"/>
        <v>12421500</v>
      </c>
      <c r="M484" s="70" t="s">
        <v>479</v>
      </c>
      <c r="N484" s="68" t="s">
        <v>1552</v>
      </c>
      <c r="O484" s="75" t="s">
        <v>439</v>
      </c>
      <c r="P484" s="76" t="s">
        <v>438</v>
      </c>
      <c r="Q484" s="67" t="s">
        <v>418</v>
      </c>
    </row>
    <row r="485" spans="1:17" ht="45">
      <c r="A485" s="68">
        <v>484</v>
      </c>
      <c r="B485" s="68">
        <v>0</v>
      </c>
      <c r="C485" s="78" t="s">
        <v>574</v>
      </c>
      <c r="D485" s="87" t="s">
        <v>1206</v>
      </c>
      <c r="E485" s="97" t="s">
        <v>1545</v>
      </c>
      <c r="F485" s="78" t="s">
        <v>1546</v>
      </c>
      <c r="G485" s="151" t="s">
        <v>1547</v>
      </c>
      <c r="H485" s="151" t="s">
        <v>1168</v>
      </c>
      <c r="I485" s="72" t="s">
        <v>19</v>
      </c>
      <c r="J485" s="73">
        <v>14000</v>
      </c>
      <c r="K485" s="73">
        <v>14</v>
      </c>
      <c r="L485" s="74">
        <f t="shared" si="7"/>
        <v>196000</v>
      </c>
      <c r="M485" s="70" t="s">
        <v>479</v>
      </c>
      <c r="N485" s="68" t="s">
        <v>1552</v>
      </c>
      <c r="O485" s="75" t="s">
        <v>439</v>
      </c>
      <c r="P485" s="76" t="s">
        <v>438</v>
      </c>
      <c r="Q485" s="77" t="s">
        <v>418</v>
      </c>
    </row>
    <row r="486" spans="1:17" ht="45">
      <c r="A486" s="68">
        <v>485</v>
      </c>
      <c r="B486" s="68">
        <v>0</v>
      </c>
      <c r="C486" s="190" t="s">
        <v>574</v>
      </c>
      <c r="D486" s="87" t="s">
        <v>1206</v>
      </c>
      <c r="E486" s="70" t="s">
        <v>1548</v>
      </c>
      <c r="F486" s="78" t="s">
        <v>1549</v>
      </c>
      <c r="G486" s="70" t="s">
        <v>735</v>
      </c>
      <c r="H486" s="70" t="s">
        <v>149</v>
      </c>
      <c r="I486" s="139" t="s">
        <v>32</v>
      </c>
      <c r="J486" s="73">
        <v>140000</v>
      </c>
      <c r="K486" s="73">
        <v>35</v>
      </c>
      <c r="L486" s="74">
        <f t="shared" si="7"/>
        <v>4900000</v>
      </c>
      <c r="M486" s="70" t="s">
        <v>479</v>
      </c>
      <c r="N486" s="68" t="s">
        <v>1552</v>
      </c>
      <c r="O486" s="75" t="s">
        <v>439</v>
      </c>
      <c r="P486" s="76" t="s">
        <v>438</v>
      </c>
      <c r="Q486" s="67" t="s">
        <v>418</v>
      </c>
    </row>
    <row r="487" spans="1:17" ht="45">
      <c r="A487" s="68">
        <v>486</v>
      </c>
      <c r="B487" s="68">
        <v>0</v>
      </c>
      <c r="C487" s="78" t="s">
        <v>574</v>
      </c>
      <c r="D487" s="87" t="s">
        <v>1206</v>
      </c>
      <c r="E487" s="70" t="s">
        <v>1550</v>
      </c>
      <c r="F487" s="78" t="s">
        <v>496</v>
      </c>
      <c r="G487" s="70" t="s">
        <v>258</v>
      </c>
      <c r="H487" s="70" t="s">
        <v>241</v>
      </c>
      <c r="I487" s="139" t="s">
        <v>21</v>
      </c>
      <c r="J487" s="73">
        <v>545000</v>
      </c>
      <c r="K487" s="73">
        <v>5</v>
      </c>
      <c r="L487" s="74">
        <f t="shared" si="7"/>
        <v>2725000</v>
      </c>
      <c r="M487" s="70" t="s">
        <v>479</v>
      </c>
      <c r="N487" s="68" t="s">
        <v>1552</v>
      </c>
      <c r="O487" s="75" t="s">
        <v>439</v>
      </c>
      <c r="P487" s="76" t="s">
        <v>438</v>
      </c>
      <c r="Q487" s="77" t="s">
        <v>418</v>
      </c>
    </row>
    <row r="488" spans="1:17" ht="45">
      <c r="A488" s="202">
        <v>487</v>
      </c>
      <c r="B488" s="202">
        <v>0</v>
      </c>
      <c r="C488" s="203" t="s">
        <v>574</v>
      </c>
      <c r="D488" s="204" t="s">
        <v>1206</v>
      </c>
      <c r="E488" s="204" t="s">
        <v>1551</v>
      </c>
      <c r="F488" s="205" t="s">
        <v>496</v>
      </c>
      <c r="G488" s="206" t="s">
        <v>45</v>
      </c>
      <c r="H488" s="206" t="s">
        <v>45</v>
      </c>
      <c r="I488" s="207" t="s">
        <v>21</v>
      </c>
      <c r="J488" s="208">
        <v>24000</v>
      </c>
      <c r="K488" s="208">
        <v>355</v>
      </c>
      <c r="L488" s="209">
        <f t="shared" si="7"/>
        <v>8520000</v>
      </c>
      <c r="M488" s="210" t="s">
        <v>479</v>
      </c>
      <c r="N488" s="202" t="s">
        <v>1552</v>
      </c>
      <c r="O488" s="211" t="s">
        <v>439</v>
      </c>
      <c r="P488" s="212" t="s">
        <v>438</v>
      </c>
      <c r="Q488" s="67" t="s">
        <v>418</v>
      </c>
    </row>
  </sheetData>
  <dataValidations count="1">
    <dataValidation allowBlank="1" showErrorMessage="1" promptTitle="KHÔNG CHỈNH SỬA, XÓA FILE" prompt="LƯU VỀ MÁY TRƯỚC KHI ĐIỀN THÔNG TIN&#10;" sqref="E472"/>
  </dataValidations>
  <pageMargins left="0.54" right="0.16" top="0.4" bottom="0.45" header="0.3" footer="0.2"/>
  <pageSetup paperSize="8" orientation="landscape" verticalDpi="0"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rgb="FFC00000"/>
  </sheetPr>
  <dimension ref="A1:Q1420"/>
  <sheetViews>
    <sheetView zoomScale="85" zoomScaleNormal="85" workbookViewId="0">
      <pane ySplit="1" topLeftCell="A999" activePane="bottomLeft" state="frozen"/>
      <selection pane="bottomLeft" activeCell="E1279" sqref="E1279"/>
    </sheetView>
  </sheetViews>
  <sheetFormatPr defaultRowHeight="15"/>
  <cols>
    <col min="1" max="1" width="5.7109375" style="29" customWidth="1"/>
    <col min="2" max="2" width="9.28515625" style="29" customWidth="1"/>
    <col min="3" max="3" width="18.7109375" style="29" customWidth="1"/>
    <col min="4" max="4" width="17.7109375" style="37" customWidth="1"/>
    <col min="5" max="5" width="20.7109375" style="29" customWidth="1"/>
    <col min="6" max="6" width="10.7109375" style="29" customWidth="1"/>
    <col min="7" max="7" width="14.5703125" style="29" customWidth="1"/>
    <col min="8" max="8" width="14.42578125" style="29" customWidth="1"/>
    <col min="9" max="10" width="11.28515625" style="29" customWidth="1"/>
    <col min="11" max="11" width="12.42578125" style="29" customWidth="1"/>
    <col min="12" max="12" width="11.42578125" style="29" customWidth="1"/>
    <col min="13" max="16" width="16.5703125" style="29" customWidth="1"/>
    <col min="17" max="17" width="16.5703125" style="30" customWidth="1"/>
    <col min="18" max="16384" width="9.140625" style="29"/>
  </cols>
  <sheetData>
    <row r="1" spans="1:17" s="33" customFormat="1" ht="51" customHeight="1">
      <c r="A1" s="39" t="s">
        <v>0</v>
      </c>
      <c r="B1" s="39" t="s">
        <v>1560</v>
      </c>
      <c r="C1" s="39" t="s">
        <v>1561</v>
      </c>
      <c r="D1" s="39" t="s">
        <v>1</v>
      </c>
      <c r="E1" s="39" t="s">
        <v>1562</v>
      </c>
      <c r="F1" s="39" t="s">
        <v>1563</v>
      </c>
      <c r="G1" s="39" t="s">
        <v>3</v>
      </c>
      <c r="H1" s="39" t="s">
        <v>4</v>
      </c>
      <c r="I1" s="39" t="s">
        <v>5</v>
      </c>
      <c r="J1" s="39" t="s">
        <v>1564</v>
      </c>
      <c r="K1" s="39" t="s">
        <v>7</v>
      </c>
      <c r="L1" s="39" t="s">
        <v>8</v>
      </c>
      <c r="M1" s="39" t="s">
        <v>9</v>
      </c>
      <c r="N1" s="39" t="s">
        <v>1565</v>
      </c>
      <c r="O1" s="39" t="s">
        <v>10</v>
      </c>
      <c r="P1" s="39" t="s">
        <v>11</v>
      </c>
      <c r="Q1" s="40" t="s">
        <v>1566</v>
      </c>
    </row>
    <row r="2" spans="1:17" s="34" customFormat="1" ht="38.25" customHeight="1">
      <c r="A2" s="42">
        <v>1</v>
      </c>
      <c r="B2" s="43">
        <v>1</v>
      </c>
      <c r="C2" s="43" t="s">
        <v>70</v>
      </c>
      <c r="D2" s="42" t="s">
        <v>1567</v>
      </c>
      <c r="E2" s="42" t="s">
        <v>338</v>
      </c>
      <c r="F2" s="44" t="s">
        <v>1568</v>
      </c>
      <c r="G2" s="44" t="s">
        <v>1569</v>
      </c>
      <c r="H2" s="42" t="s">
        <v>33</v>
      </c>
      <c r="I2" s="45" t="s">
        <v>19</v>
      </c>
      <c r="J2" s="44">
        <v>128800</v>
      </c>
      <c r="K2" s="44">
        <v>10735</v>
      </c>
      <c r="L2" s="44">
        <f t="shared" ref="L2:L65" si="0">J2*K2</f>
        <v>1382668000</v>
      </c>
      <c r="M2" s="42" t="s">
        <v>1570</v>
      </c>
      <c r="N2" s="42" t="s">
        <v>445</v>
      </c>
      <c r="O2" s="42" t="s">
        <v>1559</v>
      </c>
      <c r="P2" s="42" t="s">
        <v>1554</v>
      </c>
      <c r="Q2" s="46" t="s">
        <v>1555</v>
      </c>
    </row>
    <row r="3" spans="1:17" s="34" customFormat="1" ht="38.25" customHeight="1">
      <c r="A3" s="42">
        <v>2</v>
      </c>
      <c r="B3" s="43">
        <v>1</v>
      </c>
      <c r="C3" s="43" t="s">
        <v>70</v>
      </c>
      <c r="D3" s="42" t="s">
        <v>1571</v>
      </c>
      <c r="E3" s="42" t="s">
        <v>1572</v>
      </c>
      <c r="F3" s="44" t="s">
        <v>776</v>
      </c>
      <c r="G3" s="44" t="s">
        <v>177</v>
      </c>
      <c r="H3" s="42" t="s">
        <v>33</v>
      </c>
      <c r="I3" s="45" t="s">
        <v>21</v>
      </c>
      <c r="J3" s="44">
        <v>399</v>
      </c>
      <c r="K3" s="44">
        <v>7170</v>
      </c>
      <c r="L3" s="44">
        <f t="shared" si="0"/>
        <v>2860830</v>
      </c>
      <c r="M3" s="42" t="s">
        <v>1573</v>
      </c>
      <c r="N3" s="42" t="s">
        <v>445</v>
      </c>
      <c r="O3" s="42" t="s">
        <v>1559</v>
      </c>
      <c r="P3" s="42" t="s">
        <v>1554</v>
      </c>
      <c r="Q3" s="46" t="s">
        <v>1555</v>
      </c>
    </row>
    <row r="4" spans="1:17" s="34" customFormat="1" ht="38.25" customHeight="1">
      <c r="A4" s="42">
        <v>3</v>
      </c>
      <c r="B4" s="43">
        <v>1</v>
      </c>
      <c r="C4" s="43" t="s">
        <v>70</v>
      </c>
      <c r="D4" s="42" t="s">
        <v>1574</v>
      </c>
      <c r="E4" s="42" t="s">
        <v>1575</v>
      </c>
      <c r="F4" s="44" t="s">
        <v>776</v>
      </c>
      <c r="G4" s="44" t="s">
        <v>177</v>
      </c>
      <c r="H4" s="42" t="s">
        <v>33</v>
      </c>
      <c r="I4" s="45" t="s">
        <v>21</v>
      </c>
      <c r="J4" s="44">
        <v>557</v>
      </c>
      <c r="K4" s="44">
        <v>5910</v>
      </c>
      <c r="L4" s="44">
        <f t="shared" si="0"/>
        <v>3291870</v>
      </c>
      <c r="M4" s="42" t="s">
        <v>1573</v>
      </c>
      <c r="N4" s="42" t="s">
        <v>445</v>
      </c>
      <c r="O4" s="42" t="s">
        <v>1559</v>
      </c>
      <c r="P4" s="42" t="s">
        <v>1554</v>
      </c>
      <c r="Q4" s="46" t="s">
        <v>1555</v>
      </c>
    </row>
    <row r="5" spans="1:17" s="34" customFormat="1" ht="38.25" customHeight="1">
      <c r="A5" s="42">
        <v>4</v>
      </c>
      <c r="B5" s="43">
        <v>1</v>
      </c>
      <c r="C5" s="43" t="s">
        <v>70</v>
      </c>
      <c r="D5" s="42" t="s">
        <v>1576</v>
      </c>
      <c r="E5" s="42" t="s">
        <v>1577</v>
      </c>
      <c r="F5" s="44" t="s">
        <v>1578</v>
      </c>
      <c r="G5" s="44" t="s">
        <v>1579</v>
      </c>
      <c r="H5" s="42" t="s">
        <v>33</v>
      </c>
      <c r="I5" s="45" t="s">
        <v>18</v>
      </c>
      <c r="J5" s="44">
        <v>12000</v>
      </c>
      <c r="K5" s="44">
        <v>2010</v>
      </c>
      <c r="L5" s="44">
        <f t="shared" si="0"/>
        <v>24120000</v>
      </c>
      <c r="M5" s="42" t="s">
        <v>1580</v>
      </c>
      <c r="N5" s="42" t="s">
        <v>445</v>
      </c>
      <c r="O5" s="42" t="s">
        <v>1559</v>
      </c>
      <c r="P5" s="42" t="s">
        <v>1554</v>
      </c>
      <c r="Q5" s="46" t="s">
        <v>1555</v>
      </c>
    </row>
    <row r="6" spans="1:17" s="34" customFormat="1" ht="38.25" customHeight="1">
      <c r="A6" s="42">
        <v>5</v>
      </c>
      <c r="B6" s="43">
        <v>1</v>
      </c>
      <c r="C6" s="43" t="s">
        <v>70</v>
      </c>
      <c r="D6" s="42" t="s">
        <v>1581</v>
      </c>
      <c r="E6" s="42" t="s">
        <v>1582</v>
      </c>
      <c r="F6" s="44" t="s">
        <v>723</v>
      </c>
      <c r="G6" s="44" t="s">
        <v>1579</v>
      </c>
      <c r="H6" s="42" t="s">
        <v>33</v>
      </c>
      <c r="I6" s="45" t="s">
        <v>18</v>
      </c>
      <c r="J6" s="44">
        <v>14000</v>
      </c>
      <c r="K6" s="44">
        <v>2010</v>
      </c>
      <c r="L6" s="44">
        <f t="shared" si="0"/>
        <v>28140000</v>
      </c>
      <c r="M6" s="42" t="s">
        <v>1580</v>
      </c>
      <c r="N6" s="42" t="s">
        <v>445</v>
      </c>
      <c r="O6" s="42" t="s">
        <v>1559</v>
      </c>
      <c r="P6" s="42" t="s">
        <v>1554</v>
      </c>
      <c r="Q6" s="46" t="s">
        <v>1555</v>
      </c>
    </row>
    <row r="7" spans="1:17" s="34" customFormat="1" ht="38.25" customHeight="1">
      <c r="A7" s="42">
        <v>6</v>
      </c>
      <c r="B7" s="43">
        <v>1</v>
      </c>
      <c r="C7" s="43" t="s">
        <v>70</v>
      </c>
      <c r="D7" s="42" t="s">
        <v>1583</v>
      </c>
      <c r="E7" s="42" t="s">
        <v>1584</v>
      </c>
      <c r="F7" s="44" t="s">
        <v>723</v>
      </c>
      <c r="G7" s="44" t="s">
        <v>1579</v>
      </c>
      <c r="H7" s="42" t="s">
        <v>33</v>
      </c>
      <c r="I7" s="45" t="s">
        <v>18</v>
      </c>
      <c r="J7" s="44">
        <v>16000</v>
      </c>
      <c r="K7" s="44">
        <v>930</v>
      </c>
      <c r="L7" s="44">
        <f t="shared" si="0"/>
        <v>14880000</v>
      </c>
      <c r="M7" s="42" t="s">
        <v>1580</v>
      </c>
      <c r="N7" s="42" t="s">
        <v>445</v>
      </c>
      <c r="O7" s="42" t="s">
        <v>1559</v>
      </c>
      <c r="P7" s="42" t="s">
        <v>1554</v>
      </c>
      <c r="Q7" s="46" t="s">
        <v>1555</v>
      </c>
    </row>
    <row r="8" spans="1:17" s="34" customFormat="1" ht="38.25" customHeight="1">
      <c r="A8" s="42">
        <v>7</v>
      </c>
      <c r="B8" s="43">
        <v>2</v>
      </c>
      <c r="C8" s="43" t="s">
        <v>92</v>
      </c>
      <c r="D8" s="42" t="s">
        <v>1585</v>
      </c>
      <c r="E8" s="42" t="s">
        <v>1586</v>
      </c>
      <c r="F8" s="44" t="s">
        <v>1587</v>
      </c>
      <c r="G8" s="44" t="s">
        <v>1588</v>
      </c>
      <c r="H8" s="42" t="s">
        <v>31</v>
      </c>
      <c r="I8" s="45" t="s">
        <v>21</v>
      </c>
      <c r="J8" s="44">
        <v>1800</v>
      </c>
      <c r="K8" s="44">
        <v>600</v>
      </c>
      <c r="L8" s="44">
        <f t="shared" si="0"/>
        <v>1080000</v>
      </c>
      <c r="M8" s="42" t="s">
        <v>1570</v>
      </c>
      <c r="N8" s="42" t="s">
        <v>445</v>
      </c>
      <c r="O8" s="42" t="s">
        <v>1559</v>
      </c>
      <c r="P8" s="42" t="s">
        <v>1554</v>
      </c>
      <c r="Q8" s="46" t="s">
        <v>1555</v>
      </c>
    </row>
    <row r="9" spans="1:17" s="34" customFormat="1" ht="38.25" customHeight="1">
      <c r="A9" s="42">
        <v>8</v>
      </c>
      <c r="B9" s="43">
        <v>2</v>
      </c>
      <c r="C9" s="43" t="s">
        <v>92</v>
      </c>
      <c r="D9" s="42" t="s">
        <v>1589</v>
      </c>
      <c r="E9" s="42" t="s">
        <v>1590</v>
      </c>
      <c r="F9" s="44" t="s">
        <v>1591</v>
      </c>
      <c r="G9" s="44" t="s">
        <v>1592</v>
      </c>
      <c r="H9" s="42" t="s">
        <v>31</v>
      </c>
      <c r="I9" s="45" t="s">
        <v>32</v>
      </c>
      <c r="J9" s="44">
        <v>58000</v>
      </c>
      <c r="K9" s="44">
        <v>120</v>
      </c>
      <c r="L9" s="44">
        <f t="shared" si="0"/>
        <v>6960000</v>
      </c>
      <c r="M9" s="42" t="s">
        <v>1593</v>
      </c>
      <c r="N9" s="42" t="s">
        <v>445</v>
      </c>
      <c r="O9" s="42" t="s">
        <v>1559</v>
      </c>
      <c r="P9" s="42" t="s">
        <v>1554</v>
      </c>
      <c r="Q9" s="46" t="s">
        <v>1555</v>
      </c>
    </row>
    <row r="10" spans="1:17" s="34" customFormat="1" ht="51" customHeight="1">
      <c r="A10" s="42">
        <v>9</v>
      </c>
      <c r="B10" s="43">
        <v>2</v>
      </c>
      <c r="C10" s="43" t="s">
        <v>92</v>
      </c>
      <c r="D10" s="42" t="s">
        <v>1586</v>
      </c>
      <c r="E10" s="42" t="s">
        <v>1586</v>
      </c>
      <c r="F10" s="44" t="s">
        <v>999</v>
      </c>
      <c r="G10" s="44" t="s">
        <v>1594</v>
      </c>
      <c r="H10" s="42" t="s">
        <v>33</v>
      </c>
      <c r="I10" s="45" t="s">
        <v>21</v>
      </c>
      <c r="J10" s="44">
        <v>1260</v>
      </c>
      <c r="K10" s="44">
        <v>32100</v>
      </c>
      <c r="L10" s="44">
        <f t="shared" si="0"/>
        <v>40446000</v>
      </c>
      <c r="M10" s="42" t="s">
        <v>1595</v>
      </c>
      <c r="N10" s="42" t="s">
        <v>445</v>
      </c>
      <c r="O10" s="42" t="s">
        <v>1559</v>
      </c>
      <c r="P10" s="42" t="s">
        <v>1554</v>
      </c>
      <c r="Q10" s="46" t="s">
        <v>1555</v>
      </c>
    </row>
    <row r="11" spans="1:17" s="34" customFormat="1" ht="63.75" customHeight="1">
      <c r="A11" s="42">
        <v>10</v>
      </c>
      <c r="B11" s="43">
        <v>5</v>
      </c>
      <c r="C11" s="43" t="s">
        <v>190</v>
      </c>
      <c r="D11" s="42" t="s">
        <v>1596</v>
      </c>
      <c r="E11" s="42" t="s">
        <v>1597</v>
      </c>
      <c r="F11" s="44" t="s">
        <v>1598</v>
      </c>
      <c r="G11" s="44" t="s">
        <v>1599</v>
      </c>
      <c r="H11" s="42" t="s">
        <v>27</v>
      </c>
      <c r="I11" s="45" t="s">
        <v>366</v>
      </c>
      <c r="J11" s="44">
        <v>1040000</v>
      </c>
      <c r="K11" s="44">
        <v>60</v>
      </c>
      <c r="L11" s="44">
        <f t="shared" si="0"/>
        <v>62400000</v>
      </c>
      <c r="M11" s="42" t="s">
        <v>1600</v>
      </c>
      <c r="N11" s="42" t="s">
        <v>445</v>
      </c>
      <c r="O11" s="42" t="s">
        <v>1559</v>
      </c>
      <c r="P11" s="42" t="s">
        <v>1554</v>
      </c>
      <c r="Q11" s="46" t="s">
        <v>1555</v>
      </c>
    </row>
    <row r="12" spans="1:17" s="34" customFormat="1" ht="38.25" customHeight="1">
      <c r="A12" s="42">
        <v>11</v>
      </c>
      <c r="B12" s="47">
        <v>0</v>
      </c>
      <c r="C12" s="42">
        <v>0</v>
      </c>
      <c r="D12" s="42" t="s">
        <v>1601</v>
      </c>
      <c r="E12" s="42" t="s">
        <v>1602</v>
      </c>
      <c r="F12" s="44" t="s">
        <v>1603</v>
      </c>
      <c r="G12" s="44" t="s">
        <v>807</v>
      </c>
      <c r="H12" s="42" t="s">
        <v>1604</v>
      </c>
      <c r="I12" s="45" t="s">
        <v>1605</v>
      </c>
      <c r="J12" s="44">
        <v>6980</v>
      </c>
      <c r="K12" s="44">
        <v>343800</v>
      </c>
      <c r="L12" s="44">
        <f t="shared" si="0"/>
        <v>2399724000</v>
      </c>
      <c r="M12" s="42" t="s">
        <v>1606</v>
      </c>
      <c r="N12" s="42" t="s">
        <v>445</v>
      </c>
      <c r="O12" s="42" t="s">
        <v>1559</v>
      </c>
      <c r="P12" s="42" t="s">
        <v>1554</v>
      </c>
      <c r="Q12" s="46" t="s">
        <v>1555</v>
      </c>
    </row>
    <row r="13" spans="1:17" s="34" customFormat="1" ht="38.25" customHeight="1">
      <c r="A13" s="42">
        <v>12</v>
      </c>
      <c r="B13" s="43">
        <v>6</v>
      </c>
      <c r="C13" s="43" t="s">
        <v>175</v>
      </c>
      <c r="D13" s="42" t="s">
        <v>1607</v>
      </c>
      <c r="E13" s="42" t="s">
        <v>1608</v>
      </c>
      <c r="F13" s="44" t="s">
        <v>1609</v>
      </c>
      <c r="G13" s="44" t="s">
        <v>807</v>
      </c>
      <c r="H13" s="42" t="s">
        <v>34</v>
      </c>
      <c r="I13" s="45" t="s">
        <v>50</v>
      </c>
      <c r="J13" s="44">
        <v>2998000</v>
      </c>
      <c r="K13" s="44">
        <v>132</v>
      </c>
      <c r="L13" s="44">
        <f t="shared" si="0"/>
        <v>395736000</v>
      </c>
      <c r="M13" s="42" t="s">
        <v>1606</v>
      </c>
      <c r="N13" s="42" t="s">
        <v>445</v>
      </c>
      <c r="O13" s="42" t="s">
        <v>1559</v>
      </c>
      <c r="P13" s="42" t="s">
        <v>1554</v>
      </c>
      <c r="Q13" s="46" t="s">
        <v>1555</v>
      </c>
    </row>
    <row r="14" spans="1:17" s="34" customFormat="1" ht="38.25" customHeight="1">
      <c r="A14" s="42">
        <v>13</v>
      </c>
      <c r="B14" s="43">
        <v>308</v>
      </c>
      <c r="C14" s="43" t="s">
        <v>102</v>
      </c>
      <c r="D14" s="42" t="s">
        <v>1610</v>
      </c>
      <c r="E14" s="42" t="s">
        <v>1611</v>
      </c>
      <c r="F14" s="44" t="s">
        <v>1612</v>
      </c>
      <c r="G14" s="44" t="s">
        <v>1613</v>
      </c>
      <c r="H14" s="42" t="s">
        <v>1614</v>
      </c>
      <c r="I14" s="45" t="s">
        <v>1415</v>
      </c>
      <c r="J14" s="44">
        <v>790</v>
      </c>
      <c r="K14" s="44">
        <v>119</v>
      </c>
      <c r="L14" s="44">
        <f t="shared" si="0"/>
        <v>94010</v>
      </c>
      <c r="M14" s="42" t="s">
        <v>1593</v>
      </c>
      <c r="N14" s="42" t="s">
        <v>445</v>
      </c>
      <c r="O14" s="42" t="s">
        <v>1559</v>
      </c>
      <c r="P14" s="42" t="s">
        <v>1554</v>
      </c>
      <c r="Q14" s="46" t="s">
        <v>1555</v>
      </c>
    </row>
    <row r="15" spans="1:17" s="34" customFormat="1" ht="38.25" customHeight="1">
      <c r="A15" s="42">
        <v>14</v>
      </c>
      <c r="B15" s="43">
        <v>0</v>
      </c>
      <c r="C15" s="43">
        <v>0</v>
      </c>
      <c r="D15" s="42" t="s">
        <v>1615</v>
      </c>
      <c r="E15" s="42" t="s">
        <v>1616</v>
      </c>
      <c r="F15" s="44" t="s">
        <v>1612</v>
      </c>
      <c r="G15" s="44" t="s">
        <v>1617</v>
      </c>
      <c r="H15" s="42" t="s">
        <v>1614</v>
      </c>
      <c r="I15" s="45" t="s">
        <v>21</v>
      </c>
      <c r="J15" s="44">
        <v>520</v>
      </c>
      <c r="K15" s="44">
        <v>576</v>
      </c>
      <c r="L15" s="44">
        <f t="shared" si="0"/>
        <v>299520</v>
      </c>
      <c r="M15" s="42" t="s">
        <v>1593</v>
      </c>
      <c r="N15" s="42" t="s">
        <v>445</v>
      </c>
      <c r="O15" s="42" t="s">
        <v>1559</v>
      </c>
      <c r="P15" s="42" t="s">
        <v>1554</v>
      </c>
      <c r="Q15" s="46" t="s">
        <v>1555</v>
      </c>
    </row>
    <row r="16" spans="1:17" s="34" customFormat="1" ht="38.25" customHeight="1">
      <c r="A16" s="42">
        <v>15</v>
      </c>
      <c r="B16" s="43">
        <v>0</v>
      </c>
      <c r="C16" s="42">
        <v>0</v>
      </c>
      <c r="D16" s="42" t="s">
        <v>1618</v>
      </c>
      <c r="E16" s="42" t="s">
        <v>1619</v>
      </c>
      <c r="F16" s="44" t="s">
        <v>1620</v>
      </c>
      <c r="G16" s="44" t="s">
        <v>651</v>
      </c>
      <c r="H16" s="42" t="s">
        <v>33</v>
      </c>
      <c r="I16" s="45" t="s">
        <v>46</v>
      </c>
      <c r="J16" s="44">
        <v>54000</v>
      </c>
      <c r="K16" s="44">
        <v>120</v>
      </c>
      <c r="L16" s="44">
        <f t="shared" si="0"/>
        <v>6480000</v>
      </c>
      <c r="M16" s="42" t="s">
        <v>1621</v>
      </c>
      <c r="N16" s="42" t="s">
        <v>445</v>
      </c>
      <c r="O16" s="42" t="s">
        <v>1559</v>
      </c>
      <c r="P16" s="42" t="s">
        <v>1554</v>
      </c>
      <c r="Q16" s="46" t="s">
        <v>1555</v>
      </c>
    </row>
    <row r="17" spans="1:17" s="34" customFormat="1" ht="38.25" customHeight="1">
      <c r="A17" s="42">
        <v>16</v>
      </c>
      <c r="B17" s="43">
        <v>3</v>
      </c>
      <c r="C17" s="43" t="s">
        <v>200</v>
      </c>
      <c r="D17" s="42" t="s">
        <v>654</v>
      </c>
      <c r="E17" s="42" t="s">
        <v>1622</v>
      </c>
      <c r="F17" s="44" t="s">
        <v>1623</v>
      </c>
      <c r="G17" s="44" t="s">
        <v>642</v>
      </c>
      <c r="H17" s="42" t="s">
        <v>33</v>
      </c>
      <c r="I17" s="45" t="s">
        <v>176</v>
      </c>
      <c r="J17" s="44">
        <v>94500</v>
      </c>
      <c r="K17" s="44">
        <v>180</v>
      </c>
      <c r="L17" s="44">
        <f t="shared" si="0"/>
        <v>17010000</v>
      </c>
      <c r="M17" s="42" t="s">
        <v>1624</v>
      </c>
      <c r="N17" s="48" t="s">
        <v>445</v>
      </c>
      <c r="O17" s="48" t="s">
        <v>1559</v>
      </c>
      <c r="P17" s="42" t="s">
        <v>1554</v>
      </c>
      <c r="Q17" s="46" t="s">
        <v>1555</v>
      </c>
    </row>
    <row r="18" spans="1:17" s="34" customFormat="1" ht="51" customHeight="1">
      <c r="A18" s="42">
        <v>17</v>
      </c>
      <c r="B18" s="43">
        <v>3</v>
      </c>
      <c r="C18" s="43" t="s">
        <v>200</v>
      </c>
      <c r="D18" s="42" t="s">
        <v>656</v>
      </c>
      <c r="E18" s="42" t="s">
        <v>1625</v>
      </c>
      <c r="F18" s="44" t="s">
        <v>1623</v>
      </c>
      <c r="G18" s="44" t="s">
        <v>642</v>
      </c>
      <c r="H18" s="42" t="s">
        <v>33</v>
      </c>
      <c r="I18" s="45" t="s">
        <v>176</v>
      </c>
      <c r="J18" s="44">
        <v>132300</v>
      </c>
      <c r="K18" s="44">
        <v>78</v>
      </c>
      <c r="L18" s="44">
        <f t="shared" si="0"/>
        <v>10319400</v>
      </c>
      <c r="M18" s="42" t="s">
        <v>1624</v>
      </c>
      <c r="N18" s="42" t="s">
        <v>445</v>
      </c>
      <c r="O18" s="42" t="s">
        <v>1559</v>
      </c>
      <c r="P18" s="42" t="s">
        <v>1554</v>
      </c>
      <c r="Q18" s="46" t="s">
        <v>1555</v>
      </c>
    </row>
    <row r="19" spans="1:17" s="34" customFormat="1" ht="51" customHeight="1">
      <c r="A19" s="42">
        <v>18</v>
      </c>
      <c r="B19" s="43">
        <v>3</v>
      </c>
      <c r="C19" s="43" t="s">
        <v>200</v>
      </c>
      <c r="D19" s="42" t="s">
        <v>1626</v>
      </c>
      <c r="E19" s="42" t="s">
        <v>1627</v>
      </c>
      <c r="F19" s="44" t="s">
        <v>1623</v>
      </c>
      <c r="G19" s="44" t="s">
        <v>1599</v>
      </c>
      <c r="H19" s="42" t="s">
        <v>27</v>
      </c>
      <c r="I19" s="45" t="s">
        <v>176</v>
      </c>
      <c r="J19" s="44">
        <v>425000</v>
      </c>
      <c r="K19" s="44">
        <v>252</v>
      </c>
      <c r="L19" s="44">
        <f t="shared" si="0"/>
        <v>107100000</v>
      </c>
      <c r="M19" s="42" t="s">
        <v>1600</v>
      </c>
      <c r="N19" s="42" t="s">
        <v>445</v>
      </c>
      <c r="O19" s="42" t="s">
        <v>1559</v>
      </c>
      <c r="P19" s="42" t="s">
        <v>1554</v>
      </c>
      <c r="Q19" s="46" t="s">
        <v>1555</v>
      </c>
    </row>
    <row r="20" spans="1:17" s="34" customFormat="1" ht="51" customHeight="1">
      <c r="A20" s="42">
        <v>19</v>
      </c>
      <c r="B20" s="43">
        <v>3</v>
      </c>
      <c r="C20" s="43" t="s">
        <v>200</v>
      </c>
      <c r="D20" s="42" t="s">
        <v>1628</v>
      </c>
      <c r="E20" s="42" t="s">
        <v>1629</v>
      </c>
      <c r="F20" s="44" t="s">
        <v>1630</v>
      </c>
      <c r="G20" s="44" t="s">
        <v>1631</v>
      </c>
      <c r="H20" s="42" t="s">
        <v>149</v>
      </c>
      <c r="I20" s="45" t="s">
        <v>46</v>
      </c>
      <c r="J20" s="44">
        <v>148000</v>
      </c>
      <c r="K20" s="44">
        <v>381</v>
      </c>
      <c r="L20" s="44">
        <f t="shared" si="0"/>
        <v>56388000</v>
      </c>
      <c r="M20" s="42" t="s">
        <v>1632</v>
      </c>
      <c r="N20" s="42" t="s">
        <v>445</v>
      </c>
      <c r="O20" s="42" t="s">
        <v>1559</v>
      </c>
      <c r="P20" s="42" t="s">
        <v>1554</v>
      </c>
      <c r="Q20" s="46" t="s">
        <v>1555</v>
      </c>
    </row>
    <row r="21" spans="1:17" s="34" customFormat="1" ht="63.75" customHeight="1">
      <c r="A21" s="42">
        <v>20</v>
      </c>
      <c r="B21" s="43">
        <v>3</v>
      </c>
      <c r="C21" s="43" t="s">
        <v>200</v>
      </c>
      <c r="D21" s="42" t="s">
        <v>654</v>
      </c>
      <c r="E21" s="42" t="s">
        <v>1633</v>
      </c>
      <c r="F21" s="44" t="s">
        <v>1634</v>
      </c>
      <c r="G21" s="44" t="s">
        <v>651</v>
      </c>
      <c r="H21" s="42" t="s">
        <v>33</v>
      </c>
      <c r="I21" s="45" t="s">
        <v>176</v>
      </c>
      <c r="J21" s="44">
        <v>63000</v>
      </c>
      <c r="K21" s="44">
        <v>1770</v>
      </c>
      <c r="L21" s="44">
        <f t="shared" si="0"/>
        <v>111510000</v>
      </c>
      <c r="M21" s="42" t="s">
        <v>1621</v>
      </c>
      <c r="N21" s="42" t="s">
        <v>445</v>
      </c>
      <c r="O21" s="42" t="s">
        <v>1559</v>
      </c>
      <c r="P21" s="42" t="s">
        <v>1554</v>
      </c>
      <c r="Q21" s="46" t="s">
        <v>1555</v>
      </c>
    </row>
    <row r="22" spans="1:17" s="34" customFormat="1" ht="51" customHeight="1">
      <c r="A22" s="42">
        <v>21</v>
      </c>
      <c r="B22" s="43">
        <v>3</v>
      </c>
      <c r="C22" s="43" t="s">
        <v>200</v>
      </c>
      <c r="D22" s="42" t="s">
        <v>645</v>
      </c>
      <c r="E22" s="42" t="s">
        <v>1635</v>
      </c>
      <c r="F22" s="44" t="s">
        <v>191</v>
      </c>
      <c r="G22" s="44" t="s">
        <v>651</v>
      </c>
      <c r="H22" s="42" t="s">
        <v>33</v>
      </c>
      <c r="I22" s="45" t="s">
        <v>176</v>
      </c>
      <c r="J22" s="44">
        <v>81000</v>
      </c>
      <c r="K22" s="44">
        <v>600</v>
      </c>
      <c r="L22" s="44">
        <f t="shared" si="0"/>
        <v>48600000</v>
      </c>
      <c r="M22" s="42" t="s">
        <v>1636</v>
      </c>
      <c r="N22" s="42" t="s">
        <v>445</v>
      </c>
      <c r="O22" s="42" t="s">
        <v>1559</v>
      </c>
      <c r="P22" s="42" t="s">
        <v>1554</v>
      </c>
      <c r="Q22" s="46" t="s">
        <v>1555</v>
      </c>
    </row>
    <row r="23" spans="1:17" s="34" customFormat="1" ht="63.75" customHeight="1">
      <c r="A23" s="42">
        <v>22</v>
      </c>
      <c r="B23" s="43">
        <v>6</v>
      </c>
      <c r="C23" s="43" t="s">
        <v>175</v>
      </c>
      <c r="D23" s="42" t="s">
        <v>1637</v>
      </c>
      <c r="E23" s="42" t="s">
        <v>1638</v>
      </c>
      <c r="F23" s="44" t="s">
        <v>1639</v>
      </c>
      <c r="G23" s="44" t="s">
        <v>651</v>
      </c>
      <c r="H23" s="42" t="s">
        <v>33</v>
      </c>
      <c r="I23" s="45" t="s">
        <v>1640</v>
      </c>
      <c r="J23" s="44">
        <v>1540000</v>
      </c>
      <c r="K23" s="44">
        <v>3</v>
      </c>
      <c r="L23" s="44">
        <f t="shared" si="0"/>
        <v>4620000</v>
      </c>
      <c r="M23" s="42" t="s">
        <v>1621</v>
      </c>
      <c r="N23" s="42" t="s">
        <v>445</v>
      </c>
      <c r="O23" s="42" t="s">
        <v>1559</v>
      </c>
      <c r="P23" s="42" t="s">
        <v>1554</v>
      </c>
      <c r="Q23" s="46" t="s">
        <v>1555</v>
      </c>
    </row>
    <row r="24" spans="1:17" s="34" customFormat="1" ht="38.25" customHeight="1">
      <c r="A24" s="42">
        <v>23</v>
      </c>
      <c r="B24" s="43">
        <v>6</v>
      </c>
      <c r="C24" s="43" t="s">
        <v>175</v>
      </c>
      <c r="D24" s="42" t="s">
        <v>1641</v>
      </c>
      <c r="E24" s="42" t="s">
        <v>1642</v>
      </c>
      <c r="F24" s="44" t="s">
        <v>1643</v>
      </c>
      <c r="G24" s="44" t="s">
        <v>1631</v>
      </c>
      <c r="H24" s="42" t="s">
        <v>149</v>
      </c>
      <c r="I24" s="45" t="s">
        <v>46</v>
      </c>
      <c r="J24" s="44">
        <v>287000</v>
      </c>
      <c r="K24" s="44">
        <v>35</v>
      </c>
      <c r="L24" s="44">
        <f t="shared" si="0"/>
        <v>10045000</v>
      </c>
      <c r="M24" s="42" t="s">
        <v>1632</v>
      </c>
      <c r="N24" s="42" t="s">
        <v>445</v>
      </c>
      <c r="O24" s="42" t="s">
        <v>1559</v>
      </c>
      <c r="P24" s="42" t="s">
        <v>1554</v>
      </c>
      <c r="Q24" s="46" t="s">
        <v>1555</v>
      </c>
    </row>
    <row r="25" spans="1:17" s="34" customFormat="1" ht="51" customHeight="1">
      <c r="A25" s="42">
        <v>24</v>
      </c>
      <c r="B25" s="43">
        <v>5</v>
      </c>
      <c r="C25" s="43" t="s">
        <v>190</v>
      </c>
      <c r="D25" s="42" t="s">
        <v>1644</v>
      </c>
      <c r="E25" s="42" t="s">
        <v>1645</v>
      </c>
      <c r="F25" s="44" t="s">
        <v>192</v>
      </c>
      <c r="G25" s="44" t="s">
        <v>1646</v>
      </c>
      <c r="H25" s="42" t="s">
        <v>1647</v>
      </c>
      <c r="I25" s="45" t="s">
        <v>176</v>
      </c>
      <c r="J25" s="44">
        <v>70000</v>
      </c>
      <c r="K25" s="44">
        <v>225</v>
      </c>
      <c r="L25" s="44">
        <f t="shared" si="0"/>
        <v>15750000</v>
      </c>
      <c r="M25" s="42" t="s">
        <v>1648</v>
      </c>
      <c r="N25" s="42" t="s">
        <v>445</v>
      </c>
      <c r="O25" s="42" t="s">
        <v>1559</v>
      </c>
      <c r="P25" s="42" t="s">
        <v>1554</v>
      </c>
      <c r="Q25" s="46" t="s">
        <v>1555</v>
      </c>
    </row>
    <row r="26" spans="1:17" s="34" customFormat="1" ht="38.25" customHeight="1">
      <c r="A26" s="42">
        <v>25</v>
      </c>
      <c r="B26" s="43">
        <v>8</v>
      </c>
      <c r="C26" s="43" t="s">
        <v>86</v>
      </c>
      <c r="D26" s="42" t="s">
        <v>1649</v>
      </c>
      <c r="E26" s="42" t="s">
        <v>1650</v>
      </c>
      <c r="F26" s="44" t="s">
        <v>1651</v>
      </c>
      <c r="G26" s="44" t="s">
        <v>1579</v>
      </c>
      <c r="H26" s="42" t="s">
        <v>33</v>
      </c>
      <c r="I26" s="45" t="s">
        <v>18</v>
      </c>
      <c r="J26" s="44">
        <v>17000</v>
      </c>
      <c r="K26" s="44">
        <v>37570</v>
      </c>
      <c r="L26" s="44">
        <f t="shared" si="0"/>
        <v>638690000</v>
      </c>
      <c r="M26" s="42" t="s">
        <v>1580</v>
      </c>
      <c r="N26" s="42" t="s">
        <v>445</v>
      </c>
      <c r="O26" s="42" t="s">
        <v>1559</v>
      </c>
      <c r="P26" s="42" t="s">
        <v>1554</v>
      </c>
      <c r="Q26" s="46" t="s">
        <v>1555</v>
      </c>
    </row>
    <row r="27" spans="1:17" s="34" customFormat="1" ht="38.25" customHeight="1">
      <c r="A27" s="42">
        <v>26</v>
      </c>
      <c r="B27" s="43">
        <v>8</v>
      </c>
      <c r="C27" s="43" t="s">
        <v>86</v>
      </c>
      <c r="D27" s="42" t="s">
        <v>1652</v>
      </c>
      <c r="E27" s="42" t="s">
        <v>1652</v>
      </c>
      <c r="F27" s="44" t="s">
        <v>723</v>
      </c>
      <c r="G27" s="44" t="s">
        <v>30</v>
      </c>
      <c r="H27" s="42" t="s">
        <v>31</v>
      </c>
      <c r="I27" s="45" t="s">
        <v>18</v>
      </c>
      <c r="J27" s="44">
        <v>12810</v>
      </c>
      <c r="K27" s="44">
        <v>7020</v>
      </c>
      <c r="L27" s="44">
        <f t="shared" si="0"/>
        <v>89926200</v>
      </c>
      <c r="M27" s="42" t="s">
        <v>1595</v>
      </c>
      <c r="N27" s="42" t="s">
        <v>445</v>
      </c>
      <c r="O27" s="42" t="s">
        <v>1559</v>
      </c>
      <c r="P27" s="42" t="s">
        <v>1554</v>
      </c>
      <c r="Q27" s="46" t="s">
        <v>1555</v>
      </c>
    </row>
    <row r="28" spans="1:17" s="34" customFormat="1" ht="25.5" customHeight="1">
      <c r="A28" s="42">
        <v>27</v>
      </c>
      <c r="B28" s="43">
        <v>8</v>
      </c>
      <c r="C28" s="43" t="s">
        <v>86</v>
      </c>
      <c r="D28" s="42" t="s">
        <v>1653</v>
      </c>
      <c r="E28" s="42" t="s">
        <v>1654</v>
      </c>
      <c r="F28" s="44" t="s">
        <v>1651</v>
      </c>
      <c r="G28" s="44" t="s">
        <v>1579</v>
      </c>
      <c r="H28" s="42" t="s">
        <v>33</v>
      </c>
      <c r="I28" s="45" t="s">
        <v>18</v>
      </c>
      <c r="J28" s="44">
        <v>19000</v>
      </c>
      <c r="K28" s="44">
        <v>2640</v>
      </c>
      <c r="L28" s="44">
        <f t="shared" si="0"/>
        <v>50160000</v>
      </c>
      <c r="M28" s="42" t="s">
        <v>1580</v>
      </c>
      <c r="N28" s="42" t="s">
        <v>445</v>
      </c>
      <c r="O28" s="42" t="s">
        <v>1559</v>
      </c>
      <c r="P28" s="42" t="s">
        <v>1554</v>
      </c>
      <c r="Q28" s="46" t="s">
        <v>1555</v>
      </c>
    </row>
    <row r="29" spans="1:17" s="34" customFormat="1" ht="63.75" customHeight="1">
      <c r="A29" s="42">
        <v>28</v>
      </c>
      <c r="B29" s="43">
        <v>8</v>
      </c>
      <c r="C29" s="43" t="s">
        <v>86</v>
      </c>
      <c r="D29" s="42" t="s">
        <v>1655</v>
      </c>
      <c r="E29" s="42" t="s">
        <v>1655</v>
      </c>
      <c r="F29" s="44" t="s">
        <v>1656</v>
      </c>
      <c r="G29" s="44" t="s">
        <v>30</v>
      </c>
      <c r="H29" s="42" t="s">
        <v>31</v>
      </c>
      <c r="I29" s="45" t="s">
        <v>18</v>
      </c>
      <c r="J29" s="44">
        <f>15600*1.05</f>
        <v>16380</v>
      </c>
      <c r="K29" s="44">
        <v>180</v>
      </c>
      <c r="L29" s="44">
        <f t="shared" si="0"/>
        <v>2948400</v>
      </c>
      <c r="M29" s="42" t="s">
        <v>1595</v>
      </c>
      <c r="N29" s="42" t="s">
        <v>445</v>
      </c>
      <c r="O29" s="42" t="s">
        <v>1559</v>
      </c>
      <c r="P29" s="42" t="s">
        <v>1554</v>
      </c>
      <c r="Q29" s="46" t="s">
        <v>1555</v>
      </c>
    </row>
    <row r="30" spans="1:17" s="34" customFormat="1" ht="38.25" customHeight="1">
      <c r="A30" s="42">
        <v>29</v>
      </c>
      <c r="B30" s="43">
        <v>8</v>
      </c>
      <c r="C30" s="43" t="s">
        <v>86</v>
      </c>
      <c r="D30" s="42" t="s">
        <v>1657</v>
      </c>
      <c r="E30" s="42" t="s">
        <v>1658</v>
      </c>
      <c r="F30" s="44" t="s">
        <v>1659</v>
      </c>
      <c r="G30" s="44" t="s">
        <v>1579</v>
      </c>
      <c r="H30" s="42" t="s">
        <v>33</v>
      </c>
      <c r="I30" s="45" t="s">
        <v>18</v>
      </c>
      <c r="J30" s="44">
        <v>23000</v>
      </c>
      <c r="K30" s="44">
        <v>900</v>
      </c>
      <c r="L30" s="44">
        <f t="shared" si="0"/>
        <v>20700000</v>
      </c>
      <c r="M30" s="42" t="s">
        <v>1580</v>
      </c>
      <c r="N30" s="42" t="s">
        <v>445</v>
      </c>
      <c r="O30" s="42" t="s">
        <v>1559</v>
      </c>
      <c r="P30" s="42" t="s">
        <v>1554</v>
      </c>
      <c r="Q30" s="46" t="s">
        <v>1555</v>
      </c>
    </row>
    <row r="31" spans="1:17" s="34" customFormat="1" ht="38.25" customHeight="1">
      <c r="A31" s="42">
        <v>30</v>
      </c>
      <c r="B31" s="43">
        <v>8</v>
      </c>
      <c r="C31" s="43" t="s">
        <v>86</v>
      </c>
      <c r="D31" s="42" t="s">
        <v>1660</v>
      </c>
      <c r="E31" s="42" t="s">
        <v>1660</v>
      </c>
      <c r="F31" s="44" t="s">
        <v>1661</v>
      </c>
      <c r="G31" s="44" t="s">
        <v>30</v>
      </c>
      <c r="H31" s="42" t="s">
        <v>31</v>
      </c>
      <c r="I31" s="45" t="s">
        <v>18</v>
      </c>
      <c r="J31" s="44">
        <v>5250</v>
      </c>
      <c r="K31" s="44">
        <v>4428</v>
      </c>
      <c r="L31" s="44">
        <f t="shared" si="0"/>
        <v>23247000</v>
      </c>
      <c r="M31" s="42" t="s">
        <v>1595</v>
      </c>
      <c r="N31" s="42" t="s">
        <v>445</v>
      </c>
      <c r="O31" s="42" t="s">
        <v>1559</v>
      </c>
      <c r="P31" s="42" t="s">
        <v>1554</v>
      </c>
      <c r="Q31" s="46" t="s">
        <v>1555</v>
      </c>
    </row>
    <row r="32" spans="1:17" s="34" customFormat="1" ht="38.25" customHeight="1">
      <c r="A32" s="42">
        <v>31</v>
      </c>
      <c r="B32" s="43">
        <v>10</v>
      </c>
      <c r="C32" s="43" t="s">
        <v>109</v>
      </c>
      <c r="D32" s="42" t="s">
        <v>1662</v>
      </c>
      <c r="E32" s="42" t="s">
        <v>1663</v>
      </c>
      <c r="F32" s="44" t="s">
        <v>309</v>
      </c>
      <c r="G32" s="44" t="s">
        <v>1579</v>
      </c>
      <c r="H32" s="42" t="s">
        <v>33</v>
      </c>
      <c r="I32" s="45" t="s">
        <v>21</v>
      </c>
      <c r="J32" s="44">
        <v>170000</v>
      </c>
      <c r="K32" s="44">
        <v>36</v>
      </c>
      <c r="L32" s="44">
        <f t="shared" si="0"/>
        <v>6120000</v>
      </c>
      <c r="M32" s="42" t="s">
        <v>1580</v>
      </c>
      <c r="N32" s="42" t="s">
        <v>445</v>
      </c>
      <c r="O32" s="42" t="s">
        <v>1559</v>
      </c>
      <c r="P32" s="42" t="s">
        <v>1554</v>
      </c>
      <c r="Q32" s="46" t="s">
        <v>1555</v>
      </c>
    </row>
    <row r="33" spans="1:17" s="34" customFormat="1" ht="38.25" customHeight="1">
      <c r="A33" s="42">
        <v>32</v>
      </c>
      <c r="B33" s="43">
        <v>11</v>
      </c>
      <c r="C33" s="43" t="s">
        <v>87</v>
      </c>
      <c r="D33" s="42" t="s">
        <v>1664</v>
      </c>
      <c r="E33" s="42" t="s">
        <v>1664</v>
      </c>
      <c r="F33" s="44" t="s">
        <v>1665</v>
      </c>
      <c r="G33" s="44" t="s">
        <v>1666</v>
      </c>
      <c r="H33" s="42" t="s">
        <v>33</v>
      </c>
      <c r="I33" s="45" t="s">
        <v>18</v>
      </c>
      <c r="J33" s="44">
        <f>720*1.05</f>
        <v>756</v>
      </c>
      <c r="K33" s="44">
        <v>143730</v>
      </c>
      <c r="L33" s="44">
        <f t="shared" si="0"/>
        <v>108659880</v>
      </c>
      <c r="M33" s="42" t="s">
        <v>1595</v>
      </c>
      <c r="N33" s="42" t="s">
        <v>445</v>
      </c>
      <c r="O33" s="42" t="s">
        <v>1559</v>
      </c>
      <c r="P33" s="42" t="s">
        <v>1554</v>
      </c>
      <c r="Q33" s="46" t="s">
        <v>1555</v>
      </c>
    </row>
    <row r="34" spans="1:17" s="34" customFormat="1" ht="38.25" customHeight="1">
      <c r="A34" s="42">
        <v>33</v>
      </c>
      <c r="B34" s="43">
        <v>11</v>
      </c>
      <c r="C34" s="43" t="s">
        <v>87</v>
      </c>
      <c r="D34" s="42" t="s">
        <v>1667</v>
      </c>
      <c r="E34" s="42" t="s">
        <v>1667</v>
      </c>
      <c r="F34" s="44" t="s">
        <v>1668</v>
      </c>
      <c r="G34" s="44" t="s">
        <v>1666</v>
      </c>
      <c r="H34" s="42" t="s">
        <v>33</v>
      </c>
      <c r="I34" s="45" t="s">
        <v>18</v>
      </c>
      <c r="J34" s="44">
        <f>1940*1.05</f>
        <v>2037</v>
      </c>
      <c r="K34" s="44">
        <v>55020</v>
      </c>
      <c r="L34" s="44">
        <f t="shared" si="0"/>
        <v>112075740</v>
      </c>
      <c r="M34" s="42" t="s">
        <v>1595</v>
      </c>
      <c r="N34" s="42" t="s">
        <v>445</v>
      </c>
      <c r="O34" s="42" t="s">
        <v>1559</v>
      </c>
      <c r="P34" s="42" t="s">
        <v>1554</v>
      </c>
      <c r="Q34" s="46" t="s">
        <v>1555</v>
      </c>
    </row>
    <row r="35" spans="1:17" s="34" customFormat="1" ht="38.25" customHeight="1">
      <c r="A35" s="42">
        <v>34</v>
      </c>
      <c r="B35" s="43">
        <v>11</v>
      </c>
      <c r="C35" s="43" t="s">
        <v>87</v>
      </c>
      <c r="D35" s="42" t="s">
        <v>1669</v>
      </c>
      <c r="E35" s="42" t="s">
        <v>1669</v>
      </c>
      <c r="F35" s="44" t="s">
        <v>1665</v>
      </c>
      <c r="G35" s="44" t="s">
        <v>1666</v>
      </c>
      <c r="H35" s="42" t="s">
        <v>33</v>
      </c>
      <c r="I35" s="45" t="s">
        <v>18</v>
      </c>
      <c r="J35" s="44">
        <f>1100*1.05</f>
        <v>1155</v>
      </c>
      <c r="K35" s="44">
        <v>600</v>
      </c>
      <c r="L35" s="44">
        <f t="shared" si="0"/>
        <v>693000</v>
      </c>
      <c r="M35" s="42" t="s">
        <v>1595</v>
      </c>
      <c r="N35" s="42" t="s">
        <v>445</v>
      </c>
      <c r="O35" s="42" t="s">
        <v>1559</v>
      </c>
      <c r="P35" s="42" t="s">
        <v>1554</v>
      </c>
      <c r="Q35" s="46" t="s">
        <v>1555</v>
      </c>
    </row>
    <row r="36" spans="1:17" s="34" customFormat="1" ht="63.75" customHeight="1">
      <c r="A36" s="42">
        <v>35</v>
      </c>
      <c r="B36" s="43">
        <v>11</v>
      </c>
      <c r="C36" s="43" t="s">
        <v>87</v>
      </c>
      <c r="D36" s="42" t="s">
        <v>1670</v>
      </c>
      <c r="E36" s="42" t="s">
        <v>1670</v>
      </c>
      <c r="F36" s="44" t="s">
        <v>1668</v>
      </c>
      <c r="G36" s="44" t="s">
        <v>1666</v>
      </c>
      <c r="H36" s="42" t="s">
        <v>33</v>
      </c>
      <c r="I36" s="45" t="s">
        <v>18</v>
      </c>
      <c r="J36" s="44">
        <f>1500*1.05</f>
        <v>1575</v>
      </c>
      <c r="K36" s="44">
        <v>6000</v>
      </c>
      <c r="L36" s="44">
        <f t="shared" si="0"/>
        <v>9450000</v>
      </c>
      <c r="M36" s="42" t="s">
        <v>1595</v>
      </c>
      <c r="N36" s="42" t="s">
        <v>445</v>
      </c>
      <c r="O36" s="42" t="s">
        <v>1559</v>
      </c>
      <c r="P36" s="42" t="s">
        <v>1554</v>
      </c>
      <c r="Q36" s="46" t="s">
        <v>1555</v>
      </c>
    </row>
    <row r="37" spans="1:17" s="34" customFormat="1" ht="38.25" customHeight="1">
      <c r="A37" s="42">
        <v>36</v>
      </c>
      <c r="B37" s="43">
        <v>9</v>
      </c>
      <c r="C37" s="43" t="s">
        <v>88</v>
      </c>
      <c r="D37" s="42" t="s">
        <v>1671</v>
      </c>
      <c r="E37" s="42" t="s">
        <v>1672</v>
      </c>
      <c r="F37" s="44" t="s">
        <v>1673</v>
      </c>
      <c r="G37" s="44" t="s">
        <v>735</v>
      </c>
      <c r="H37" s="42" t="s">
        <v>43</v>
      </c>
      <c r="I37" s="45" t="s">
        <v>18</v>
      </c>
      <c r="J37" s="44">
        <v>35000</v>
      </c>
      <c r="K37" s="44">
        <v>1194</v>
      </c>
      <c r="L37" s="44">
        <f t="shared" si="0"/>
        <v>41790000</v>
      </c>
      <c r="M37" s="42" t="s">
        <v>1606</v>
      </c>
      <c r="N37" s="42" t="s">
        <v>445</v>
      </c>
      <c r="O37" s="42" t="s">
        <v>1559</v>
      </c>
      <c r="P37" s="42" t="s">
        <v>1554</v>
      </c>
      <c r="Q37" s="46" t="s">
        <v>1555</v>
      </c>
    </row>
    <row r="38" spans="1:17" s="34" customFormat="1" ht="51" customHeight="1">
      <c r="A38" s="42">
        <v>37</v>
      </c>
      <c r="B38" s="43">
        <v>9</v>
      </c>
      <c r="C38" s="43" t="s">
        <v>88</v>
      </c>
      <c r="D38" s="42" t="s">
        <v>1674</v>
      </c>
      <c r="E38" s="42" t="s">
        <v>1674</v>
      </c>
      <c r="F38" s="44" t="s">
        <v>1675</v>
      </c>
      <c r="G38" s="44" t="s">
        <v>1676</v>
      </c>
      <c r="H38" s="42" t="s">
        <v>1414</v>
      </c>
      <c r="I38" s="45" t="s">
        <v>18</v>
      </c>
      <c r="J38" s="44">
        <v>12868</v>
      </c>
      <c r="K38" s="44">
        <v>10914</v>
      </c>
      <c r="L38" s="44">
        <f t="shared" si="0"/>
        <v>140441352</v>
      </c>
      <c r="M38" s="42" t="s">
        <v>1677</v>
      </c>
      <c r="N38" s="42" t="s">
        <v>445</v>
      </c>
      <c r="O38" s="42" t="s">
        <v>1559</v>
      </c>
      <c r="P38" s="42" t="s">
        <v>1554</v>
      </c>
      <c r="Q38" s="46" t="s">
        <v>1555</v>
      </c>
    </row>
    <row r="39" spans="1:17" s="34" customFormat="1" ht="38.25" customHeight="1">
      <c r="A39" s="42">
        <v>38</v>
      </c>
      <c r="B39" s="43">
        <v>9</v>
      </c>
      <c r="C39" s="43" t="s">
        <v>88</v>
      </c>
      <c r="D39" s="42" t="s">
        <v>1678</v>
      </c>
      <c r="E39" s="42" t="s">
        <v>1679</v>
      </c>
      <c r="F39" s="44" t="s">
        <v>1680</v>
      </c>
      <c r="G39" s="44" t="s">
        <v>735</v>
      </c>
      <c r="H39" s="42" t="s">
        <v>43</v>
      </c>
      <c r="I39" s="45" t="s">
        <v>18</v>
      </c>
      <c r="J39" s="44">
        <v>102000</v>
      </c>
      <c r="K39" s="44">
        <v>180</v>
      </c>
      <c r="L39" s="44">
        <f t="shared" si="0"/>
        <v>18360000</v>
      </c>
      <c r="M39" s="42" t="s">
        <v>1606</v>
      </c>
      <c r="N39" s="42" t="s">
        <v>445</v>
      </c>
      <c r="O39" s="42" t="s">
        <v>1559</v>
      </c>
      <c r="P39" s="42" t="s">
        <v>1554</v>
      </c>
      <c r="Q39" s="46" t="s">
        <v>1555</v>
      </c>
    </row>
    <row r="40" spans="1:17" s="34" customFormat="1" ht="51" customHeight="1">
      <c r="A40" s="42">
        <v>39</v>
      </c>
      <c r="B40" s="43">
        <v>9</v>
      </c>
      <c r="C40" s="43" t="s">
        <v>88</v>
      </c>
      <c r="D40" s="42" t="s">
        <v>1681</v>
      </c>
      <c r="E40" s="42" t="s">
        <v>1682</v>
      </c>
      <c r="F40" s="44" t="s">
        <v>1680</v>
      </c>
      <c r="G40" s="44" t="s">
        <v>735</v>
      </c>
      <c r="H40" s="42" t="s">
        <v>43</v>
      </c>
      <c r="I40" s="45" t="s">
        <v>18</v>
      </c>
      <c r="J40" s="44">
        <v>130000</v>
      </c>
      <c r="K40" s="44">
        <v>360</v>
      </c>
      <c r="L40" s="44">
        <f t="shared" si="0"/>
        <v>46800000</v>
      </c>
      <c r="M40" s="42" t="s">
        <v>1606</v>
      </c>
      <c r="N40" s="42" t="s">
        <v>445</v>
      </c>
      <c r="O40" s="42" t="s">
        <v>1559</v>
      </c>
      <c r="P40" s="42" t="s">
        <v>1554</v>
      </c>
      <c r="Q40" s="46" t="s">
        <v>1555</v>
      </c>
    </row>
    <row r="41" spans="1:17" s="34" customFormat="1" ht="38.25" customHeight="1">
      <c r="A41" s="42">
        <v>40</v>
      </c>
      <c r="B41" s="43">
        <v>14</v>
      </c>
      <c r="C41" s="43" t="s">
        <v>1683</v>
      </c>
      <c r="D41" s="42" t="s">
        <v>1684</v>
      </c>
      <c r="E41" s="42" t="s">
        <v>1685</v>
      </c>
      <c r="F41" s="44" t="s">
        <v>1686</v>
      </c>
      <c r="G41" s="44" t="s">
        <v>223</v>
      </c>
      <c r="H41" s="42" t="s">
        <v>43</v>
      </c>
      <c r="I41" s="45" t="s">
        <v>17</v>
      </c>
      <c r="J41" s="44">
        <v>6300</v>
      </c>
      <c r="K41" s="44">
        <v>300</v>
      </c>
      <c r="L41" s="44">
        <f t="shared" si="0"/>
        <v>1890000</v>
      </c>
      <c r="M41" s="42" t="s">
        <v>1687</v>
      </c>
      <c r="N41" s="42" t="s">
        <v>445</v>
      </c>
      <c r="O41" s="42" t="s">
        <v>1559</v>
      </c>
      <c r="P41" s="42" t="s">
        <v>1554</v>
      </c>
      <c r="Q41" s="46" t="s">
        <v>1555</v>
      </c>
    </row>
    <row r="42" spans="1:17" s="34" customFormat="1" ht="38.25" customHeight="1">
      <c r="A42" s="42">
        <v>41</v>
      </c>
      <c r="B42" s="43">
        <v>14</v>
      </c>
      <c r="C42" s="43" t="s">
        <v>1683</v>
      </c>
      <c r="D42" s="42" t="s">
        <v>1688</v>
      </c>
      <c r="E42" s="42" t="s">
        <v>1689</v>
      </c>
      <c r="F42" s="44" t="s">
        <v>1690</v>
      </c>
      <c r="G42" s="44" t="s">
        <v>223</v>
      </c>
      <c r="H42" s="42" t="s">
        <v>43</v>
      </c>
      <c r="I42" s="45" t="s">
        <v>17</v>
      </c>
      <c r="J42" s="44">
        <f>4380*1.05</f>
        <v>4599</v>
      </c>
      <c r="K42" s="44">
        <v>300</v>
      </c>
      <c r="L42" s="44">
        <f t="shared" si="0"/>
        <v>1379700</v>
      </c>
      <c r="M42" s="42" t="s">
        <v>1687</v>
      </c>
      <c r="N42" s="42" t="s">
        <v>445</v>
      </c>
      <c r="O42" s="42" t="s">
        <v>1559</v>
      </c>
      <c r="P42" s="42" t="s">
        <v>1554</v>
      </c>
      <c r="Q42" s="46" t="s">
        <v>1555</v>
      </c>
    </row>
    <row r="43" spans="1:17" s="34" customFormat="1" ht="38.25" customHeight="1">
      <c r="A43" s="42">
        <v>42</v>
      </c>
      <c r="B43" s="43">
        <v>14</v>
      </c>
      <c r="C43" s="43" t="s">
        <v>1683</v>
      </c>
      <c r="D43" s="42" t="s">
        <v>1691</v>
      </c>
      <c r="E43" s="42" t="s">
        <v>1692</v>
      </c>
      <c r="F43" s="44" t="s">
        <v>1693</v>
      </c>
      <c r="G43" s="44" t="s">
        <v>1694</v>
      </c>
      <c r="H43" s="42" t="s">
        <v>45</v>
      </c>
      <c r="I43" s="45" t="s">
        <v>17</v>
      </c>
      <c r="J43" s="44">
        <v>8000</v>
      </c>
      <c r="K43" s="44">
        <v>300</v>
      </c>
      <c r="L43" s="44">
        <f t="shared" si="0"/>
        <v>2400000</v>
      </c>
      <c r="M43" s="42" t="s">
        <v>1632</v>
      </c>
      <c r="N43" s="42" t="s">
        <v>445</v>
      </c>
      <c r="O43" s="42" t="s">
        <v>1559</v>
      </c>
      <c r="P43" s="42" t="s">
        <v>1554</v>
      </c>
      <c r="Q43" s="46" t="s">
        <v>1555</v>
      </c>
    </row>
    <row r="44" spans="1:17" s="34" customFormat="1" ht="38.25" customHeight="1">
      <c r="A44" s="42">
        <v>43</v>
      </c>
      <c r="B44" s="43">
        <v>14</v>
      </c>
      <c r="C44" s="43" t="s">
        <v>1683</v>
      </c>
      <c r="D44" s="42" t="s">
        <v>1695</v>
      </c>
      <c r="E44" s="42" t="s">
        <v>1696</v>
      </c>
      <c r="F44" s="44" t="s">
        <v>1693</v>
      </c>
      <c r="G44" s="44" t="s">
        <v>1694</v>
      </c>
      <c r="H44" s="42" t="s">
        <v>45</v>
      </c>
      <c r="I44" s="45" t="s">
        <v>17</v>
      </c>
      <c r="J44" s="44">
        <v>9000</v>
      </c>
      <c r="K44" s="44">
        <v>900</v>
      </c>
      <c r="L44" s="44">
        <f t="shared" si="0"/>
        <v>8100000</v>
      </c>
      <c r="M44" s="42" t="s">
        <v>1632</v>
      </c>
      <c r="N44" s="42" t="s">
        <v>445</v>
      </c>
      <c r="O44" s="42" t="s">
        <v>1559</v>
      </c>
      <c r="P44" s="42" t="s">
        <v>1554</v>
      </c>
      <c r="Q44" s="46" t="s">
        <v>1555</v>
      </c>
    </row>
    <row r="45" spans="1:17" s="34" customFormat="1" ht="38.25" customHeight="1">
      <c r="A45" s="42">
        <v>44</v>
      </c>
      <c r="B45" s="43">
        <v>8</v>
      </c>
      <c r="C45" s="43" t="s">
        <v>86</v>
      </c>
      <c r="D45" s="42" t="s">
        <v>1697</v>
      </c>
      <c r="E45" s="42" t="s">
        <v>1697</v>
      </c>
      <c r="F45" s="44" t="s">
        <v>723</v>
      </c>
      <c r="G45" s="44" t="s">
        <v>30</v>
      </c>
      <c r="H45" s="42" t="s">
        <v>31</v>
      </c>
      <c r="I45" s="45" t="s">
        <v>18</v>
      </c>
      <c r="J45" s="44">
        <f>14600*1.05</f>
        <v>15330</v>
      </c>
      <c r="K45" s="44">
        <v>6336</v>
      </c>
      <c r="L45" s="44">
        <f t="shared" si="0"/>
        <v>97130880</v>
      </c>
      <c r="M45" s="42" t="s">
        <v>1595</v>
      </c>
      <c r="N45" s="42" t="s">
        <v>445</v>
      </c>
      <c r="O45" s="42" t="s">
        <v>1559</v>
      </c>
      <c r="P45" s="42" t="s">
        <v>1554</v>
      </c>
      <c r="Q45" s="46" t="s">
        <v>1555</v>
      </c>
    </row>
    <row r="46" spans="1:17" s="34" customFormat="1" ht="38.25" customHeight="1">
      <c r="A46" s="42">
        <v>45</v>
      </c>
      <c r="B46" s="43">
        <v>26</v>
      </c>
      <c r="C46" s="43" t="s">
        <v>798</v>
      </c>
      <c r="D46" s="42" t="s">
        <v>1698</v>
      </c>
      <c r="E46" s="42" t="s">
        <v>1699</v>
      </c>
      <c r="F46" s="44" t="s">
        <v>1700</v>
      </c>
      <c r="G46" s="44" t="s">
        <v>223</v>
      </c>
      <c r="H46" s="42" t="s">
        <v>34</v>
      </c>
      <c r="I46" s="45" t="s">
        <v>1415</v>
      </c>
      <c r="J46" s="44">
        <v>4400</v>
      </c>
      <c r="K46" s="44">
        <v>1500</v>
      </c>
      <c r="L46" s="44">
        <f t="shared" si="0"/>
        <v>6600000</v>
      </c>
      <c r="M46" s="42" t="s">
        <v>1570</v>
      </c>
      <c r="N46" s="42" t="s">
        <v>445</v>
      </c>
      <c r="O46" s="42" t="s">
        <v>1559</v>
      </c>
      <c r="P46" s="42" t="s">
        <v>1554</v>
      </c>
      <c r="Q46" s="46" t="s">
        <v>1555</v>
      </c>
    </row>
    <row r="47" spans="1:17" s="34" customFormat="1" ht="63.75" customHeight="1">
      <c r="A47" s="42">
        <v>46</v>
      </c>
      <c r="B47" s="43">
        <v>26</v>
      </c>
      <c r="C47" s="43" t="s">
        <v>798</v>
      </c>
      <c r="D47" s="42" t="s">
        <v>1701</v>
      </c>
      <c r="E47" s="42" t="s">
        <v>1699</v>
      </c>
      <c r="F47" s="44" t="s">
        <v>1700</v>
      </c>
      <c r="G47" s="44" t="s">
        <v>223</v>
      </c>
      <c r="H47" s="42" t="s">
        <v>34</v>
      </c>
      <c r="I47" s="45" t="s">
        <v>21</v>
      </c>
      <c r="J47" s="44">
        <v>4400</v>
      </c>
      <c r="K47" s="44">
        <v>1200</v>
      </c>
      <c r="L47" s="44">
        <f t="shared" si="0"/>
        <v>5280000</v>
      </c>
      <c r="M47" s="42" t="s">
        <v>1570</v>
      </c>
      <c r="N47" s="42" t="s">
        <v>445</v>
      </c>
      <c r="O47" s="42" t="s">
        <v>1559</v>
      </c>
      <c r="P47" s="42" t="s">
        <v>1554</v>
      </c>
      <c r="Q47" s="46" t="s">
        <v>1555</v>
      </c>
    </row>
    <row r="48" spans="1:17" s="34" customFormat="1" ht="38.25" customHeight="1">
      <c r="A48" s="42">
        <v>47</v>
      </c>
      <c r="B48" s="43">
        <v>16</v>
      </c>
      <c r="C48" s="43" t="s">
        <v>66</v>
      </c>
      <c r="D48" s="42" t="s">
        <v>1702</v>
      </c>
      <c r="E48" s="42" t="s">
        <v>756</v>
      </c>
      <c r="F48" s="44" t="s">
        <v>1703</v>
      </c>
      <c r="G48" s="44" t="s">
        <v>735</v>
      </c>
      <c r="H48" s="42" t="s">
        <v>43</v>
      </c>
      <c r="I48" s="45" t="s">
        <v>17</v>
      </c>
      <c r="J48" s="44">
        <v>625</v>
      </c>
      <c r="K48" s="44">
        <v>24000</v>
      </c>
      <c r="L48" s="44">
        <f t="shared" si="0"/>
        <v>15000000</v>
      </c>
      <c r="M48" s="42" t="s">
        <v>1606</v>
      </c>
      <c r="N48" s="42" t="s">
        <v>445</v>
      </c>
      <c r="O48" s="42" t="s">
        <v>1559</v>
      </c>
      <c r="P48" s="42" t="s">
        <v>1554</v>
      </c>
      <c r="Q48" s="46" t="s">
        <v>1555</v>
      </c>
    </row>
    <row r="49" spans="1:17" s="34" customFormat="1" ht="38.25" customHeight="1">
      <c r="A49" s="42">
        <v>48</v>
      </c>
      <c r="B49" s="43">
        <v>16</v>
      </c>
      <c r="C49" s="43" t="s">
        <v>66</v>
      </c>
      <c r="D49" s="42" t="s">
        <v>1704</v>
      </c>
      <c r="E49" s="42" t="s">
        <v>1705</v>
      </c>
      <c r="F49" s="44" t="s">
        <v>123</v>
      </c>
      <c r="G49" s="44" t="s">
        <v>1706</v>
      </c>
      <c r="H49" s="42" t="s">
        <v>33</v>
      </c>
      <c r="I49" s="45" t="s">
        <v>18</v>
      </c>
      <c r="J49" s="44">
        <v>14000</v>
      </c>
      <c r="K49" s="44">
        <v>7434</v>
      </c>
      <c r="L49" s="44">
        <f t="shared" si="0"/>
        <v>104076000</v>
      </c>
      <c r="M49" s="42" t="s">
        <v>1677</v>
      </c>
      <c r="N49" s="42" t="s">
        <v>445</v>
      </c>
      <c r="O49" s="42" t="s">
        <v>1559</v>
      </c>
      <c r="P49" s="42" t="s">
        <v>1554</v>
      </c>
      <c r="Q49" s="46" t="s">
        <v>1555</v>
      </c>
    </row>
    <row r="50" spans="1:17" s="34" customFormat="1" ht="38.25" customHeight="1">
      <c r="A50" s="42">
        <v>49</v>
      </c>
      <c r="B50" s="43">
        <v>16</v>
      </c>
      <c r="C50" s="43" t="s">
        <v>66</v>
      </c>
      <c r="D50" s="42" t="s">
        <v>1707</v>
      </c>
      <c r="E50" s="42" t="s">
        <v>1708</v>
      </c>
      <c r="F50" s="44" t="s">
        <v>123</v>
      </c>
      <c r="G50" s="44" t="s">
        <v>1706</v>
      </c>
      <c r="H50" s="42" t="s">
        <v>33</v>
      </c>
      <c r="I50" s="45" t="s">
        <v>18</v>
      </c>
      <c r="J50" s="44">
        <v>10000</v>
      </c>
      <c r="K50" s="44">
        <v>1032</v>
      </c>
      <c r="L50" s="44">
        <f t="shared" si="0"/>
        <v>10320000</v>
      </c>
      <c r="M50" s="42" t="s">
        <v>1677</v>
      </c>
      <c r="N50" s="42" t="s">
        <v>445</v>
      </c>
      <c r="O50" s="42" t="s">
        <v>1559</v>
      </c>
      <c r="P50" s="42" t="s">
        <v>1554</v>
      </c>
      <c r="Q50" s="46" t="s">
        <v>1555</v>
      </c>
    </row>
    <row r="51" spans="1:17" s="34" customFormat="1" ht="38.25" customHeight="1">
      <c r="A51" s="42">
        <v>50</v>
      </c>
      <c r="B51" s="43">
        <v>16</v>
      </c>
      <c r="C51" s="43" t="s">
        <v>66</v>
      </c>
      <c r="D51" s="42" t="s">
        <v>1709</v>
      </c>
      <c r="E51" s="42" t="s">
        <v>1710</v>
      </c>
      <c r="F51" s="44" t="s">
        <v>1711</v>
      </c>
      <c r="G51" s="44" t="s">
        <v>110</v>
      </c>
      <c r="H51" s="42" t="s">
        <v>35</v>
      </c>
      <c r="I51" s="45" t="s">
        <v>18</v>
      </c>
      <c r="J51" s="44">
        <f>12860*1.05</f>
        <v>13503</v>
      </c>
      <c r="K51" s="44">
        <v>420</v>
      </c>
      <c r="L51" s="44">
        <f t="shared" si="0"/>
        <v>5671260</v>
      </c>
      <c r="M51" s="42" t="s">
        <v>1687</v>
      </c>
      <c r="N51" s="42" t="s">
        <v>445</v>
      </c>
      <c r="O51" s="42" t="s">
        <v>1559</v>
      </c>
      <c r="P51" s="42" t="s">
        <v>1554</v>
      </c>
      <c r="Q51" s="46" t="s">
        <v>1555</v>
      </c>
    </row>
    <row r="52" spans="1:17" s="34" customFormat="1" ht="38.25" customHeight="1">
      <c r="A52" s="42">
        <v>51</v>
      </c>
      <c r="B52" s="43">
        <v>16</v>
      </c>
      <c r="C52" s="43" t="s">
        <v>66</v>
      </c>
      <c r="D52" s="42" t="s">
        <v>1712</v>
      </c>
      <c r="E52" s="42" t="s">
        <v>1713</v>
      </c>
      <c r="F52" s="44" t="s">
        <v>1714</v>
      </c>
      <c r="G52" s="44" t="s">
        <v>110</v>
      </c>
      <c r="H52" s="42" t="s">
        <v>35</v>
      </c>
      <c r="I52" s="45" t="s">
        <v>18</v>
      </c>
      <c r="J52" s="44">
        <f>25720*1.05</f>
        <v>27006</v>
      </c>
      <c r="K52" s="44">
        <v>378</v>
      </c>
      <c r="L52" s="44">
        <f t="shared" si="0"/>
        <v>10208268</v>
      </c>
      <c r="M52" s="42" t="s">
        <v>1687</v>
      </c>
      <c r="N52" s="42" t="s">
        <v>445</v>
      </c>
      <c r="O52" s="42" t="s">
        <v>1559</v>
      </c>
      <c r="P52" s="42" t="s">
        <v>1554</v>
      </c>
      <c r="Q52" s="46" t="s">
        <v>1555</v>
      </c>
    </row>
    <row r="53" spans="1:17" s="34" customFormat="1" ht="38.25" customHeight="1">
      <c r="A53" s="42">
        <v>52</v>
      </c>
      <c r="B53" s="43">
        <v>16</v>
      </c>
      <c r="C53" s="43" t="s">
        <v>66</v>
      </c>
      <c r="D53" s="42" t="s">
        <v>1715</v>
      </c>
      <c r="E53" s="42" t="s">
        <v>1716</v>
      </c>
      <c r="F53" s="44" t="s">
        <v>1717</v>
      </c>
      <c r="G53" s="44" t="s">
        <v>110</v>
      </c>
      <c r="H53" s="42" t="s">
        <v>35</v>
      </c>
      <c r="I53" s="45" t="s">
        <v>18</v>
      </c>
      <c r="J53" s="44">
        <v>54012</v>
      </c>
      <c r="K53" s="44">
        <v>78</v>
      </c>
      <c r="L53" s="44">
        <f t="shared" si="0"/>
        <v>4212936</v>
      </c>
      <c r="M53" s="42" t="s">
        <v>1687</v>
      </c>
      <c r="N53" s="42" t="s">
        <v>445</v>
      </c>
      <c r="O53" s="42" t="s">
        <v>1559</v>
      </c>
      <c r="P53" s="42" t="s">
        <v>1554</v>
      </c>
      <c r="Q53" s="46" t="s">
        <v>1555</v>
      </c>
    </row>
    <row r="54" spans="1:17" s="34" customFormat="1" ht="38.25" customHeight="1">
      <c r="A54" s="42">
        <v>53</v>
      </c>
      <c r="B54" s="43">
        <v>16</v>
      </c>
      <c r="C54" s="43" t="s">
        <v>66</v>
      </c>
      <c r="D54" s="42" t="s">
        <v>1718</v>
      </c>
      <c r="E54" s="42" t="s">
        <v>1719</v>
      </c>
      <c r="F54" s="44" t="s">
        <v>590</v>
      </c>
      <c r="G54" s="44" t="s">
        <v>1720</v>
      </c>
      <c r="H54" s="42" t="s">
        <v>121</v>
      </c>
      <c r="I54" s="45" t="s">
        <v>18</v>
      </c>
      <c r="J54" s="44">
        <v>3250</v>
      </c>
      <c r="K54" s="44">
        <v>900</v>
      </c>
      <c r="L54" s="44">
        <f t="shared" si="0"/>
        <v>2925000</v>
      </c>
      <c r="M54" s="42" t="s">
        <v>1721</v>
      </c>
      <c r="N54" s="42" t="s">
        <v>445</v>
      </c>
      <c r="O54" s="42" t="s">
        <v>1559</v>
      </c>
      <c r="P54" s="42" t="s">
        <v>1554</v>
      </c>
      <c r="Q54" s="46" t="s">
        <v>1555</v>
      </c>
    </row>
    <row r="55" spans="1:17" s="34" customFormat="1" ht="51" customHeight="1">
      <c r="A55" s="42">
        <v>54</v>
      </c>
      <c r="B55" s="43">
        <v>16</v>
      </c>
      <c r="C55" s="43" t="s">
        <v>66</v>
      </c>
      <c r="D55" s="42" t="s">
        <v>1722</v>
      </c>
      <c r="E55" s="42" t="s">
        <v>1723</v>
      </c>
      <c r="F55" s="44" t="s">
        <v>1724</v>
      </c>
      <c r="G55" s="44" t="s">
        <v>735</v>
      </c>
      <c r="H55" s="42" t="s">
        <v>43</v>
      </c>
      <c r="I55" s="45" t="s">
        <v>18</v>
      </c>
      <c r="J55" s="44">
        <v>75500</v>
      </c>
      <c r="K55" s="44">
        <v>54</v>
      </c>
      <c r="L55" s="44">
        <f t="shared" si="0"/>
        <v>4077000</v>
      </c>
      <c r="M55" s="42" t="s">
        <v>1606</v>
      </c>
      <c r="N55" s="42" t="s">
        <v>445</v>
      </c>
      <c r="O55" s="42" t="s">
        <v>1559</v>
      </c>
      <c r="P55" s="42" t="s">
        <v>1554</v>
      </c>
      <c r="Q55" s="46" t="s">
        <v>1555</v>
      </c>
    </row>
    <row r="56" spans="1:17" s="34" customFormat="1" ht="38.25" customHeight="1">
      <c r="A56" s="42">
        <v>55</v>
      </c>
      <c r="B56" s="43">
        <v>16</v>
      </c>
      <c r="C56" s="43" t="s">
        <v>66</v>
      </c>
      <c r="D56" s="42" t="s">
        <v>1725</v>
      </c>
      <c r="E56" s="42" t="s">
        <v>1726</v>
      </c>
      <c r="F56" s="44" t="s">
        <v>1680</v>
      </c>
      <c r="G56" s="44" t="s">
        <v>735</v>
      </c>
      <c r="H56" s="42" t="s">
        <v>43</v>
      </c>
      <c r="I56" s="45" t="s">
        <v>18</v>
      </c>
      <c r="J56" s="44">
        <v>300000</v>
      </c>
      <c r="K56" s="44">
        <v>24</v>
      </c>
      <c r="L56" s="44">
        <f t="shared" si="0"/>
        <v>7200000</v>
      </c>
      <c r="M56" s="42" t="s">
        <v>1606</v>
      </c>
      <c r="N56" s="49" t="s">
        <v>445</v>
      </c>
      <c r="O56" s="49" t="s">
        <v>1559</v>
      </c>
      <c r="P56" s="42" t="s">
        <v>1554</v>
      </c>
      <c r="Q56" s="46" t="s">
        <v>1555</v>
      </c>
    </row>
    <row r="57" spans="1:17" s="34" customFormat="1" ht="63.75" customHeight="1">
      <c r="A57" s="42">
        <v>56</v>
      </c>
      <c r="B57" s="43">
        <v>14</v>
      </c>
      <c r="C57" s="43" t="s">
        <v>1683</v>
      </c>
      <c r="D57" s="42" t="s">
        <v>1727</v>
      </c>
      <c r="E57" s="42" t="s">
        <v>1728</v>
      </c>
      <c r="F57" s="44" t="s">
        <v>1690</v>
      </c>
      <c r="G57" s="44" t="s">
        <v>735</v>
      </c>
      <c r="H57" s="42" t="s">
        <v>43</v>
      </c>
      <c r="I57" s="45" t="s">
        <v>17</v>
      </c>
      <c r="J57" s="44">
        <v>15400</v>
      </c>
      <c r="K57" s="44">
        <v>19680</v>
      </c>
      <c r="L57" s="44">
        <f t="shared" si="0"/>
        <v>303072000</v>
      </c>
      <c r="M57" s="42" t="s">
        <v>1606</v>
      </c>
      <c r="N57" s="42" t="s">
        <v>445</v>
      </c>
      <c r="O57" s="42" t="s">
        <v>1559</v>
      </c>
      <c r="P57" s="42" t="s">
        <v>1554</v>
      </c>
      <c r="Q57" s="46" t="s">
        <v>1555</v>
      </c>
    </row>
    <row r="58" spans="1:17" s="34" customFormat="1" ht="51" customHeight="1">
      <c r="A58" s="42">
        <v>57</v>
      </c>
      <c r="B58" s="43">
        <v>14</v>
      </c>
      <c r="C58" s="43" t="s">
        <v>1683</v>
      </c>
      <c r="D58" s="42" t="s">
        <v>1729</v>
      </c>
      <c r="E58" s="42" t="s">
        <v>1730</v>
      </c>
      <c r="F58" s="44" t="s">
        <v>1690</v>
      </c>
      <c r="G58" s="44" t="s">
        <v>735</v>
      </c>
      <c r="H58" s="42" t="s">
        <v>43</v>
      </c>
      <c r="I58" s="45" t="s">
        <v>17</v>
      </c>
      <c r="J58" s="44">
        <v>6600</v>
      </c>
      <c r="K58" s="44">
        <v>6240</v>
      </c>
      <c r="L58" s="44">
        <f t="shared" si="0"/>
        <v>41184000</v>
      </c>
      <c r="M58" s="42" t="s">
        <v>1606</v>
      </c>
      <c r="N58" s="42" t="s">
        <v>445</v>
      </c>
      <c r="O58" s="42" t="s">
        <v>1559</v>
      </c>
      <c r="P58" s="42" t="s">
        <v>1554</v>
      </c>
      <c r="Q58" s="46" t="s">
        <v>1555</v>
      </c>
    </row>
    <row r="59" spans="1:17" s="34" customFormat="1" ht="63.75" customHeight="1">
      <c r="A59" s="42">
        <v>58</v>
      </c>
      <c r="B59" s="43">
        <v>14</v>
      </c>
      <c r="C59" s="43" t="s">
        <v>1683</v>
      </c>
      <c r="D59" s="42" t="s">
        <v>1731</v>
      </c>
      <c r="E59" s="42" t="s">
        <v>1732</v>
      </c>
      <c r="F59" s="44" t="s">
        <v>1690</v>
      </c>
      <c r="G59" s="44" t="s">
        <v>735</v>
      </c>
      <c r="H59" s="42" t="s">
        <v>43</v>
      </c>
      <c r="I59" s="45" t="s">
        <v>17</v>
      </c>
      <c r="J59" s="44">
        <v>8100</v>
      </c>
      <c r="K59" s="44">
        <v>6120</v>
      </c>
      <c r="L59" s="44">
        <f t="shared" si="0"/>
        <v>49572000</v>
      </c>
      <c r="M59" s="42" t="s">
        <v>1606</v>
      </c>
      <c r="N59" s="42" t="s">
        <v>445</v>
      </c>
      <c r="O59" s="42" t="s">
        <v>1559</v>
      </c>
      <c r="P59" s="42" t="s">
        <v>1554</v>
      </c>
      <c r="Q59" s="46" t="s">
        <v>1555</v>
      </c>
    </row>
    <row r="60" spans="1:17" s="34" customFormat="1" ht="63.75" customHeight="1">
      <c r="A60" s="42">
        <v>59</v>
      </c>
      <c r="B60" s="43">
        <v>14</v>
      </c>
      <c r="C60" s="43" t="s">
        <v>1683</v>
      </c>
      <c r="D60" s="42" t="s">
        <v>1733</v>
      </c>
      <c r="E60" s="42" t="s">
        <v>1734</v>
      </c>
      <c r="F60" s="44" t="s">
        <v>1690</v>
      </c>
      <c r="G60" s="44" t="s">
        <v>223</v>
      </c>
      <c r="H60" s="42" t="s">
        <v>34</v>
      </c>
      <c r="I60" s="45" t="s">
        <v>17</v>
      </c>
      <c r="J60" s="44">
        <f>5620*1.05</f>
        <v>5901</v>
      </c>
      <c r="K60" s="44">
        <v>1200</v>
      </c>
      <c r="L60" s="44">
        <f t="shared" si="0"/>
        <v>7081200</v>
      </c>
      <c r="M60" s="42" t="s">
        <v>1687</v>
      </c>
      <c r="N60" s="42" t="s">
        <v>445</v>
      </c>
      <c r="O60" s="42" t="s">
        <v>1559</v>
      </c>
      <c r="P60" s="42" t="s">
        <v>1554</v>
      </c>
      <c r="Q60" s="46" t="s">
        <v>1555</v>
      </c>
    </row>
    <row r="61" spans="1:17" s="34" customFormat="1" ht="38.25" customHeight="1">
      <c r="A61" s="42">
        <v>60</v>
      </c>
      <c r="B61" s="43">
        <v>1</v>
      </c>
      <c r="C61" s="43" t="s">
        <v>70</v>
      </c>
      <c r="D61" s="42" t="s">
        <v>1735</v>
      </c>
      <c r="E61" s="42" t="s">
        <v>1735</v>
      </c>
      <c r="F61" s="44" t="s">
        <v>792</v>
      </c>
      <c r="G61" s="44" t="s">
        <v>227</v>
      </c>
      <c r="H61" s="42" t="s">
        <v>1736</v>
      </c>
      <c r="I61" s="45" t="s">
        <v>21</v>
      </c>
      <c r="J61" s="44">
        <v>1100</v>
      </c>
      <c r="K61" s="44">
        <v>8700</v>
      </c>
      <c r="L61" s="44">
        <f t="shared" si="0"/>
        <v>9570000</v>
      </c>
      <c r="M61" s="42" t="s">
        <v>1721</v>
      </c>
      <c r="N61" s="42" t="s">
        <v>445</v>
      </c>
      <c r="O61" s="42" t="s">
        <v>1559</v>
      </c>
      <c r="P61" s="42" t="s">
        <v>1554</v>
      </c>
      <c r="Q61" s="46" t="s">
        <v>1555</v>
      </c>
    </row>
    <row r="62" spans="1:17" s="34" customFormat="1" ht="38.25" customHeight="1">
      <c r="A62" s="42">
        <v>61</v>
      </c>
      <c r="B62" s="43">
        <v>1</v>
      </c>
      <c r="C62" s="43" t="s">
        <v>70</v>
      </c>
      <c r="D62" s="42" t="s">
        <v>1737</v>
      </c>
      <c r="E62" s="42" t="s">
        <v>1738</v>
      </c>
      <c r="F62" s="44" t="s">
        <v>792</v>
      </c>
      <c r="G62" s="44" t="s">
        <v>1739</v>
      </c>
      <c r="H62" s="42" t="s">
        <v>33</v>
      </c>
      <c r="I62" s="45" t="s">
        <v>21</v>
      </c>
      <c r="J62" s="44">
        <v>900</v>
      </c>
      <c r="K62" s="44">
        <v>55552</v>
      </c>
      <c r="L62" s="44">
        <f t="shared" si="0"/>
        <v>49996800</v>
      </c>
      <c r="M62" s="42" t="s">
        <v>1606</v>
      </c>
      <c r="N62" s="42" t="s">
        <v>445</v>
      </c>
      <c r="O62" s="42" t="s">
        <v>1559</v>
      </c>
      <c r="P62" s="42" t="s">
        <v>1554</v>
      </c>
      <c r="Q62" s="46" t="s">
        <v>1555</v>
      </c>
    </row>
    <row r="63" spans="1:17" s="34" customFormat="1" ht="38.25" customHeight="1">
      <c r="A63" s="42">
        <v>62</v>
      </c>
      <c r="B63" s="43">
        <v>19</v>
      </c>
      <c r="C63" s="43" t="s">
        <v>777</v>
      </c>
      <c r="D63" s="42" t="s">
        <v>1740</v>
      </c>
      <c r="E63" s="42" t="s">
        <v>1741</v>
      </c>
      <c r="F63" s="44" t="s">
        <v>1742</v>
      </c>
      <c r="G63" s="44" t="s">
        <v>1743</v>
      </c>
      <c r="H63" s="42" t="s">
        <v>33</v>
      </c>
      <c r="I63" s="45" t="s">
        <v>281</v>
      </c>
      <c r="J63" s="44">
        <v>2200</v>
      </c>
      <c r="K63" s="44">
        <v>6600</v>
      </c>
      <c r="L63" s="44">
        <f t="shared" si="0"/>
        <v>14520000</v>
      </c>
      <c r="M63" s="42" t="s">
        <v>1632</v>
      </c>
      <c r="N63" s="42" t="s">
        <v>445</v>
      </c>
      <c r="O63" s="42" t="s">
        <v>1559</v>
      </c>
      <c r="P63" s="42" t="s">
        <v>1554</v>
      </c>
      <c r="Q63" s="46" t="s">
        <v>1555</v>
      </c>
    </row>
    <row r="64" spans="1:17" s="34" customFormat="1" ht="38.25" customHeight="1">
      <c r="A64" s="42">
        <v>63</v>
      </c>
      <c r="B64" s="43">
        <v>19</v>
      </c>
      <c r="C64" s="43" t="s">
        <v>777</v>
      </c>
      <c r="D64" s="42" t="s">
        <v>1744</v>
      </c>
      <c r="E64" s="42" t="s">
        <v>1744</v>
      </c>
      <c r="F64" s="44" t="s">
        <v>792</v>
      </c>
      <c r="G64" s="44" t="s">
        <v>177</v>
      </c>
      <c r="H64" s="42" t="s">
        <v>33</v>
      </c>
      <c r="I64" s="45" t="s">
        <v>21</v>
      </c>
      <c r="J64" s="44">
        <v>1155</v>
      </c>
      <c r="K64" s="44">
        <v>6000</v>
      </c>
      <c r="L64" s="44">
        <f t="shared" si="0"/>
        <v>6930000</v>
      </c>
      <c r="M64" s="42" t="s">
        <v>1573</v>
      </c>
      <c r="N64" s="42" t="s">
        <v>445</v>
      </c>
      <c r="O64" s="42" t="s">
        <v>1559</v>
      </c>
      <c r="P64" s="42" t="s">
        <v>1554</v>
      </c>
      <c r="Q64" s="46" t="s">
        <v>1555</v>
      </c>
    </row>
    <row r="65" spans="1:17" s="34" customFormat="1" ht="25.5" customHeight="1">
      <c r="A65" s="42">
        <v>64</v>
      </c>
      <c r="B65" s="43">
        <v>31</v>
      </c>
      <c r="C65" s="43" t="s">
        <v>234</v>
      </c>
      <c r="D65" s="42" t="s">
        <v>1745</v>
      </c>
      <c r="E65" s="42" t="s">
        <v>1746</v>
      </c>
      <c r="F65" s="44" t="s">
        <v>1747</v>
      </c>
      <c r="G65" s="44" t="s">
        <v>1748</v>
      </c>
      <c r="H65" s="42" t="s">
        <v>1749</v>
      </c>
      <c r="I65" s="45" t="s">
        <v>17</v>
      </c>
      <c r="J65" s="44">
        <v>250000</v>
      </c>
      <c r="K65" s="44">
        <v>96</v>
      </c>
      <c r="L65" s="44">
        <f t="shared" si="0"/>
        <v>24000000</v>
      </c>
      <c r="M65" s="42" t="s">
        <v>1750</v>
      </c>
      <c r="N65" s="42" t="s">
        <v>445</v>
      </c>
      <c r="O65" s="42" t="s">
        <v>1559</v>
      </c>
      <c r="P65" s="42" t="s">
        <v>1554</v>
      </c>
      <c r="Q65" s="46" t="s">
        <v>1555</v>
      </c>
    </row>
    <row r="66" spans="1:17" s="34" customFormat="1" ht="38.25" customHeight="1">
      <c r="A66" s="42">
        <v>65</v>
      </c>
      <c r="B66" s="43">
        <v>18</v>
      </c>
      <c r="C66" s="43" t="s">
        <v>76</v>
      </c>
      <c r="D66" s="42" t="s">
        <v>758</v>
      </c>
      <c r="E66" s="42" t="s">
        <v>758</v>
      </c>
      <c r="F66" s="44" t="s">
        <v>1751</v>
      </c>
      <c r="G66" s="44" t="s">
        <v>1752</v>
      </c>
      <c r="H66" s="42" t="s">
        <v>33</v>
      </c>
      <c r="I66" s="45" t="s">
        <v>20</v>
      </c>
      <c r="J66" s="44">
        <f>3140*1.05</f>
        <v>3297</v>
      </c>
      <c r="K66" s="44">
        <v>2400</v>
      </c>
      <c r="L66" s="44">
        <f t="shared" ref="L66:L129" si="1">J66*K66</f>
        <v>7912800</v>
      </c>
      <c r="M66" s="42" t="s">
        <v>1687</v>
      </c>
      <c r="N66" s="42" t="s">
        <v>445</v>
      </c>
      <c r="O66" s="42" t="s">
        <v>1559</v>
      </c>
      <c r="P66" s="42" t="s">
        <v>1554</v>
      </c>
      <c r="Q66" s="46" t="s">
        <v>1555</v>
      </c>
    </row>
    <row r="67" spans="1:17" s="34" customFormat="1" ht="25.5" customHeight="1">
      <c r="A67" s="42">
        <v>66</v>
      </c>
      <c r="B67" s="43">
        <v>18</v>
      </c>
      <c r="C67" s="43" t="s">
        <v>76</v>
      </c>
      <c r="D67" s="42" t="s">
        <v>758</v>
      </c>
      <c r="E67" s="42" t="s">
        <v>1753</v>
      </c>
      <c r="F67" s="44" t="s">
        <v>1754</v>
      </c>
      <c r="G67" s="44" t="s">
        <v>177</v>
      </c>
      <c r="H67" s="42" t="s">
        <v>33</v>
      </c>
      <c r="I67" s="45" t="s">
        <v>20</v>
      </c>
      <c r="J67" s="44">
        <v>3360</v>
      </c>
      <c r="K67" s="44">
        <v>208320</v>
      </c>
      <c r="L67" s="44">
        <f t="shared" si="1"/>
        <v>699955200</v>
      </c>
      <c r="M67" s="42" t="s">
        <v>1573</v>
      </c>
      <c r="N67" s="42" t="s">
        <v>445</v>
      </c>
      <c r="O67" s="42" t="s">
        <v>1559</v>
      </c>
      <c r="P67" s="42" t="s">
        <v>1554</v>
      </c>
      <c r="Q67" s="46" t="s">
        <v>1555</v>
      </c>
    </row>
    <row r="68" spans="1:17" s="34" customFormat="1" ht="38.25" customHeight="1">
      <c r="A68" s="42">
        <v>67</v>
      </c>
      <c r="B68" s="43">
        <v>18</v>
      </c>
      <c r="C68" s="43" t="s">
        <v>76</v>
      </c>
      <c r="D68" s="42" t="s">
        <v>758</v>
      </c>
      <c r="E68" s="42" t="s">
        <v>758</v>
      </c>
      <c r="F68" s="44" t="s">
        <v>1755</v>
      </c>
      <c r="G68" s="44" t="s">
        <v>227</v>
      </c>
      <c r="H68" s="42" t="s">
        <v>1736</v>
      </c>
      <c r="I68" s="45" t="s">
        <v>20</v>
      </c>
      <c r="J68" s="44">
        <v>3276</v>
      </c>
      <c r="K68" s="44">
        <v>131400</v>
      </c>
      <c r="L68" s="44">
        <f t="shared" si="1"/>
        <v>430466400</v>
      </c>
      <c r="M68" s="42" t="s">
        <v>1721</v>
      </c>
      <c r="N68" s="42" t="s">
        <v>445</v>
      </c>
      <c r="O68" s="42" t="s">
        <v>1559</v>
      </c>
      <c r="P68" s="42" t="s">
        <v>1554</v>
      </c>
      <c r="Q68" s="46" t="s">
        <v>1555</v>
      </c>
    </row>
    <row r="69" spans="1:17" s="34" customFormat="1" ht="38.25" customHeight="1">
      <c r="A69" s="42">
        <v>68</v>
      </c>
      <c r="B69" s="43">
        <v>18</v>
      </c>
      <c r="C69" s="43" t="s">
        <v>76</v>
      </c>
      <c r="D69" s="42" t="s">
        <v>758</v>
      </c>
      <c r="E69" s="42" t="s">
        <v>758</v>
      </c>
      <c r="F69" s="44" t="s">
        <v>1756</v>
      </c>
      <c r="G69" s="44" t="s">
        <v>1666</v>
      </c>
      <c r="H69" s="42" t="s">
        <v>33</v>
      </c>
      <c r="I69" s="45" t="s">
        <v>20</v>
      </c>
      <c r="J69" s="44">
        <v>3234</v>
      </c>
      <c r="K69" s="44">
        <v>209400</v>
      </c>
      <c r="L69" s="44">
        <f t="shared" si="1"/>
        <v>677199600</v>
      </c>
      <c r="M69" s="42" t="s">
        <v>1595</v>
      </c>
      <c r="N69" s="42" t="s">
        <v>445</v>
      </c>
      <c r="O69" s="42" t="s">
        <v>1559</v>
      </c>
      <c r="P69" s="42" t="s">
        <v>1554</v>
      </c>
      <c r="Q69" s="46" t="s">
        <v>1555</v>
      </c>
    </row>
    <row r="70" spans="1:17" s="34" customFormat="1" ht="38.25" customHeight="1">
      <c r="A70" s="42">
        <v>69</v>
      </c>
      <c r="B70" s="43">
        <v>20</v>
      </c>
      <c r="C70" s="43" t="s">
        <v>1757</v>
      </c>
      <c r="D70" s="42" t="s">
        <v>1758</v>
      </c>
      <c r="E70" s="42" t="s">
        <v>1759</v>
      </c>
      <c r="F70" s="44" t="s">
        <v>1760</v>
      </c>
      <c r="G70" s="44" t="s">
        <v>735</v>
      </c>
      <c r="H70" s="42" t="s">
        <v>149</v>
      </c>
      <c r="I70" s="45" t="s">
        <v>1761</v>
      </c>
      <c r="J70" s="44">
        <v>41600</v>
      </c>
      <c r="K70" s="44">
        <v>300</v>
      </c>
      <c r="L70" s="44">
        <f t="shared" si="1"/>
        <v>12480000</v>
      </c>
      <c r="M70" s="42" t="s">
        <v>1606</v>
      </c>
      <c r="N70" s="42" t="s">
        <v>445</v>
      </c>
      <c r="O70" s="42" t="s">
        <v>1559</v>
      </c>
      <c r="P70" s="42" t="s">
        <v>1554</v>
      </c>
      <c r="Q70" s="46" t="s">
        <v>1555</v>
      </c>
    </row>
    <row r="71" spans="1:17" s="34" customFormat="1" ht="25.5" customHeight="1">
      <c r="A71" s="42">
        <v>70</v>
      </c>
      <c r="B71" s="43">
        <v>25</v>
      </c>
      <c r="C71" s="43" t="s">
        <v>793</v>
      </c>
      <c r="D71" s="42" t="s">
        <v>1762</v>
      </c>
      <c r="E71" s="42" t="s">
        <v>1763</v>
      </c>
      <c r="F71" s="44" t="s">
        <v>1760</v>
      </c>
      <c r="G71" s="44" t="s">
        <v>735</v>
      </c>
      <c r="H71" s="42" t="s">
        <v>149</v>
      </c>
      <c r="I71" s="45" t="s">
        <v>1761</v>
      </c>
      <c r="J71" s="44">
        <v>56700</v>
      </c>
      <c r="K71" s="44">
        <v>48</v>
      </c>
      <c r="L71" s="44">
        <f t="shared" si="1"/>
        <v>2721600</v>
      </c>
      <c r="M71" s="42" t="s">
        <v>1606</v>
      </c>
      <c r="N71" s="42" t="s">
        <v>445</v>
      </c>
      <c r="O71" s="42" t="s">
        <v>1559</v>
      </c>
      <c r="P71" s="42" t="s">
        <v>1554</v>
      </c>
      <c r="Q71" s="46" t="s">
        <v>1555</v>
      </c>
    </row>
    <row r="72" spans="1:17" s="34" customFormat="1" ht="38.25" customHeight="1">
      <c r="A72" s="42">
        <v>71</v>
      </c>
      <c r="B72" s="43">
        <v>18</v>
      </c>
      <c r="C72" s="43" t="s">
        <v>76</v>
      </c>
      <c r="D72" s="42" t="s">
        <v>1764</v>
      </c>
      <c r="E72" s="42" t="s">
        <v>1765</v>
      </c>
      <c r="F72" s="44" t="s">
        <v>768</v>
      </c>
      <c r="G72" s="44" t="s">
        <v>177</v>
      </c>
      <c r="H72" s="42" t="s">
        <v>33</v>
      </c>
      <c r="I72" s="45" t="s">
        <v>17</v>
      </c>
      <c r="J72" s="44">
        <v>1565</v>
      </c>
      <c r="K72" s="44">
        <v>4500</v>
      </c>
      <c r="L72" s="44">
        <f t="shared" si="1"/>
        <v>7042500</v>
      </c>
      <c r="M72" s="42" t="s">
        <v>1573</v>
      </c>
      <c r="N72" s="42" t="s">
        <v>445</v>
      </c>
      <c r="O72" s="42" t="s">
        <v>1559</v>
      </c>
      <c r="P72" s="42" t="s">
        <v>1554</v>
      </c>
      <c r="Q72" s="46" t="s">
        <v>1555</v>
      </c>
    </row>
    <row r="73" spans="1:17" s="34" customFormat="1" ht="63.75" customHeight="1">
      <c r="A73" s="42">
        <v>72</v>
      </c>
      <c r="B73" s="43">
        <v>18</v>
      </c>
      <c r="C73" s="43" t="s">
        <v>76</v>
      </c>
      <c r="D73" s="42" t="s">
        <v>1766</v>
      </c>
      <c r="E73" s="42" t="s">
        <v>1767</v>
      </c>
      <c r="F73" s="44" t="s">
        <v>776</v>
      </c>
      <c r="G73" s="44" t="s">
        <v>177</v>
      </c>
      <c r="H73" s="42" t="s">
        <v>33</v>
      </c>
      <c r="I73" s="45" t="s">
        <v>21</v>
      </c>
      <c r="J73" s="44">
        <v>725</v>
      </c>
      <c r="K73" s="44">
        <v>1200</v>
      </c>
      <c r="L73" s="44">
        <f t="shared" si="1"/>
        <v>870000</v>
      </c>
      <c r="M73" s="42" t="s">
        <v>1573</v>
      </c>
      <c r="N73" s="42" t="s">
        <v>445</v>
      </c>
      <c r="O73" s="42" t="s">
        <v>1559</v>
      </c>
      <c r="P73" s="42" t="s">
        <v>1554</v>
      </c>
      <c r="Q73" s="46" t="s">
        <v>1555</v>
      </c>
    </row>
    <row r="74" spans="1:17" s="34" customFormat="1" ht="38.25" customHeight="1">
      <c r="A74" s="42">
        <v>73</v>
      </c>
      <c r="B74" s="43">
        <v>18</v>
      </c>
      <c r="C74" s="43" t="s">
        <v>76</v>
      </c>
      <c r="D74" s="42" t="s">
        <v>1768</v>
      </c>
      <c r="E74" s="42" t="s">
        <v>1769</v>
      </c>
      <c r="F74" s="44" t="s">
        <v>776</v>
      </c>
      <c r="G74" s="44" t="s">
        <v>177</v>
      </c>
      <c r="H74" s="42" t="s">
        <v>33</v>
      </c>
      <c r="I74" s="45" t="s">
        <v>21</v>
      </c>
      <c r="J74" s="44">
        <v>399</v>
      </c>
      <c r="K74" s="44">
        <v>69960</v>
      </c>
      <c r="L74" s="44">
        <f t="shared" si="1"/>
        <v>27914040</v>
      </c>
      <c r="M74" s="42" t="s">
        <v>1573</v>
      </c>
      <c r="N74" s="42" t="s">
        <v>445</v>
      </c>
      <c r="O74" s="42" t="s">
        <v>1559</v>
      </c>
      <c r="P74" s="42" t="s">
        <v>1554</v>
      </c>
      <c r="Q74" s="46" t="s">
        <v>1555</v>
      </c>
    </row>
    <row r="75" spans="1:17" s="34" customFormat="1" ht="38.25" customHeight="1">
      <c r="A75" s="42">
        <v>74</v>
      </c>
      <c r="B75" s="43">
        <v>18</v>
      </c>
      <c r="C75" s="43" t="s">
        <v>76</v>
      </c>
      <c r="D75" s="42" t="s">
        <v>1770</v>
      </c>
      <c r="E75" s="42" t="s">
        <v>1767</v>
      </c>
      <c r="F75" s="44" t="s">
        <v>776</v>
      </c>
      <c r="G75" s="44" t="s">
        <v>177</v>
      </c>
      <c r="H75" s="42" t="s">
        <v>33</v>
      </c>
      <c r="I75" s="45" t="s">
        <v>21</v>
      </c>
      <c r="J75" s="44">
        <v>725</v>
      </c>
      <c r="K75" s="44">
        <v>59280</v>
      </c>
      <c r="L75" s="44">
        <f t="shared" si="1"/>
        <v>42978000</v>
      </c>
      <c r="M75" s="42" t="s">
        <v>1573</v>
      </c>
      <c r="N75" s="42" t="s">
        <v>445</v>
      </c>
      <c r="O75" s="42" t="s">
        <v>1559</v>
      </c>
      <c r="P75" s="42" t="s">
        <v>1554</v>
      </c>
      <c r="Q75" s="46" t="s">
        <v>1555</v>
      </c>
    </row>
    <row r="76" spans="1:17" s="34" customFormat="1" ht="38.25" customHeight="1">
      <c r="A76" s="42">
        <v>75</v>
      </c>
      <c r="B76" s="43">
        <v>18</v>
      </c>
      <c r="C76" s="43" t="s">
        <v>76</v>
      </c>
      <c r="D76" s="42" t="s">
        <v>1771</v>
      </c>
      <c r="E76" s="42" t="s">
        <v>1772</v>
      </c>
      <c r="F76" s="44" t="s">
        <v>776</v>
      </c>
      <c r="G76" s="44" t="s">
        <v>177</v>
      </c>
      <c r="H76" s="42" t="s">
        <v>33</v>
      </c>
      <c r="I76" s="45" t="s">
        <v>1773</v>
      </c>
      <c r="J76" s="44">
        <v>5570</v>
      </c>
      <c r="K76" s="44">
        <v>6900</v>
      </c>
      <c r="L76" s="44">
        <f t="shared" si="1"/>
        <v>38433000</v>
      </c>
      <c r="M76" s="42" t="s">
        <v>1573</v>
      </c>
      <c r="N76" s="42" t="s">
        <v>445</v>
      </c>
      <c r="O76" s="42" t="s">
        <v>1559</v>
      </c>
      <c r="P76" s="42" t="s">
        <v>1554</v>
      </c>
      <c r="Q76" s="46" t="s">
        <v>1555</v>
      </c>
    </row>
    <row r="77" spans="1:17" s="34" customFormat="1" ht="38.25" customHeight="1">
      <c r="A77" s="42">
        <v>76</v>
      </c>
      <c r="B77" s="43">
        <v>18</v>
      </c>
      <c r="C77" s="43" t="s">
        <v>76</v>
      </c>
      <c r="D77" s="42" t="s">
        <v>1774</v>
      </c>
      <c r="E77" s="42" t="s">
        <v>1775</v>
      </c>
      <c r="F77" s="44" t="s">
        <v>1776</v>
      </c>
      <c r="G77" s="44" t="s">
        <v>1739</v>
      </c>
      <c r="H77" s="42" t="s">
        <v>33</v>
      </c>
      <c r="I77" s="45" t="s">
        <v>1773</v>
      </c>
      <c r="J77" s="44">
        <v>10000</v>
      </c>
      <c r="K77" s="44">
        <v>5760</v>
      </c>
      <c r="L77" s="44">
        <f t="shared" si="1"/>
        <v>57600000</v>
      </c>
      <c r="M77" s="42" t="s">
        <v>1606</v>
      </c>
      <c r="N77" s="42" t="s">
        <v>445</v>
      </c>
      <c r="O77" s="42" t="s">
        <v>1559</v>
      </c>
      <c r="P77" s="42" t="s">
        <v>1554</v>
      </c>
      <c r="Q77" s="46" t="s">
        <v>1555</v>
      </c>
    </row>
    <row r="78" spans="1:17" s="34" customFormat="1" ht="25.5" customHeight="1">
      <c r="A78" s="42">
        <v>77</v>
      </c>
      <c r="B78" s="43">
        <v>18</v>
      </c>
      <c r="C78" s="43" t="s">
        <v>76</v>
      </c>
      <c r="D78" s="42" t="s">
        <v>1777</v>
      </c>
      <c r="E78" s="42" t="s">
        <v>1778</v>
      </c>
      <c r="F78" s="44" t="s">
        <v>776</v>
      </c>
      <c r="G78" s="44" t="s">
        <v>177</v>
      </c>
      <c r="H78" s="42" t="s">
        <v>33</v>
      </c>
      <c r="I78" s="45" t="s">
        <v>21</v>
      </c>
      <c r="J78" s="44">
        <v>357</v>
      </c>
      <c r="K78" s="44">
        <v>13530</v>
      </c>
      <c r="L78" s="44">
        <f t="shared" si="1"/>
        <v>4830210</v>
      </c>
      <c r="M78" s="42" t="s">
        <v>1573</v>
      </c>
      <c r="N78" s="42" t="s">
        <v>445</v>
      </c>
      <c r="O78" s="42" t="s">
        <v>1559</v>
      </c>
      <c r="P78" s="42" t="s">
        <v>1554</v>
      </c>
      <c r="Q78" s="46" t="s">
        <v>1555</v>
      </c>
    </row>
    <row r="79" spans="1:17" s="34" customFormat="1" ht="38.25" customHeight="1">
      <c r="A79" s="42">
        <v>78</v>
      </c>
      <c r="B79" s="43">
        <v>18</v>
      </c>
      <c r="C79" s="43" t="s">
        <v>76</v>
      </c>
      <c r="D79" s="42" t="s">
        <v>1779</v>
      </c>
      <c r="E79" s="42" t="s">
        <v>1780</v>
      </c>
      <c r="F79" s="44" t="s">
        <v>765</v>
      </c>
      <c r="G79" s="44" t="s">
        <v>177</v>
      </c>
      <c r="H79" s="42" t="s">
        <v>33</v>
      </c>
      <c r="I79" s="45" t="s">
        <v>17</v>
      </c>
      <c r="J79" s="44">
        <v>5250</v>
      </c>
      <c r="K79" s="44">
        <v>5520</v>
      </c>
      <c r="L79" s="44">
        <f t="shared" si="1"/>
        <v>28980000</v>
      </c>
      <c r="M79" s="42" t="s">
        <v>1573</v>
      </c>
      <c r="N79" s="42" t="s">
        <v>445</v>
      </c>
      <c r="O79" s="42" t="s">
        <v>1559</v>
      </c>
      <c r="P79" s="42" t="s">
        <v>1554</v>
      </c>
      <c r="Q79" s="46" t="s">
        <v>1555</v>
      </c>
    </row>
    <row r="80" spans="1:17" s="34" customFormat="1" ht="38.25" customHeight="1">
      <c r="A80" s="42">
        <v>79</v>
      </c>
      <c r="B80" s="43">
        <v>18</v>
      </c>
      <c r="C80" s="43" t="s">
        <v>76</v>
      </c>
      <c r="D80" s="42" t="s">
        <v>1781</v>
      </c>
      <c r="E80" s="42" t="s">
        <v>1782</v>
      </c>
      <c r="F80" s="44" t="s">
        <v>765</v>
      </c>
      <c r="G80" s="44" t="s">
        <v>177</v>
      </c>
      <c r="H80" s="42" t="s">
        <v>33</v>
      </c>
      <c r="I80" s="45" t="s">
        <v>17</v>
      </c>
      <c r="J80" s="44">
        <v>4200</v>
      </c>
      <c r="K80" s="44">
        <v>1740</v>
      </c>
      <c r="L80" s="44">
        <f t="shared" si="1"/>
        <v>7308000</v>
      </c>
      <c r="M80" s="42" t="s">
        <v>1573</v>
      </c>
      <c r="N80" s="42" t="s">
        <v>445</v>
      </c>
      <c r="O80" s="42" t="s">
        <v>1559</v>
      </c>
      <c r="P80" s="42" t="s">
        <v>1554</v>
      </c>
      <c r="Q80" s="46" t="s">
        <v>1555</v>
      </c>
    </row>
    <row r="81" spans="1:17" s="34" customFormat="1" ht="38.25" customHeight="1">
      <c r="A81" s="42">
        <v>80</v>
      </c>
      <c r="B81" s="43">
        <v>18</v>
      </c>
      <c r="C81" s="43" t="s">
        <v>76</v>
      </c>
      <c r="D81" s="42" t="s">
        <v>1783</v>
      </c>
      <c r="E81" s="42" t="s">
        <v>1784</v>
      </c>
      <c r="F81" s="44" t="s">
        <v>1785</v>
      </c>
      <c r="G81" s="44" t="s">
        <v>177</v>
      </c>
      <c r="H81" s="42" t="s">
        <v>33</v>
      </c>
      <c r="I81" s="45" t="s">
        <v>21</v>
      </c>
      <c r="J81" s="44">
        <v>1197</v>
      </c>
      <c r="K81" s="44">
        <v>3000</v>
      </c>
      <c r="L81" s="44">
        <f t="shared" si="1"/>
        <v>3591000</v>
      </c>
      <c r="M81" s="42" t="s">
        <v>1573</v>
      </c>
      <c r="N81" s="42" t="s">
        <v>445</v>
      </c>
      <c r="O81" s="42" t="s">
        <v>1559</v>
      </c>
      <c r="P81" s="42" t="s">
        <v>1554</v>
      </c>
      <c r="Q81" s="46" t="s">
        <v>1555</v>
      </c>
    </row>
    <row r="82" spans="1:17" s="34" customFormat="1" ht="38.25" customHeight="1">
      <c r="A82" s="42">
        <v>81</v>
      </c>
      <c r="B82" s="43">
        <v>18</v>
      </c>
      <c r="C82" s="43" t="s">
        <v>76</v>
      </c>
      <c r="D82" s="42" t="s">
        <v>1786</v>
      </c>
      <c r="E82" s="42" t="s">
        <v>1787</v>
      </c>
      <c r="F82" s="44" t="s">
        <v>1239</v>
      </c>
      <c r="G82" s="44" t="s">
        <v>177</v>
      </c>
      <c r="H82" s="42" t="s">
        <v>33</v>
      </c>
      <c r="I82" s="45" t="s">
        <v>1773</v>
      </c>
      <c r="J82" s="44">
        <v>9450</v>
      </c>
      <c r="K82" s="44">
        <v>1350</v>
      </c>
      <c r="L82" s="44">
        <f t="shared" si="1"/>
        <v>12757500</v>
      </c>
      <c r="M82" s="42" t="s">
        <v>1573</v>
      </c>
      <c r="N82" s="42" t="s">
        <v>445</v>
      </c>
      <c r="O82" s="42" t="s">
        <v>1559</v>
      </c>
      <c r="P82" s="42" t="s">
        <v>1554</v>
      </c>
      <c r="Q82" s="46" t="s">
        <v>1555</v>
      </c>
    </row>
    <row r="83" spans="1:17" s="34" customFormat="1" ht="63.75" customHeight="1">
      <c r="A83" s="42">
        <v>82</v>
      </c>
      <c r="B83" s="43">
        <v>14</v>
      </c>
      <c r="C83" s="43" t="s">
        <v>1683</v>
      </c>
      <c r="D83" s="42" t="s">
        <v>1788</v>
      </c>
      <c r="E83" s="42" t="s">
        <v>1789</v>
      </c>
      <c r="F83" s="44" t="s">
        <v>1790</v>
      </c>
      <c r="G83" s="44" t="s">
        <v>1791</v>
      </c>
      <c r="H83" s="42" t="s">
        <v>1792</v>
      </c>
      <c r="I83" s="45" t="s">
        <v>226</v>
      </c>
      <c r="J83" s="44">
        <v>5040</v>
      </c>
      <c r="K83" s="44">
        <v>1332</v>
      </c>
      <c r="L83" s="44">
        <f t="shared" si="1"/>
        <v>6713280</v>
      </c>
      <c r="M83" s="42" t="s">
        <v>1793</v>
      </c>
      <c r="N83" s="42" t="s">
        <v>445</v>
      </c>
      <c r="O83" s="42" t="s">
        <v>1559</v>
      </c>
      <c r="P83" s="42" t="s">
        <v>1554</v>
      </c>
      <c r="Q83" s="46" t="s">
        <v>1555</v>
      </c>
    </row>
    <row r="84" spans="1:17" s="34" customFormat="1" ht="38.25" customHeight="1">
      <c r="A84" s="42">
        <v>83</v>
      </c>
      <c r="B84" s="43">
        <v>14</v>
      </c>
      <c r="C84" s="43" t="s">
        <v>1683</v>
      </c>
      <c r="D84" s="42" t="s">
        <v>1794</v>
      </c>
      <c r="E84" s="42" t="s">
        <v>1795</v>
      </c>
      <c r="F84" s="44" t="s">
        <v>1790</v>
      </c>
      <c r="G84" s="44" t="s">
        <v>1791</v>
      </c>
      <c r="H84" s="42" t="s">
        <v>1792</v>
      </c>
      <c r="I84" s="45" t="s">
        <v>226</v>
      </c>
      <c r="J84" s="44">
        <v>6552</v>
      </c>
      <c r="K84" s="44">
        <v>1452</v>
      </c>
      <c r="L84" s="44">
        <f t="shared" si="1"/>
        <v>9513504</v>
      </c>
      <c r="M84" s="42" t="s">
        <v>1793</v>
      </c>
      <c r="N84" s="42" t="s">
        <v>445</v>
      </c>
      <c r="O84" s="42" t="s">
        <v>1559</v>
      </c>
      <c r="P84" s="42" t="s">
        <v>1554</v>
      </c>
      <c r="Q84" s="46" t="s">
        <v>1555</v>
      </c>
    </row>
    <row r="85" spans="1:17" s="34" customFormat="1" ht="38.25" customHeight="1">
      <c r="A85" s="42">
        <v>84</v>
      </c>
      <c r="B85" s="43">
        <v>14</v>
      </c>
      <c r="C85" s="43" t="s">
        <v>1683</v>
      </c>
      <c r="D85" s="42" t="s">
        <v>1796</v>
      </c>
      <c r="E85" s="42" t="s">
        <v>1797</v>
      </c>
      <c r="F85" s="44" t="s">
        <v>1790</v>
      </c>
      <c r="G85" s="44" t="s">
        <v>1791</v>
      </c>
      <c r="H85" s="42" t="s">
        <v>1792</v>
      </c>
      <c r="I85" s="45" t="s">
        <v>226</v>
      </c>
      <c r="J85" s="44">
        <v>8190</v>
      </c>
      <c r="K85" s="44">
        <v>132</v>
      </c>
      <c r="L85" s="44">
        <f t="shared" si="1"/>
        <v>1081080</v>
      </c>
      <c r="M85" s="42" t="s">
        <v>1793</v>
      </c>
      <c r="N85" s="42" t="s">
        <v>445</v>
      </c>
      <c r="O85" s="42" t="s">
        <v>1559</v>
      </c>
      <c r="P85" s="42" t="s">
        <v>1554</v>
      </c>
      <c r="Q85" s="46" t="s">
        <v>1555</v>
      </c>
    </row>
    <row r="86" spans="1:17" s="34" customFormat="1" ht="38.25" customHeight="1">
      <c r="A86" s="42">
        <v>85</v>
      </c>
      <c r="B86" s="43">
        <v>14</v>
      </c>
      <c r="C86" s="43" t="s">
        <v>1683</v>
      </c>
      <c r="D86" s="42" t="s">
        <v>1798</v>
      </c>
      <c r="E86" s="42" t="s">
        <v>1799</v>
      </c>
      <c r="F86" s="44" t="s">
        <v>1790</v>
      </c>
      <c r="G86" s="44" t="s">
        <v>1791</v>
      </c>
      <c r="H86" s="42" t="s">
        <v>1792</v>
      </c>
      <c r="I86" s="45" t="s">
        <v>226</v>
      </c>
      <c r="J86" s="44">
        <v>9660</v>
      </c>
      <c r="K86" s="44">
        <v>132</v>
      </c>
      <c r="L86" s="44">
        <f t="shared" si="1"/>
        <v>1275120</v>
      </c>
      <c r="M86" s="42" t="s">
        <v>1793</v>
      </c>
      <c r="N86" s="42" t="s">
        <v>445</v>
      </c>
      <c r="O86" s="42" t="s">
        <v>1559</v>
      </c>
      <c r="P86" s="42" t="s">
        <v>1554</v>
      </c>
      <c r="Q86" s="46" t="s">
        <v>1555</v>
      </c>
    </row>
    <row r="87" spans="1:17" s="34" customFormat="1" ht="38.25" customHeight="1">
      <c r="A87" s="42">
        <v>86</v>
      </c>
      <c r="B87" s="43">
        <v>14</v>
      </c>
      <c r="C87" s="43" t="s">
        <v>1683</v>
      </c>
      <c r="D87" s="42" t="s">
        <v>1800</v>
      </c>
      <c r="E87" s="42" t="s">
        <v>1801</v>
      </c>
      <c r="F87" s="44" t="s">
        <v>1693</v>
      </c>
      <c r="G87" s="44" t="s">
        <v>1694</v>
      </c>
      <c r="H87" s="42" t="s">
        <v>45</v>
      </c>
      <c r="I87" s="45" t="s">
        <v>17</v>
      </c>
      <c r="J87" s="44">
        <v>4000</v>
      </c>
      <c r="K87" s="44">
        <v>132</v>
      </c>
      <c r="L87" s="44">
        <f t="shared" si="1"/>
        <v>528000</v>
      </c>
      <c r="M87" s="42" t="s">
        <v>1632</v>
      </c>
      <c r="N87" s="42" t="s">
        <v>445</v>
      </c>
      <c r="O87" s="42" t="s">
        <v>1559</v>
      </c>
      <c r="P87" s="42" t="s">
        <v>1554</v>
      </c>
      <c r="Q87" s="46" t="s">
        <v>1555</v>
      </c>
    </row>
    <row r="88" spans="1:17" s="34" customFormat="1" ht="38.25" customHeight="1">
      <c r="A88" s="42">
        <v>87</v>
      </c>
      <c r="B88" s="43">
        <v>14</v>
      </c>
      <c r="C88" s="43" t="s">
        <v>1683</v>
      </c>
      <c r="D88" s="42" t="s">
        <v>1802</v>
      </c>
      <c r="E88" s="42" t="s">
        <v>1803</v>
      </c>
      <c r="F88" s="44" t="s">
        <v>1693</v>
      </c>
      <c r="G88" s="44" t="s">
        <v>1694</v>
      </c>
      <c r="H88" s="42" t="s">
        <v>45</v>
      </c>
      <c r="I88" s="45" t="s">
        <v>17</v>
      </c>
      <c r="J88" s="44">
        <v>5000</v>
      </c>
      <c r="K88" s="44">
        <v>7452</v>
      </c>
      <c r="L88" s="44">
        <f t="shared" si="1"/>
        <v>37260000</v>
      </c>
      <c r="M88" s="42" t="s">
        <v>1632</v>
      </c>
      <c r="N88" s="42" t="s">
        <v>445</v>
      </c>
      <c r="O88" s="42" t="s">
        <v>1559</v>
      </c>
      <c r="P88" s="42" t="s">
        <v>1554</v>
      </c>
      <c r="Q88" s="46" t="s">
        <v>1555</v>
      </c>
    </row>
    <row r="89" spans="1:17" s="34" customFormat="1" ht="38.25" customHeight="1">
      <c r="A89" s="42">
        <v>88</v>
      </c>
      <c r="B89" s="43">
        <v>14</v>
      </c>
      <c r="C89" s="43" t="s">
        <v>1683</v>
      </c>
      <c r="D89" s="42" t="s">
        <v>1804</v>
      </c>
      <c r="E89" s="42" t="s">
        <v>1805</v>
      </c>
      <c r="F89" s="44" t="s">
        <v>1790</v>
      </c>
      <c r="G89" s="44" t="s">
        <v>1791</v>
      </c>
      <c r="H89" s="42" t="s">
        <v>1792</v>
      </c>
      <c r="I89" s="45" t="s">
        <v>226</v>
      </c>
      <c r="J89" s="44">
        <v>3759</v>
      </c>
      <c r="K89" s="44">
        <v>1452</v>
      </c>
      <c r="L89" s="44">
        <f t="shared" si="1"/>
        <v>5458068</v>
      </c>
      <c r="M89" s="42" t="s">
        <v>1793</v>
      </c>
      <c r="N89" s="42" t="s">
        <v>445</v>
      </c>
      <c r="O89" s="42" t="s">
        <v>1559</v>
      </c>
      <c r="P89" s="42" t="s">
        <v>1554</v>
      </c>
      <c r="Q89" s="46" t="s">
        <v>1555</v>
      </c>
    </row>
    <row r="90" spans="1:17" s="34" customFormat="1" ht="38.25" customHeight="1">
      <c r="A90" s="42">
        <v>89</v>
      </c>
      <c r="B90" s="43">
        <v>31</v>
      </c>
      <c r="C90" s="43" t="s">
        <v>234</v>
      </c>
      <c r="D90" s="42" t="s">
        <v>1806</v>
      </c>
      <c r="E90" s="42" t="s">
        <v>1807</v>
      </c>
      <c r="F90" s="44" t="s">
        <v>1808</v>
      </c>
      <c r="G90" s="44" t="s">
        <v>1809</v>
      </c>
      <c r="H90" s="42" t="s">
        <v>238</v>
      </c>
      <c r="I90" s="45" t="s">
        <v>17</v>
      </c>
      <c r="J90" s="44">
        <v>64000</v>
      </c>
      <c r="K90" s="44">
        <v>2100</v>
      </c>
      <c r="L90" s="44">
        <f t="shared" si="1"/>
        <v>134400000</v>
      </c>
      <c r="M90" s="42" t="s">
        <v>1810</v>
      </c>
      <c r="N90" s="42" t="s">
        <v>445</v>
      </c>
      <c r="O90" s="42" t="s">
        <v>1559</v>
      </c>
      <c r="P90" s="42" t="s">
        <v>1554</v>
      </c>
      <c r="Q90" s="46" t="s">
        <v>1555</v>
      </c>
    </row>
    <row r="91" spans="1:17" s="34" customFormat="1" ht="38.25" customHeight="1">
      <c r="A91" s="42">
        <v>90</v>
      </c>
      <c r="B91" s="43">
        <v>31</v>
      </c>
      <c r="C91" s="43" t="s">
        <v>234</v>
      </c>
      <c r="D91" s="42" t="s">
        <v>1811</v>
      </c>
      <c r="E91" s="42" t="s">
        <v>1812</v>
      </c>
      <c r="F91" s="44" t="s">
        <v>1813</v>
      </c>
      <c r="G91" s="44" t="s">
        <v>473</v>
      </c>
      <c r="H91" s="42" t="s">
        <v>1814</v>
      </c>
      <c r="I91" s="45" t="s">
        <v>17</v>
      </c>
      <c r="J91" s="44">
        <v>56800</v>
      </c>
      <c r="K91" s="44">
        <v>120</v>
      </c>
      <c r="L91" s="44">
        <f t="shared" si="1"/>
        <v>6816000</v>
      </c>
      <c r="M91" s="42" t="s">
        <v>1570</v>
      </c>
      <c r="N91" s="42" t="s">
        <v>445</v>
      </c>
      <c r="O91" s="42" t="s">
        <v>1559</v>
      </c>
      <c r="P91" s="42" t="s">
        <v>1554</v>
      </c>
      <c r="Q91" s="46" t="s">
        <v>1555</v>
      </c>
    </row>
    <row r="92" spans="1:17" s="34" customFormat="1" ht="38.25" customHeight="1">
      <c r="A92" s="42">
        <v>91</v>
      </c>
      <c r="B92" s="43">
        <v>31</v>
      </c>
      <c r="C92" s="43" t="s">
        <v>234</v>
      </c>
      <c r="D92" s="42" t="s">
        <v>1815</v>
      </c>
      <c r="E92" s="42" t="s">
        <v>1816</v>
      </c>
      <c r="F92" s="44" t="s">
        <v>1808</v>
      </c>
      <c r="G92" s="44" t="s">
        <v>1809</v>
      </c>
      <c r="H92" s="42" t="s">
        <v>238</v>
      </c>
      <c r="I92" s="45" t="s">
        <v>17</v>
      </c>
      <c r="J92" s="44">
        <v>56000</v>
      </c>
      <c r="K92" s="44">
        <v>246</v>
      </c>
      <c r="L92" s="44">
        <f t="shared" si="1"/>
        <v>13776000</v>
      </c>
      <c r="M92" s="42" t="s">
        <v>1810</v>
      </c>
      <c r="N92" s="42" t="s">
        <v>445</v>
      </c>
      <c r="O92" s="42" t="s">
        <v>1559</v>
      </c>
      <c r="P92" s="42" t="s">
        <v>1554</v>
      </c>
      <c r="Q92" s="46" t="s">
        <v>1555</v>
      </c>
    </row>
    <row r="93" spans="1:17" s="34" customFormat="1" ht="38.25" customHeight="1">
      <c r="A93" s="42">
        <v>92</v>
      </c>
      <c r="B93" s="43">
        <v>31</v>
      </c>
      <c r="C93" s="43" t="s">
        <v>234</v>
      </c>
      <c r="D93" s="42" t="s">
        <v>1817</v>
      </c>
      <c r="E93" s="42" t="s">
        <v>1812</v>
      </c>
      <c r="F93" s="44" t="s">
        <v>1813</v>
      </c>
      <c r="G93" s="44" t="s">
        <v>473</v>
      </c>
      <c r="H93" s="42" t="s">
        <v>1814</v>
      </c>
      <c r="I93" s="45" t="s">
        <v>17</v>
      </c>
      <c r="J93" s="44">
        <v>56800</v>
      </c>
      <c r="K93" s="44">
        <v>60</v>
      </c>
      <c r="L93" s="44">
        <f t="shared" si="1"/>
        <v>3408000</v>
      </c>
      <c r="M93" s="42" t="s">
        <v>1570</v>
      </c>
      <c r="N93" s="42" t="s">
        <v>445</v>
      </c>
      <c r="O93" s="42" t="s">
        <v>1559</v>
      </c>
      <c r="P93" s="42" t="s">
        <v>1554</v>
      </c>
      <c r="Q93" s="46" t="s">
        <v>1555</v>
      </c>
    </row>
    <row r="94" spans="1:17" s="34" customFormat="1" ht="38.25" customHeight="1">
      <c r="A94" s="42">
        <v>93</v>
      </c>
      <c r="B94" s="43">
        <v>31</v>
      </c>
      <c r="C94" s="43" t="s">
        <v>234</v>
      </c>
      <c r="D94" s="42" t="s">
        <v>1818</v>
      </c>
      <c r="E94" s="42" t="s">
        <v>1818</v>
      </c>
      <c r="F94" s="44" t="s">
        <v>1747</v>
      </c>
      <c r="G94" s="44" t="s">
        <v>1819</v>
      </c>
      <c r="H94" s="42" t="s">
        <v>153</v>
      </c>
      <c r="I94" s="45" t="s">
        <v>17</v>
      </c>
      <c r="J94" s="44">
        <v>240000</v>
      </c>
      <c r="K94" s="44">
        <v>60</v>
      </c>
      <c r="L94" s="44">
        <f t="shared" si="1"/>
        <v>14400000</v>
      </c>
      <c r="M94" s="42" t="s">
        <v>1750</v>
      </c>
      <c r="N94" s="42" t="s">
        <v>445</v>
      </c>
      <c r="O94" s="42" t="s">
        <v>1559</v>
      </c>
      <c r="P94" s="42" t="s">
        <v>1554</v>
      </c>
      <c r="Q94" s="46" t="s">
        <v>1555</v>
      </c>
    </row>
    <row r="95" spans="1:17" s="34" customFormat="1" ht="38.25" customHeight="1">
      <c r="A95" s="42">
        <v>94</v>
      </c>
      <c r="B95" s="43">
        <v>31</v>
      </c>
      <c r="C95" s="43" t="s">
        <v>234</v>
      </c>
      <c r="D95" s="42" t="s">
        <v>1820</v>
      </c>
      <c r="E95" s="42" t="s">
        <v>1812</v>
      </c>
      <c r="F95" s="44" t="s">
        <v>1813</v>
      </c>
      <c r="G95" s="44" t="s">
        <v>473</v>
      </c>
      <c r="H95" s="42" t="s">
        <v>1814</v>
      </c>
      <c r="I95" s="45" t="s">
        <v>17</v>
      </c>
      <c r="J95" s="44">
        <v>56800</v>
      </c>
      <c r="K95" s="44">
        <v>66</v>
      </c>
      <c r="L95" s="44">
        <f t="shared" si="1"/>
        <v>3748800</v>
      </c>
      <c r="M95" s="42" t="s">
        <v>1570</v>
      </c>
      <c r="N95" s="42" t="s">
        <v>445</v>
      </c>
      <c r="O95" s="42" t="s">
        <v>1559</v>
      </c>
      <c r="P95" s="42" t="s">
        <v>1554</v>
      </c>
      <c r="Q95" s="46" t="s">
        <v>1555</v>
      </c>
    </row>
    <row r="96" spans="1:17" s="34" customFormat="1" ht="25.5" customHeight="1">
      <c r="A96" s="42">
        <v>95</v>
      </c>
      <c r="B96" s="43">
        <v>31</v>
      </c>
      <c r="C96" s="43" t="s">
        <v>234</v>
      </c>
      <c r="D96" s="42" t="s">
        <v>1821</v>
      </c>
      <c r="E96" s="42" t="s">
        <v>1822</v>
      </c>
      <c r="F96" s="44" t="s">
        <v>1823</v>
      </c>
      <c r="G96" s="44" t="s">
        <v>130</v>
      </c>
      <c r="H96" s="42" t="s">
        <v>42</v>
      </c>
      <c r="I96" s="45" t="s">
        <v>17</v>
      </c>
      <c r="J96" s="44">
        <v>125000</v>
      </c>
      <c r="K96" s="44">
        <v>186</v>
      </c>
      <c r="L96" s="44">
        <f t="shared" si="1"/>
        <v>23250000</v>
      </c>
      <c r="M96" s="42" t="s">
        <v>1606</v>
      </c>
      <c r="N96" s="42" t="s">
        <v>445</v>
      </c>
      <c r="O96" s="42" t="s">
        <v>1559</v>
      </c>
      <c r="P96" s="42" t="s">
        <v>1554</v>
      </c>
      <c r="Q96" s="46" t="s">
        <v>1555</v>
      </c>
    </row>
    <row r="97" spans="1:17" s="34" customFormat="1" ht="38.25" customHeight="1">
      <c r="A97" s="42">
        <v>96</v>
      </c>
      <c r="B97" s="43">
        <v>31</v>
      </c>
      <c r="C97" s="43" t="s">
        <v>234</v>
      </c>
      <c r="D97" s="42" t="s">
        <v>1824</v>
      </c>
      <c r="E97" s="42" t="s">
        <v>1825</v>
      </c>
      <c r="F97" s="44" t="s">
        <v>1826</v>
      </c>
      <c r="G97" s="44" t="s">
        <v>1827</v>
      </c>
      <c r="H97" s="42" t="s">
        <v>1749</v>
      </c>
      <c r="I97" s="45" t="s">
        <v>17</v>
      </c>
      <c r="J97" s="44">
        <v>115000</v>
      </c>
      <c r="K97" s="44">
        <v>120</v>
      </c>
      <c r="L97" s="44">
        <f t="shared" si="1"/>
        <v>13800000</v>
      </c>
      <c r="M97" s="42" t="s">
        <v>1632</v>
      </c>
      <c r="N97" s="42" t="s">
        <v>445</v>
      </c>
      <c r="O97" s="42" t="s">
        <v>1559</v>
      </c>
      <c r="P97" s="42" t="s">
        <v>1554</v>
      </c>
      <c r="Q97" s="46" t="s">
        <v>1555</v>
      </c>
    </row>
    <row r="98" spans="1:17" s="34" customFormat="1" ht="63.75" customHeight="1">
      <c r="A98" s="42">
        <v>97</v>
      </c>
      <c r="B98" s="43">
        <v>31</v>
      </c>
      <c r="C98" s="43" t="s">
        <v>234</v>
      </c>
      <c r="D98" s="42" t="s">
        <v>1828</v>
      </c>
      <c r="E98" s="42" t="s">
        <v>1812</v>
      </c>
      <c r="F98" s="44" t="s">
        <v>1813</v>
      </c>
      <c r="G98" s="44" t="s">
        <v>473</v>
      </c>
      <c r="H98" s="42" t="s">
        <v>1814</v>
      </c>
      <c r="I98" s="45" t="s">
        <v>17</v>
      </c>
      <c r="J98" s="44">
        <v>16000</v>
      </c>
      <c r="K98" s="44">
        <v>720</v>
      </c>
      <c r="L98" s="44">
        <f t="shared" si="1"/>
        <v>11520000</v>
      </c>
      <c r="M98" s="42" t="s">
        <v>1570</v>
      </c>
      <c r="N98" s="42" t="s">
        <v>445</v>
      </c>
      <c r="O98" s="42" t="s">
        <v>1559</v>
      </c>
      <c r="P98" s="42" t="s">
        <v>1554</v>
      </c>
      <c r="Q98" s="46" t="s">
        <v>1555</v>
      </c>
    </row>
    <row r="99" spans="1:17" s="34" customFormat="1" ht="38.25" customHeight="1">
      <c r="A99" s="42">
        <v>98</v>
      </c>
      <c r="B99" s="43">
        <v>39</v>
      </c>
      <c r="C99" s="43" t="s">
        <v>1829</v>
      </c>
      <c r="D99" s="42" t="s">
        <v>1830</v>
      </c>
      <c r="E99" s="42" t="s">
        <v>1831</v>
      </c>
      <c r="F99" s="42" t="s">
        <v>1832</v>
      </c>
      <c r="G99" s="45" t="s">
        <v>1833</v>
      </c>
      <c r="H99" s="44" t="s">
        <v>33</v>
      </c>
      <c r="I99" s="45" t="s">
        <v>21</v>
      </c>
      <c r="J99" s="44">
        <v>572</v>
      </c>
      <c r="K99" s="44">
        <v>147720</v>
      </c>
      <c r="L99" s="44">
        <f t="shared" si="1"/>
        <v>84495840</v>
      </c>
      <c r="M99" s="42" t="s">
        <v>1834</v>
      </c>
      <c r="N99" s="42" t="s">
        <v>445</v>
      </c>
      <c r="O99" s="42" t="s">
        <v>1559</v>
      </c>
      <c r="P99" s="42" t="s">
        <v>1554</v>
      </c>
      <c r="Q99" s="46" t="s">
        <v>1555</v>
      </c>
    </row>
    <row r="100" spans="1:17" s="34" customFormat="1" ht="51" customHeight="1">
      <c r="A100" s="42">
        <v>99</v>
      </c>
      <c r="B100" s="43">
        <v>39</v>
      </c>
      <c r="C100" s="43" t="s">
        <v>1829</v>
      </c>
      <c r="D100" s="42" t="s">
        <v>1835</v>
      </c>
      <c r="E100" s="42" t="s">
        <v>1836</v>
      </c>
      <c r="F100" s="42" t="s">
        <v>1837</v>
      </c>
      <c r="G100" s="45" t="s">
        <v>1833</v>
      </c>
      <c r="H100" s="44" t="s">
        <v>33</v>
      </c>
      <c r="I100" s="45" t="s">
        <v>21</v>
      </c>
      <c r="J100" s="44">
        <v>4240</v>
      </c>
      <c r="K100" s="44">
        <v>75960</v>
      </c>
      <c r="L100" s="44">
        <f t="shared" si="1"/>
        <v>322070400</v>
      </c>
      <c r="M100" s="42" t="s">
        <v>1834</v>
      </c>
      <c r="N100" s="42" t="s">
        <v>445</v>
      </c>
      <c r="O100" s="42" t="s">
        <v>1559</v>
      </c>
      <c r="P100" s="42" t="s">
        <v>1554</v>
      </c>
      <c r="Q100" s="46" t="s">
        <v>1555</v>
      </c>
    </row>
    <row r="101" spans="1:17" s="34" customFormat="1" ht="51" customHeight="1">
      <c r="A101" s="42">
        <v>100</v>
      </c>
      <c r="B101" s="43">
        <v>34</v>
      </c>
      <c r="C101" s="43" t="s">
        <v>68</v>
      </c>
      <c r="D101" s="42" t="s">
        <v>1835</v>
      </c>
      <c r="E101" s="42" t="s">
        <v>1838</v>
      </c>
      <c r="F101" s="44" t="s">
        <v>1587</v>
      </c>
      <c r="G101" s="44" t="s">
        <v>1839</v>
      </c>
      <c r="H101" s="42" t="s">
        <v>33</v>
      </c>
      <c r="I101" s="45" t="s">
        <v>21</v>
      </c>
      <c r="J101" s="44">
        <v>4200</v>
      </c>
      <c r="K101" s="44">
        <v>38736</v>
      </c>
      <c r="L101" s="44">
        <f t="shared" si="1"/>
        <v>162691200</v>
      </c>
      <c r="M101" s="50" t="s">
        <v>1570</v>
      </c>
      <c r="N101" s="42" t="s">
        <v>445</v>
      </c>
      <c r="O101" s="42" t="s">
        <v>1559</v>
      </c>
      <c r="P101" s="42" t="s">
        <v>1554</v>
      </c>
      <c r="Q101" s="46" t="s">
        <v>1555</v>
      </c>
    </row>
    <row r="102" spans="1:17" s="34" customFormat="1" ht="76.5" customHeight="1">
      <c r="A102" s="42">
        <v>101</v>
      </c>
      <c r="B102" s="43">
        <v>39</v>
      </c>
      <c r="C102" s="43" t="s">
        <v>1829</v>
      </c>
      <c r="D102" s="42" t="s">
        <v>1840</v>
      </c>
      <c r="E102" s="42" t="s">
        <v>1841</v>
      </c>
      <c r="F102" s="42" t="s">
        <v>1842</v>
      </c>
      <c r="G102" s="45" t="s">
        <v>1833</v>
      </c>
      <c r="H102" s="44" t="s">
        <v>33</v>
      </c>
      <c r="I102" s="45" t="s">
        <v>21</v>
      </c>
      <c r="J102" s="44">
        <v>922</v>
      </c>
      <c r="K102" s="44">
        <v>806064</v>
      </c>
      <c r="L102" s="44">
        <f t="shared" si="1"/>
        <v>743191008</v>
      </c>
      <c r="M102" s="42" t="s">
        <v>1834</v>
      </c>
      <c r="N102" s="42" t="s">
        <v>445</v>
      </c>
      <c r="O102" s="42" t="s">
        <v>1559</v>
      </c>
      <c r="P102" s="42" t="s">
        <v>1554</v>
      </c>
      <c r="Q102" s="46" t="s">
        <v>1555</v>
      </c>
    </row>
    <row r="103" spans="1:17" s="34" customFormat="1" ht="38.25" customHeight="1">
      <c r="A103" s="42">
        <v>102</v>
      </c>
      <c r="B103" s="43">
        <v>39</v>
      </c>
      <c r="C103" s="43" t="s">
        <v>1829</v>
      </c>
      <c r="D103" s="42" t="s">
        <v>1843</v>
      </c>
      <c r="E103" s="42" t="s">
        <v>1831</v>
      </c>
      <c r="F103" s="42" t="s">
        <v>1837</v>
      </c>
      <c r="G103" s="45" t="s">
        <v>1833</v>
      </c>
      <c r="H103" s="44" t="s">
        <v>33</v>
      </c>
      <c r="I103" s="45" t="s">
        <v>21</v>
      </c>
      <c r="J103" s="44">
        <v>572</v>
      </c>
      <c r="K103" s="44">
        <v>1028340</v>
      </c>
      <c r="L103" s="44">
        <f t="shared" si="1"/>
        <v>588210480</v>
      </c>
      <c r="M103" s="42" t="s">
        <v>1834</v>
      </c>
      <c r="N103" s="42" t="s">
        <v>445</v>
      </c>
      <c r="O103" s="42" t="s">
        <v>1559</v>
      </c>
      <c r="P103" s="42" t="s">
        <v>1554</v>
      </c>
      <c r="Q103" s="46" t="s">
        <v>1555</v>
      </c>
    </row>
    <row r="104" spans="1:17" s="34" customFormat="1" ht="38.25" customHeight="1">
      <c r="A104" s="42">
        <v>103</v>
      </c>
      <c r="B104" s="43">
        <v>39</v>
      </c>
      <c r="C104" s="43" t="s">
        <v>1829</v>
      </c>
      <c r="D104" s="42" t="s">
        <v>1844</v>
      </c>
      <c r="E104" s="42" t="s">
        <v>1845</v>
      </c>
      <c r="F104" s="42" t="s">
        <v>1846</v>
      </c>
      <c r="G104" s="45" t="s">
        <v>1833</v>
      </c>
      <c r="H104" s="44" t="s">
        <v>33</v>
      </c>
      <c r="I104" s="45" t="s">
        <v>21</v>
      </c>
      <c r="J104" s="44">
        <v>1802</v>
      </c>
      <c r="K104" s="44">
        <v>1038342</v>
      </c>
      <c r="L104" s="44">
        <f t="shared" si="1"/>
        <v>1871092284</v>
      </c>
      <c r="M104" s="42" t="s">
        <v>1834</v>
      </c>
      <c r="N104" s="42" t="s">
        <v>445</v>
      </c>
      <c r="O104" s="42" t="s">
        <v>1559</v>
      </c>
      <c r="P104" s="42" t="s">
        <v>1554</v>
      </c>
      <c r="Q104" s="46" t="s">
        <v>1555</v>
      </c>
    </row>
    <row r="105" spans="1:17" s="34" customFormat="1" ht="38.25" customHeight="1">
      <c r="A105" s="42">
        <v>104</v>
      </c>
      <c r="B105" s="43">
        <v>34</v>
      </c>
      <c r="C105" s="43" t="s">
        <v>68</v>
      </c>
      <c r="D105" s="42" t="s">
        <v>1847</v>
      </c>
      <c r="E105" s="42" t="s">
        <v>1848</v>
      </c>
      <c r="F105" s="44" t="s">
        <v>1849</v>
      </c>
      <c r="G105" s="44" t="s">
        <v>1850</v>
      </c>
      <c r="H105" s="42" t="s">
        <v>33</v>
      </c>
      <c r="I105" s="45" t="s">
        <v>21</v>
      </c>
      <c r="J105" s="44">
        <v>590</v>
      </c>
      <c r="K105" s="44">
        <v>2100</v>
      </c>
      <c r="L105" s="44">
        <f t="shared" si="1"/>
        <v>1239000</v>
      </c>
      <c r="M105" s="42" t="s">
        <v>1851</v>
      </c>
      <c r="N105" s="48" t="s">
        <v>445</v>
      </c>
      <c r="O105" s="48" t="s">
        <v>1559</v>
      </c>
      <c r="P105" s="42" t="s">
        <v>1554</v>
      </c>
      <c r="Q105" s="46" t="s">
        <v>1555</v>
      </c>
    </row>
    <row r="106" spans="1:17" s="34" customFormat="1" ht="38.25" customHeight="1">
      <c r="A106" s="42">
        <v>105</v>
      </c>
      <c r="B106" s="43">
        <v>39</v>
      </c>
      <c r="C106" s="43" t="s">
        <v>1829</v>
      </c>
      <c r="D106" s="42" t="s">
        <v>1852</v>
      </c>
      <c r="E106" s="42" t="s">
        <v>1853</v>
      </c>
      <c r="F106" s="42" t="s">
        <v>1837</v>
      </c>
      <c r="G106" s="45" t="s">
        <v>1833</v>
      </c>
      <c r="H106" s="44" t="s">
        <v>33</v>
      </c>
      <c r="I106" s="45" t="s">
        <v>21</v>
      </c>
      <c r="J106" s="44">
        <v>599</v>
      </c>
      <c r="K106" s="44">
        <v>2462040</v>
      </c>
      <c r="L106" s="44">
        <f t="shared" si="1"/>
        <v>1474761960</v>
      </c>
      <c r="M106" s="42" t="s">
        <v>1834</v>
      </c>
      <c r="N106" s="42" t="s">
        <v>445</v>
      </c>
      <c r="O106" s="42" t="s">
        <v>1559</v>
      </c>
      <c r="P106" s="42" t="s">
        <v>1554</v>
      </c>
      <c r="Q106" s="46" t="s">
        <v>1555</v>
      </c>
    </row>
    <row r="107" spans="1:17" s="34" customFormat="1" ht="38.25" customHeight="1">
      <c r="A107" s="42">
        <v>106</v>
      </c>
      <c r="B107" s="47">
        <v>0</v>
      </c>
      <c r="C107" s="47">
        <v>0</v>
      </c>
      <c r="D107" s="42" t="s">
        <v>1854</v>
      </c>
      <c r="E107" s="42" t="s">
        <v>1855</v>
      </c>
      <c r="F107" s="44" t="s">
        <v>1856</v>
      </c>
      <c r="G107" s="44" t="s">
        <v>1857</v>
      </c>
      <c r="H107" s="42" t="s">
        <v>31</v>
      </c>
      <c r="I107" s="45" t="s">
        <v>21</v>
      </c>
      <c r="J107" s="44">
        <v>75000</v>
      </c>
      <c r="K107" s="44">
        <v>900</v>
      </c>
      <c r="L107" s="44">
        <f t="shared" si="1"/>
        <v>67500000</v>
      </c>
      <c r="M107" s="42" t="s">
        <v>1858</v>
      </c>
      <c r="N107" s="42" t="s">
        <v>445</v>
      </c>
      <c r="O107" s="42" t="s">
        <v>1559</v>
      </c>
      <c r="P107" s="42" t="s">
        <v>1554</v>
      </c>
      <c r="Q107" s="46" t="s">
        <v>1555</v>
      </c>
    </row>
    <row r="108" spans="1:17" s="34" customFormat="1" ht="38.25" customHeight="1">
      <c r="A108" s="42">
        <v>107</v>
      </c>
      <c r="B108" s="43">
        <v>34</v>
      </c>
      <c r="C108" s="43" t="s">
        <v>68</v>
      </c>
      <c r="D108" s="42" t="s">
        <v>1859</v>
      </c>
      <c r="E108" s="42" t="s">
        <v>1860</v>
      </c>
      <c r="F108" s="44" t="s">
        <v>1861</v>
      </c>
      <c r="G108" s="44" t="s">
        <v>1862</v>
      </c>
      <c r="H108" s="42" t="s">
        <v>33</v>
      </c>
      <c r="I108" s="45" t="s">
        <v>21</v>
      </c>
      <c r="J108" s="44">
        <v>1825</v>
      </c>
      <c r="K108" s="44">
        <v>817200</v>
      </c>
      <c r="L108" s="44">
        <f t="shared" si="1"/>
        <v>1491390000</v>
      </c>
      <c r="M108" s="42" t="s">
        <v>1863</v>
      </c>
      <c r="N108" s="42" t="s">
        <v>445</v>
      </c>
      <c r="O108" s="42" t="s">
        <v>1559</v>
      </c>
      <c r="P108" s="42" t="s">
        <v>1554</v>
      </c>
      <c r="Q108" s="46" t="s">
        <v>1555</v>
      </c>
    </row>
    <row r="109" spans="1:17" s="34" customFormat="1" ht="25.5" customHeight="1">
      <c r="A109" s="42">
        <v>108</v>
      </c>
      <c r="B109" s="47">
        <v>0</v>
      </c>
      <c r="C109" s="47">
        <v>0</v>
      </c>
      <c r="D109" s="42" t="s">
        <v>1864</v>
      </c>
      <c r="E109" s="42" t="s">
        <v>1864</v>
      </c>
      <c r="F109" s="44" t="s">
        <v>1865</v>
      </c>
      <c r="G109" s="44" t="s">
        <v>1479</v>
      </c>
      <c r="H109" s="42" t="s">
        <v>168</v>
      </c>
      <c r="I109" s="45" t="s">
        <v>1415</v>
      </c>
      <c r="J109" s="44">
        <v>155000</v>
      </c>
      <c r="K109" s="44">
        <v>43</v>
      </c>
      <c r="L109" s="44">
        <f t="shared" si="1"/>
        <v>6665000</v>
      </c>
      <c r="M109" s="42" t="s">
        <v>1593</v>
      </c>
      <c r="N109" s="42" t="s">
        <v>445</v>
      </c>
      <c r="O109" s="42" t="s">
        <v>1559</v>
      </c>
      <c r="P109" s="42" t="s">
        <v>1554</v>
      </c>
      <c r="Q109" s="46" t="s">
        <v>1555</v>
      </c>
    </row>
    <row r="110" spans="1:17" s="34" customFormat="1" ht="38.25" customHeight="1">
      <c r="A110" s="42">
        <v>109</v>
      </c>
      <c r="B110" s="43">
        <v>33</v>
      </c>
      <c r="C110" s="43" t="s">
        <v>89</v>
      </c>
      <c r="D110" s="42" t="s">
        <v>821</v>
      </c>
      <c r="E110" s="42" t="s">
        <v>1866</v>
      </c>
      <c r="F110" s="42" t="s">
        <v>1846</v>
      </c>
      <c r="G110" s="45" t="s">
        <v>1833</v>
      </c>
      <c r="H110" s="44" t="s">
        <v>33</v>
      </c>
      <c r="I110" s="45" t="s">
        <v>21</v>
      </c>
      <c r="J110" s="44">
        <v>4240</v>
      </c>
      <c r="K110" s="44">
        <v>23250</v>
      </c>
      <c r="L110" s="44">
        <f t="shared" si="1"/>
        <v>98580000</v>
      </c>
      <c r="M110" s="42" t="s">
        <v>1834</v>
      </c>
      <c r="N110" s="42" t="s">
        <v>445</v>
      </c>
      <c r="O110" s="42" t="s">
        <v>1559</v>
      </c>
      <c r="P110" s="42" t="s">
        <v>1554</v>
      </c>
      <c r="Q110" s="46" t="s">
        <v>1555</v>
      </c>
    </row>
    <row r="111" spans="1:17" s="34" customFormat="1" ht="63.75" customHeight="1">
      <c r="A111" s="42">
        <v>110</v>
      </c>
      <c r="B111" s="43">
        <v>33</v>
      </c>
      <c r="C111" s="43" t="s">
        <v>89</v>
      </c>
      <c r="D111" s="42" t="s">
        <v>1867</v>
      </c>
      <c r="E111" s="42" t="s">
        <v>1868</v>
      </c>
      <c r="F111" s="44" t="s">
        <v>1587</v>
      </c>
      <c r="G111" s="44" t="s">
        <v>1839</v>
      </c>
      <c r="H111" s="42" t="s">
        <v>33</v>
      </c>
      <c r="I111" s="45" t="s">
        <v>21</v>
      </c>
      <c r="J111" s="44">
        <v>4200</v>
      </c>
      <c r="K111" s="44">
        <v>3000</v>
      </c>
      <c r="L111" s="44">
        <f t="shared" si="1"/>
        <v>12600000</v>
      </c>
      <c r="M111" s="42" t="s">
        <v>1570</v>
      </c>
      <c r="N111" s="42" t="s">
        <v>445</v>
      </c>
      <c r="O111" s="42" t="s">
        <v>1559</v>
      </c>
      <c r="P111" s="42" t="s">
        <v>1554</v>
      </c>
      <c r="Q111" s="46" t="s">
        <v>1555</v>
      </c>
    </row>
    <row r="112" spans="1:17" s="34" customFormat="1" ht="38.25" customHeight="1">
      <c r="A112" s="42">
        <v>111</v>
      </c>
      <c r="B112" s="43">
        <v>39</v>
      </c>
      <c r="C112" s="43" t="s">
        <v>1829</v>
      </c>
      <c r="D112" s="42" t="s">
        <v>1869</v>
      </c>
      <c r="E112" s="42" t="s">
        <v>1870</v>
      </c>
      <c r="F112" s="44" t="s">
        <v>1871</v>
      </c>
      <c r="G112" s="44" t="s">
        <v>1872</v>
      </c>
      <c r="H112" s="42" t="s">
        <v>34</v>
      </c>
      <c r="I112" s="45" t="s">
        <v>21</v>
      </c>
      <c r="J112" s="44">
        <v>72500</v>
      </c>
      <c r="K112" s="44">
        <v>960</v>
      </c>
      <c r="L112" s="44">
        <f t="shared" si="1"/>
        <v>69600000</v>
      </c>
      <c r="M112" s="42" t="s">
        <v>1873</v>
      </c>
      <c r="N112" s="42" t="s">
        <v>445</v>
      </c>
      <c r="O112" s="42" t="s">
        <v>1559</v>
      </c>
      <c r="P112" s="42" t="s">
        <v>1554</v>
      </c>
      <c r="Q112" s="46" t="s">
        <v>1555</v>
      </c>
    </row>
    <row r="113" spans="1:17" s="34" customFormat="1" ht="38.25" customHeight="1">
      <c r="A113" s="42">
        <v>112</v>
      </c>
      <c r="B113" s="43">
        <v>49</v>
      </c>
      <c r="C113" s="43" t="s">
        <v>1874</v>
      </c>
      <c r="D113" s="42" t="s">
        <v>1875</v>
      </c>
      <c r="E113" s="42" t="s">
        <v>1875</v>
      </c>
      <c r="F113" s="44" t="s">
        <v>1876</v>
      </c>
      <c r="G113" s="44" t="s">
        <v>1877</v>
      </c>
      <c r="H113" s="42" t="s">
        <v>1736</v>
      </c>
      <c r="I113" s="45" t="s">
        <v>21</v>
      </c>
      <c r="J113" s="44">
        <v>2980</v>
      </c>
      <c r="K113" s="44">
        <v>2400</v>
      </c>
      <c r="L113" s="44">
        <f t="shared" si="1"/>
        <v>7152000</v>
      </c>
      <c r="M113" s="42" t="s">
        <v>1721</v>
      </c>
      <c r="N113" s="42" t="s">
        <v>445</v>
      </c>
      <c r="O113" s="42" t="s">
        <v>1559</v>
      </c>
      <c r="P113" s="42" t="s">
        <v>1554</v>
      </c>
      <c r="Q113" s="46" t="s">
        <v>1555</v>
      </c>
    </row>
    <row r="114" spans="1:17" s="34" customFormat="1" ht="38.25" customHeight="1">
      <c r="A114" s="42">
        <v>113</v>
      </c>
      <c r="B114" s="43">
        <v>0</v>
      </c>
      <c r="C114" s="42">
        <v>0</v>
      </c>
      <c r="D114" s="42" t="s">
        <v>1878</v>
      </c>
      <c r="E114" s="42" t="s">
        <v>1879</v>
      </c>
      <c r="F114" s="44" t="s">
        <v>1880</v>
      </c>
      <c r="G114" s="44" t="s">
        <v>1857</v>
      </c>
      <c r="H114" s="42" t="s">
        <v>31</v>
      </c>
      <c r="I114" s="45" t="s">
        <v>21</v>
      </c>
      <c r="J114" s="44">
        <v>1100000</v>
      </c>
      <c r="K114" s="44">
        <v>6</v>
      </c>
      <c r="L114" s="44">
        <f t="shared" si="1"/>
        <v>6600000</v>
      </c>
      <c r="M114" s="42" t="s">
        <v>1858</v>
      </c>
      <c r="N114" s="42" t="s">
        <v>445</v>
      </c>
      <c r="O114" s="42" t="s">
        <v>1559</v>
      </c>
      <c r="P114" s="42" t="s">
        <v>1554</v>
      </c>
      <c r="Q114" s="46" t="s">
        <v>1555</v>
      </c>
    </row>
    <row r="115" spans="1:17" s="34" customFormat="1" ht="38.25" customHeight="1">
      <c r="A115" s="42">
        <v>114</v>
      </c>
      <c r="B115" s="43">
        <v>47</v>
      </c>
      <c r="C115" s="51" t="s">
        <v>65</v>
      </c>
      <c r="D115" s="42" t="s">
        <v>1881</v>
      </c>
      <c r="E115" s="42" t="s">
        <v>1882</v>
      </c>
      <c r="F115" s="44" t="s">
        <v>1883</v>
      </c>
      <c r="G115" s="44" t="s">
        <v>1884</v>
      </c>
      <c r="H115" s="42" t="s">
        <v>28</v>
      </c>
      <c r="I115" s="45" t="s">
        <v>586</v>
      </c>
      <c r="J115" s="44">
        <v>8500</v>
      </c>
      <c r="K115" s="44">
        <v>4800</v>
      </c>
      <c r="L115" s="44">
        <f t="shared" si="1"/>
        <v>40800000</v>
      </c>
      <c r="M115" s="42" t="s">
        <v>1632</v>
      </c>
      <c r="N115" s="42" t="s">
        <v>445</v>
      </c>
      <c r="O115" s="42" t="s">
        <v>1559</v>
      </c>
      <c r="P115" s="42" t="s">
        <v>1554</v>
      </c>
      <c r="Q115" s="46" t="s">
        <v>1555</v>
      </c>
    </row>
    <row r="116" spans="1:17" s="34" customFormat="1" ht="63.75" customHeight="1">
      <c r="A116" s="42">
        <v>115</v>
      </c>
      <c r="B116" s="43">
        <v>42</v>
      </c>
      <c r="C116" s="51" t="s">
        <v>271</v>
      </c>
      <c r="D116" s="42" t="s">
        <v>275</v>
      </c>
      <c r="E116" s="42" t="s">
        <v>1885</v>
      </c>
      <c r="F116" s="42" t="s">
        <v>1842</v>
      </c>
      <c r="G116" s="45" t="s">
        <v>1886</v>
      </c>
      <c r="H116" s="44" t="s">
        <v>31</v>
      </c>
      <c r="I116" s="45" t="s">
        <v>21</v>
      </c>
      <c r="J116" s="44">
        <v>880</v>
      </c>
      <c r="K116" s="44">
        <v>742500</v>
      </c>
      <c r="L116" s="44">
        <f t="shared" si="1"/>
        <v>653400000</v>
      </c>
      <c r="M116" s="42" t="s">
        <v>1834</v>
      </c>
      <c r="N116" s="42" t="s">
        <v>445</v>
      </c>
      <c r="O116" s="42" t="s">
        <v>1559</v>
      </c>
      <c r="P116" s="42" t="s">
        <v>1554</v>
      </c>
      <c r="Q116" s="46" t="s">
        <v>1555</v>
      </c>
    </row>
    <row r="117" spans="1:17" s="34" customFormat="1" ht="38.25" customHeight="1">
      <c r="A117" s="42">
        <v>116</v>
      </c>
      <c r="B117" s="43">
        <v>42</v>
      </c>
      <c r="C117" s="51" t="s">
        <v>271</v>
      </c>
      <c r="D117" s="42" t="s">
        <v>1887</v>
      </c>
      <c r="E117" s="42" t="s">
        <v>1888</v>
      </c>
      <c r="F117" s="44" t="s">
        <v>1587</v>
      </c>
      <c r="G117" s="44" t="s">
        <v>1839</v>
      </c>
      <c r="H117" s="42" t="s">
        <v>33</v>
      </c>
      <c r="I117" s="45" t="s">
        <v>21</v>
      </c>
      <c r="J117" s="44">
        <v>1280</v>
      </c>
      <c r="K117" s="44">
        <v>52980</v>
      </c>
      <c r="L117" s="44">
        <f t="shared" si="1"/>
        <v>67814400</v>
      </c>
      <c r="M117" s="42" t="s">
        <v>1570</v>
      </c>
      <c r="N117" s="42" t="s">
        <v>445</v>
      </c>
      <c r="O117" s="42" t="s">
        <v>1559</v>
      </c>
      <c r="P117" s="42" t="s">
        <v>1554</v>
      </c>
      <c r="Q117" s="46" t="s">
        <v>1555</v>
      </c>
    </row>
    <row r="118" spans="1:17" s="34" customFormat="1" ht="38.25" customHeight="1">
      <c r="A118" s="42">
        <v>117</v>
      </c>
      <c r="B118" s="43">
        <v>42</v>
      </c>
      <c r="C118" s="51" t="s">
        <v>271</v>
      </c>
      <c r="D118" s="42" t="s">
        <v>1887</v>
      </c>
      <c r="E118" s="42" t="s">
        <v>1889</v>
      </c>
      <c r="F118" s="44" t="s">
        <v>1890</v>
      </c>
      <c r="G118" s="44" t="s">
        <v>1891</v>
      </c>
      <c r="H118" s="42" t="s">
        <v>33</v>
      </c>
      <c r="I118" s="45" t="s">
        <v>21</v>
      </c>
      <c r="J118" s="44">
        <v>1250</v>
      </c>
      <c r="K118" s="44">
        <v>36900</v>
      </c>
      <c r="L118" s="44">
        <f t="shared" si="1"/>
        <v>46125000</v>
      </c>
      <c r="M118" s="42" t="s">
        <v>1632</v>
      </c>
      <c r="N118" s="42" t="s">
        <v>445</v>
      </c>
      <c r="O118" s="42" t="s">
        <v>1559</v>
      </c>
      <c r="P118" s="42" t="s">
        <v>1554</v>
      </c>
      <c r="Q118" s="46" t="s">
        <v>1555</v>
      </c>
    </row>
    <row r="119" spans="1:17" s="34" customFormat="1" ht="51" customHeight="1">
      <c r="A119" s="42">
        <v>118</v>
      </c>
      <c r="B119" s="43">
        <v>42</v>
      </c>
      <c r="C119" s="51" t="s">
        <v>271</v>
      </c>
      <c r="D119" s="42" t="s">
        <v>1892</v>
      </c>
      <c r="E119" s="42" t="s">
        <v>1893</v>
      </c>
      <c r="F119" s="44" t="s">
        <v>320</v>
      </c>
      <c r="G119" s="44" t="s">
        <v>1894</v>
      </c>
      <c r="H119" s="42" t="s">
        <v>1895</v>
      </c>
      <c r="I119" s="45" t="s">
        <v>21</v>
      </c>
      <c r="J119" s="44">
        <v>1092</v>
      </c>
      <c r="K119" s="44">
        <v>621780</v>
      </c>
      <c r="L119" s="44">
        <f t="shared" si="1"/>
        <v>678983760</v>
      </c>
      <c r="M119" s="42" t="s">
        <v>1896</v>
      </c>
      <c r="N119" s="42" t="s">
        <v>445</v>
      </c>
      <c r="O119" s="42" t="s">
        <v>1559</v>
      </c>
      <c r="P119" s="42" t="s">
        <v>1554</v>
      </c>
      <c r="Q119" s="46" t="s">
        <v>1555</v>
      </c>
    </row>
    <row r="120" spans="1:17" s="34" customFormat="1" ht="89.25" customHeight="1">
      <c r="A120" s="42">
        <v>119</v>
      </c>
      <c r="B120" s="43">
        <v>42</v>
      </c>
      <c r="C120" s="51" t="s">
        <v>271</v>
      </c>
      <c r="D120" s="42" t="s">
        <v>1892</v>
      </c>
      <c r="E120" s="42" t="s">
        <v>1897</v>
      </c>
      <c r="F120" s="44" t="s">
        <v>1587</v>
      </c>
      <c r="G120" s="44" t="s">
        <v>280</v>
      </c>
      <c r="H120" s="42" t="s">
        <v>33</v>
      </c>
      <c r="I120" s="45" t="s">
        <v>21</v>
      </c>
      <c r="J120" s="44">
        <v>1080</v>
      </c>
      <c r="K120" s="44">
        <v>480150</v>
      </c>
      <c r="L120" s="44">
        <f t="shared" si="1"/>
        <v>518562000</v>
      </c>
      <c r="M120" s="42" t="s">
        <v>1570</v>
      </c>
      <c r="N120" s="42" t="s">
        <v>445</v>
      </c>
      <c r="O120" s="42" t="s">
        <v>1559</v>
      </c>
      <c r="P120" s="42" t="s">
        <v>1554</v>
      </c>
      <c r="Q120" s="46" t="s">
        <v>1555</v>
      </c>
    </row>
    <row r="121" spans="1:17" s="34" customFormat="1" ht="51" customHeight="1">
      <c r="A121" s="42">
        <v>120</v>
      </c>
      <c r="B121" s="43">
        <v>43</v>
      </c>
      <c r="C121" s="43" t="s">
        <v>104</v>
      </c>
      <c r="D121" s="42" t="s">
        <v>848</v>
      </c>
      <c r="E121" s="42" t="s">
        <v>848</v>
      </c>
      <c r="F121" s="44" t="s">
        <v>346</v>
      </c>
      <c r="G121" s="44" t="s">
        <v>850</v>
      </c>
      <c r="H121" s="42" t="s">
        <v>31</v>
      </c>
      <c r="I121" s="45" t="s">
        <v>21</v>
      </c>
      <c r="J121" s="44">
        <v>147</v>
      </c>
      <c r="K121" s="44">
        <v>249900</v>
      </c>
      <c r="L121" s="44">
        <f t="shared" si="1"/>
        <v>36735300</v>
      </c>
      <c r="M121" s="42" t="s">
        <v>1595</v>
      </c>
      <c r="N121" s="42" t="s">
        <v>445</v>
      </c>
      <c r="O121" s="42" t="s">
        <v>1559</v>
      </c>
      <c r="P121" s="42" t="s">
        <v>1554</v>
      </c>
      <c r="Q121" s="46" t="s">
        <v>1555</v>
      </c>
    </row>
    <row r="122" spans="1:17" s="34" customFormat="1" ht="38.25" customHeight="1">
      <c r="A122" s="42">
        <v>121</v>
      </c>
      <c r="B122" s="43">
        <v>48</v>
      </c>
      <c r="C122" s="51" t="s">
        <v>94</v>
      </c>
      <c r="D122" s="42" t="s">
        <v>1898</v>
      </c>
      <c r="E122" s="42" t="s">
        <v>862</v>
      </c>
      <c r="F122" s="42" t="s">
        <v>1837</v>
      </c>
      <c r="G122" s="45" t="s">
        <v>1833</v>
      </c>
      <c r="H122" s="44" t="s">
        <v>33</v>
      </c>
      <c r="I122" s="45" t="s">
        <v>1415</v>
      </c>
      <c r="J122" s="44">
        <v>281</v>
      </c>
      <c r="K122" s="44">
        <v>90000</v>
      </c>
      <c r="L122" s="44">
        <f t="shared" si="1"/>
        <v>25290000</v>
      </c>
      <c r="M122" s="42" t="s">
        <v>1834</v>
      </c>
      <c r="N122" s="42" t="s">
        <v>445</v>
      </c>
      <c r="O122" s="42" t="s">
        <v>1559</v>
      </c>
      <c r="P122" s="42" t="s">
        <v>1554</v>
      </c>
      <c r="Q122" s="46" t="s">
        <v>1555</v>
      </c>
    </row>
    <row r="123" spans="1:17" s="34" customFormat="1" ht="38.25" customHeight="1">
      <c r="A123" s="42">
        <v>122</v>
      </c>
      <c r="B123" s="43">
        <v>46</v>
      </c>
      <c r="C123" s="43" t="s">
        <v>83</v>
      </c>
      <c r="D123" s="42" t="s">
        <v>1899</v>
      </c>
      <c r="E123" s="42" t="s">
        <v>1900</v>
      </c>
      <c r="F123" s="44" t="s">
        <v>320</v>
      </c>
      <c r="G123" s="44" t="s">
        <v>1894</v>
      </c>
      <c r="H123" s="42" t="s">
        <v>1895</v>
      </c>
      <c r="I123" s="45" t="s">
        <v>21</v>
      </c>
      <c r="J123" s="44">
        <v>315</v>
      </c>
      <c r="K123" s="44">
        <v>366300</v>
      </c>
      <c r="L123" s="44">
        <f t="shared" si="1"/>
        <v>115384500</v>
      </c>
      <c r="M123" s="42" t="s">
        <v>1896</v>
      </c>
      <c r="N123" s="42" t="s">
        <v>445</v>
      </c>
      <c r="O123" s="42" t="s">
        <v>1559</v>
      </c>
      <c r="P123" s="42" t="s">
        <v>1554</v>
      </c>
      <c r="Q123" s="46" t="s">
        <v>1555</v>
      </c>
    </row>
    <row r="124" spans="1:17" s="34" customFormat="1" ht="119.25" customHeight="1">
      <c r="A124" s="42">
        <v>123</v>
      </c>
      <c r="B124" s="43">
        <v>46</v>
      </c>
      <c r="C124" s="43" t="s">
        <v>83</v>
      </c>
      <c r="D124" s="42" t="s">
        <v>1901</v>
      </c>
      <c r="E124" s="42" t="s">
        <v>1902</v>
      </c>
      <c r="F124" s="44" t="s">
        <v>1903</v>
      </c>
      <c r="G124" s="44" t="s">
        <v>1862</v>
      </c>
      <c r="H124" s="42" t="s">
        <v>33</v>
      </c>
      <c r="I124" s="45" t="s">
        <v>21</v>
      </c>
      <c r="J124" s="44">
        <v>330</v>
      </c>
      <c r="K124" s="44">
        <v>1074840</v>
      </c>
      <c r="L124" s="44">
        <f t="shared" si="1"/>
        <v>354697200</v>
      </c>
      <c r="M124" s="42" t="s">
        <v>1863</v>
      </c>
      <c r="N124" s="42" t="s">
        <v>445</v>
      </c>
      <c r="O124" s="42" t="s">
        <v>1559</v>
      </c>
      <c r="P124" s="42" t="s">
        <v>1554</v>
      </c>
      <c r="Q124" s="46" t="s">
        <v>1555</v>
      </c>
    </row>
    <row r="125" spans="1:17" s="34" customFormat="1" ht="38.25" customHeight="1">
      <c r="A125" s="42">
        <v>124</v>
      </c>
      <c r="B125" s="43">
        <v>46</v>
      </c>
      <c r="C125" s="43" t="s">
        <v>83</v>
      </c>
      <c r="D125" s="42" t="s">
        <v>1904</v>
      </c>
      <c r="E125" s="42" t="s">
        <v>1905</v>
      </c>
      <c r="F125" s="44" t="s">
        <v>320</v>
      </c>
      <c r="G125" s="44" t="s">
        <v>1906</v>
      </c>
      <c r="H125" s="42" t="s">
        <v>1907</v>
      </c>
      <c r="I125" s="45" t="s">
        <v>21</v>
      </c>
      <c r="J125" s="44">
        <v>290</v>
      </c>
      <c r="K125" s="44">
        <v>60000</v>
      </c>
      <c r="L125" s="44">
        <f t="shared" si="1"/>
        <v>17400000</v>
      </c>
      <c r="M125" s="42" t="s">
        <v>1595</v>
      </c>
      <c r="N125" s="42" t="s">
        <v>445</v>
      </c>
      <c r="O125" s="42" t="s">
        <v>1559</v>
      </c>
      <c r="P125" s="42" t="s">
        <v>1554</v>
      </c>
      <c r="Q125" s="46" t="s">
        <v>1555</v>
      </c>
    </row>
    <row r="126" spans="1:17" s="34" customFormat="1" ht="38.25" customHeight="1">
      <c r="A126" s="42">
        <v>125</v>
      </c>
      <c r="B126" s="43">
        <v>46</v>
      </c>
      <c r="C126" s="43" t="s">
        <v>83</v>
      </c>
      <c r="D126" s="42" t="s">
        <v>1904</v>
      </c>
      <c r="E126" s="42" t="s">
        <v>1905</v>
      </c>
      <c r="F126" s="44" t="s">
        <v>320</v>
      </c>
      <c r="G126" s="44" t="s">
        <v>1906</v>
      </c>
      <c r="H126" s="42" t="s">
        <v>1907</v>
      </c>
      <c r="I126" s="45" t="s">
        <v>21</v>
      </c>
      <c r="J126" s="44">
        <v>290</v>
      </c>
      <c r="K126" s="44">
        <v>234000</v>
      </c>
      <c r="L126" s="44">
        <f t="shared" si="1"/>
        <v>67860000</v>
      </c>
      <c r="M126" s="42" t="s">
        <v>1595</v>
      </c>
      <c r="N126" s="42" t="s">
        <v>445</v>
      </c>
      <c r="O126" s="42" t="s">
        <v>1559</v>
      </c>
      <c r="P126" s="42" t="s">
        <v>1554</v>
      </c>
      <c r="Q126" s="46" t="s">
        <v>1555</v>
      </c>
    </row>
    <row r="127" spans="1:17" s="34" customFormat="1" ht="38.25" customHeight="1">
      <c r="A127" s="42">
        <v>126</v>
      </c>
      <c r="B127" s="43">
        <v>47</v>
      </c>
      <c r="C127" s="51" t="s">
        <v>65</v>
      </c>
      <c r="D127" s="42" t="s">
        <v>1908</v>
      </c>
      <c r="E127" s="42" t="s">
        <v>1909</v>
      </c>
      <c r="F127" s="42" t="s">
        <v>1842</v>
      </c>
      <c r="G127" s="45" t="s">
        <v>1910</v>
      </c>
      <c r="H127" s="44" t="s">
        <v>27</v>
      </c>
      <c r="I127" s="45" t="s">
        <v>21</v>
      </c>
      <c r="J127" s="44">
        <v>3150</v>
      </c>
      <c r="K127" s="44">
        <v>257640</v>
      </c>
      <c r="L127" s="44">
        <f t="shared" si="1"/>
        <v>811566000</v>
      </c>
      <c r="M127" s="42" t="s">
        <v>1834</v>
      </c>
      <c r="N127" s="42" t="s">
        <v>445</v>
      </c>
      <c r="O127" s="42" t="s">
        <v>1559</v>
      </c>
      <c r="P127" s="42" t="s">
        <v>1554</v>
      </c>
      <c r="Q127" s="46" t="s">
        <v>1555</v>
      </c>
    </row>
    <row r="128" spans="1:17" s="34" customFormat="1" ht="38.25" customHeight="1">
      <c r="A128" s="42">
        <v>127</v>
      </c>
      <c r="B128" s="43">
        <v>47</v>
      </c>
      <c r="C128" s="51" t="s">
        <v>65</v>
      </c>
      <c r="D128" s="42" t="s">
        <v>1911</v>
      </c>
      <c r="E128" s="42" t="s">
        <v>1882</v>
      </c>
      <c r="F128" s="44" t="s">
        <v>1587</v>
      </c>
      <c r="G128" s="44" t="s">
        <v>1912</v>
      </c>
      <c r="H128" s="42" t="s">
        <v>27</v>
      </c>
      <c r="I128" s="45" t="s">
        <v>21</v>
      </c>
      <c r="J128" s="44">
        <v>6300</v>
      </c>
      <c r="K128" s="44">
        <v>34200</v>
      </c>
      <c r="L128" s="44">
        <f t="shared" si="1"/>
        <v>215460000</v>
      </c>
      <c r="M128" s="42" t="s">
        <v>1570</v>
      </c>
      <c r="N128" s="42" t="s">
        <v>445</v>
      </c>
      <c r="O128" s="42" t="s">
        <v>1559</v>
      </c>
      <c r="P128" s="42" t="s">
        <v>1554</v>
      </c>
      <c r="Q128" s="46" t="s">
        <v>1555</v>
      </c>
    </row>
    <row r="129" spans="1:17" s="34" customFormat="1" ht="51" customHeight="1">
      <c r="A129" s="42">
        <v>128</v>
      </c>
      <c r="B129" s="43">
        <v>47</v>
      </c>
      <c r="C129" s="51" t="s">
        <v>65</v>
      </c>
      <c r="D129" s="42" t="s">
        <v>1911</v>
      </c>
      <c r="E129" s="42" t="s">
        <v>1913</v>
      </c>
      <c r="F129" s="44" t="s">
        <v>1914</v>
      </c>
      <c r="G129" s="44" t="s">
        <v>1915</v>
      </c>
      <c r="H129" s="42" t="s">
        <v>247</v>
      </c>
      <c r="I129" s="45" t="s">
        <v>222</v>
      </c>
      <c r="J129" s="44">
        <v>3465</v>
      </c>
      <c r="K129" s="44">
        <v>63300</v>
      </c>
      <c r="L129" s="44">
        <f t="shared" si="1"/>
        <v>219334500</v>
      </c>
      <c r="M129" s="42" t="s">
        <v>1916</v>
      </c>
      <c r="N129" s="42" t="s">
        <v>445</v>
      </c>
      <c r="O129" s="42" t="s">
        <v>1559</v>
      </c>
      <c r="P129" s="42" t="s">
        <v>1554</v>
      </c>
      <c r="Q129" s="46" t="s">
        <v>1555</v>
      </c>
    </row>
    <row r="130" spans="1:17" s="34" customFormat="1" ht="51" customHeight="1">
      <c r="A130" s="42">
        <v>129</v>
      </c>
      <c r="B130" s="43">
        <v>47</v>
      </c>
      <c r="C130" s="51" t="s">
        <v>65</v>
      </c>
      <c r="D130" s="42" t="s">
        <v>1917</v>
      </c>
      <c r="E130" s="42" t="s">
        <v>1918</v>
      </c>
      <c r="F130" s="44" t="s">
        <v>1132</v>
      </c>
      <c r="G130" s="44" t="s">
        <v>1919</v>
      </c>
      <c r="H130" s="42" t="s">
        <v>27</v>
      </c>
      <c r="I130" s="45" t="s">
        <v>21</v>
      </c>
      <c r="J130" s="44">
        <v>3500</v>
      </c>
      <c r="K130" s="44">
        <v>121860</v>
      </c>
      <c r="L130" s="44">
        <f t="shared" ref="L130:L193" si="2">J130*K130</f>
        <v>426510000</v>
      </c>
      <c r="M130" s="42" t="s">
        <v>1920</v>
      </c>
      <c r="N130" s="42" t="s">
        <v>445</v>
      </c>
      <c r="O130" s="42" t="s">
        <v>1559</v>
      </c>
      <c r="P130" s="42" t="s">
        <v>1554</v>
      </c>
      <c r="Q130" s="46" t="s">
        <v>1555</v>
      </c>
    </row>
    <row r="131" spans="1:17" s="34" customFormat="1" ht="51" customHeight="1">
      <c r="A131" s="42">
        <v>130</v>
      </c>
      <c r="B131" s="43">
        <v>47</v>
      </c>
      <c r="C131" s="51" t="s">
        <v>65</v>
      </c>
      <c r="D131" s="42" t="s">
        <v>1921</v>
      </c>
      <c r="E131" s="42" t="s">
        <v>1882</v>
      </c>
      <c r="F131" s="44" t="s">
        <v>1132</v>
      </c>
      <c r="G131" s="44" t="s">
        <v>1922</v>
      </c>
      <c r="H131" s="42" t="s">
        <v>27</v>
      </c>
      <c r="I131" s="45" t="s">
        <v>21</v>
      </c>
      <c r="J131" s="44">
        <v>4860</v>
      </c>
      <c r="K131" s="44">
        <v>600</v>
      </c>
      <c r="L131" s="44">
        <f t="shared" si="2"/>
        <v>2916000</v>
      </c>
      <c r="M131" s="42" t="s">
        <v>1570</v>
      </c>
      <c r="N131" s="42" t="s">
        <v>445</v>
      </c>
      <c r="O131" s="42" t="s">
        <v>1559</v>
      </c>
      <c r="P131" s="42" t="s">
        <v>1554</v>
      </c>
      <c r="Q131" s="46" t="s">
        <v>1555</v>
      </c>
    </row>
    <row r="132" spans="1:17" s="34" customFormat="1" ht="51" customHeight="1">
      <c r="A132" s="42">
        <v>131</v>
      </c>
      <c r="B132" s="43">
        <v>47</v>
      </c>
      <c r="C132" s="51" t="s">
        <v>65</v>
      </c>
      <c r="D132" s="42" t="s">
        <v>1923</v>
      </c>
      <c r="E132" s="42" t="s">
        <v>1924</v>
      </c>
      <c r="F132" s="44" t="s">
        <v>1925</v>
      </c>
      <c r="G132" s="44" t="s">
        <v>1926</v>
      </c>
      <c r="H132" s="42" t="s">
        <v>1927</v>
      </c>
      <c r="I132" s="45" t="s">
        <v>158</v>
      </c>
      <c r="J132" s="44">
        <v>6500</v>
      </c>
      <c r="K132" s="44">
        <v>109200</v>
      </c>
      <c r="L132" s="44">
        <f t="shared" si="2"/>
        <v>709800000</v>
      </c>
      <c r="M132" s="42" t="s">
        <v>1928</v>
      </c>
      <c r="N132" s="42" t="s">
        <v>445</v>
      </c>
      <c r="O132" s="42" t="s">
        <v>1559</v>
      </c>
      <c r="P132" s="42" t="s">
        <v>1554</v>
      </c>
      <c r="Q132" s="46" t="s">
        <v>1555</v>
      </c>
    </row>
    <row r="133" spans="1:17" s="34" customFormat="1" ht="51" customHeight="1">
      <c r="A133" s="42">
        <v>132</v>
      </c>
      <c r="B133" s="43">
        <v>50</v>
      </c>
      <c r="C133" s="51" t="s">
        <v>82</v>
      </c>
      <c r="D133" s="42" t="s">
        <v>1929</v>
      </c>
      <c r="E133" s="42" t="s">
        <v>1930</v>
      </c>
      <c r="F133" s="44" t="s">
        <v>792</v>
      </c>
      <c r="G133" s="44" t="s">
        <v>551</v>
      </c>
      <c r="H133" s="42" t="s">
        <v>34</v>
      </c>
      <c r="I133" s="45" t="s">
        <v>21</v>
      </c>
      <c r="J133" s="44">
        <v>2000000</v>
      </c>
      <c r="K133" s="44">
        <v>4</v>
      </c>
      <c r="L133" s="44">
        <f t="shared" si="2"/>
        <v>8000000</v>
      </c>
      <c r="M133" s="42" t="s">
        <v>1931</v>
      </c>
      <c r="N133" s="42" t="s">
        <v>445</v>
      </c>
      <c r="O133" s="42" t="s">
        <v>1559</v>
      </c>
      <c r="P133" s="42" t="s">
        <v>1554</v>
      </c>
      <c r="Q133" s="46" t="s">
        <v>1555</v>
      </c>
    </row>
    <row r="134" spans="1:17" s="34" customFormat="1" ht="38.25" customHeight="1">
      <c r="A134" s="42">
        <v>133</v>
      </c>
      <c r="B134" s="43">
        <v>50</v>
      </c>
      <c r="C134" s="51" t="s">
        <v>82</v>
      </c>
      <c r="D134" s="42" t="s">
        <v>1932</v>
      </c>
      <c r="E134" s="42" t="s">
        <v>1933</v>
      </c>
      <c r="F134" s="44" t="s">
        <v>1925</v>
      </c>
      <c r="G134" s="44" t="s">
        <v>1934</v>
      </c>
      <c r="H134" s="42" t="s">
        <v>1935</v>
      </c>
      <c r="I134" s="45" t="s">
        <v>21</v>
      </c>
      <c r="J134" s="44">
        <v>18500</v>
      </c>
      <c r="K134" s="44">
        <v>17790</v>
      </c>
      <c r="L134" s="44">
        <f t="shared" si="2"/>
        <v>329115000</v>
      </c>
      <c r="M134" s="42" t="s">
        <v>1928</v>
      </c>
      <c r="N134" s="42" t="s">
        <v>445</v>
      </c>
      <c r="O134" s="42" t="s">
        <v>1559</v>
      </c>
      <c r="P134" s="42" t="s">
        <v>1554</v>
      </c>
      <c r="Q134" s="46" t="s">
        <v>1555</v>
      </c>
    </row>
    <row r="135" spans="1:17" s="34" customFormat="1" ht="38.25" customHeight="1">
      <c r="A135" s="42">
        <v>134</v>
      </c>
      <c r="B135" s="43">
        <v>50</v>
      </c>
      <c r="C135" s="51" t="s">
        <v>82</v>
      </c>
      <c r="D135" s="42" t="s">
        <v>1936</v>
      </c>
      <c r="E135" s="42" t="s">
        <v>1937</v>
      </c>
      <c r="F135" s="44" t="s">
        <v>1938</v>
      </c>
      <c r="G135" s="44" t="s">
        <v>1939</v>
      </c>
      <c r="H135" s="42" t="s">
        <v>149</v>
      </c>
      <c r="I135" s="45" t="s">
        <v>21</v>
      </c>
      <c r="J135" s="44">
        <v>1260000</v>
      </c>
      <c r="K135" s="44">
        <v>2</v>
      </c>
      <c r="L135" s="44">
        <f t="shared" si="2"/>
        <v>2520000</v>
      </c>
      <c r="M135" s="42" t="s">
        <v>1940</v>
      </c>
      <c r="N135" s="42" t="s">
        <v>445</v>
      </c>
      <c r="O135" s="42" t="s">
        <v>1559</v>
      </c>
      <c r="P135" s="42" t="s">
        <v>1554</v>
      </c>
      <c r="Q135" s="46" t="s">
        <v>1555</v>
      </c>
    </row>
    <row r="136" spans="1:17" s="34" customFormat="1" ht="38.25" customHeight="1">
      <c r="A136" s="42">
        <v>135</v>
      </c>
      <c r="B136" s="43">
        <v>50</v>
      </c>
      <c r="C136" s="43" t="s">
        <v>82</v>
      </c>
      <c r="D136" s="42" t="s">
        <v>1941</v>
      </c>
      <c r="E136" s="42" t="s">
        <v>1942</v>
      </c>
      <c r="F136" s="44" t="s">
        <v>1871</v>
      </c>
      <c r="G136" s="44" t="s">
        <v>1943</v>
      </c>
      <c r="H136" s="42" t="s">
        <v>34</v>
      </c>
      <c r="I136" s="45" t="s">
        <v>21</v>
      </c>
      <c r="J136" s="44">
        <v>55000</v>
      </c>
      <c r="K136" s="44">
        <v>150</v>
      </c>
      <c r="L136" s="44">
        <f t="shared" si="2"/>
        <v>8250000</v>
      </c>
      <c r="M136" s="42" t="s">
        <v>1873</v>
      </c>
      <c r="N136" s="42" t="s">
        <v>445</v>
      </c>
      <c r="O136" s="42" t="s">
        <v>1559</v>
      </c>
      <c r="P136" s="42" t="s">
        <v>1554</v>
      </c>
      <c r="Q136" s="46" t="s">
        <v>1555</v>
      </c>
    </row>
    <row r="137" spans="1:17" s="34" customFormat="1" ht="63.75" customHeight="1">
      <c r="A137" s="42">
        <v>136</v>
      </c>
      <c r="B137" s="43">
        <v>50</v>
      </c>
      <c r="C137" s="43" t="s">
        <v>82</v>
      </c>
      <c r="D137" s="42" t="s">
        <v>1944</v>
      </c>
      <c r="E137" s="42" t="s">
        <v>1945</v>
      </c>
      <c r="F137" s="44" t="s">
        <v>1587</v>
      </c>
      <c r="G137" s="44" t="s">
        <v>1946</v>
      </c>
      <c r="H137" s="42" t="s">
        <v>168</v>
      </c>
      <c r="I137" s="45" t="s">
        <v>21</v>
      </c>
      <c r="J137" s="44">
        <v>270000</v>
      </c>
      <c r="K137" s="44">
        <v>12</v>
      </c>
      <c r="L137" s="44">
        <f t="shared" si="2"/>
        <v>3240000</v>
      </c>
      <c r="M137" s="42" t="s">
        <v>1570</v>
      </c>
      <c r="N137" s="42" t="s">
        <v>445</v>
      </c>
      <c r="O137" s="42" t="s">
        <v>1559</v>
      </c>
      <c r="P137" s="42" t="s">
        <v>1554</v>
      </c>
      <c r="Q137" s="46" t="s">
        <v>1555</v>
      </c>
    </row>
    <row r="138" spans="1:17" s="34" customFormat="1" ht="63.75" customHeight="1">
      <c r="A138" s="42">
        <v>137</v>
      </c>
      <c r="B138" s="43">
        <v>0</v>
      </c>
      <c r="C138" s="42">
        <v>0</v>
      </c>
      <c r="D138" s="42" t="s">
        <v>1947</v>
      </c>
      <c r="E138" s="42" t="s">
        <v>1947</v>
      </c>
      <c r="F138" s="44" t="s">
        <v>1948</v>
      </c>
      <c r="G138" s="44" t="s">
        <v>130</v>
      </c>
      <c r="H138" s="42" t="s">
        <v>28</v>
      </c>
      <c r="I138" s="45" t="s">
        <v>21</v>
      </c>
      <c r="J138" s="44">
        <v>67000</v>
      </c>
      <c r="K138" s="44">
        <v>366</v>
      </c>
      <c r="L138" s="44">
        <f t="shared" si="2"/>
        <v>24522000</v>
      </c>
      <c r="M138" s="42" t="s">
        <v>1606</v>
      </c>
      <c r="N138" s="42" t="s">
        <v>445</v>
      </c>
      <c r="O138" s="42" t="s">
        <v>1559</v>
      </c>
      <c r="P138" s="42" t="s">
        <v>1554</v>
      </c>
      <c r="Q138" s="46" t="s">
        <v>1555</v>
      </c>
    </row>
    <row r="139" spans="1:17" s="34" customFormat="1" ht="63.75" customHeight="1">
      <c r="A139" s="42">
        <v>138</v>
      </c>
      <c r="B139" s="43">
        <v>0</v>
      </c>
      <c r="C139" s="42">
        <v>0</v>
      </c>
      <c r="D139" s="42" t="s">
        <v>1949</v>
      </c>
      <c r="E139" s="42" t="s">
        <v>1950</v>
      </c>
      <c r="F139" s="44" t="s">
        <v>1951</v>
      </c>
      <c r="G139" s="44" t="s">
        <v>179</v>
      </c>
      <c r="H139" s="42" t="s">
        <v>40</v>
      </c>
      <c r="I139" s="45" t="s">
        <v>21</v>
      </c>
      <c r="J139" s="44">
        <v>2500</v>
      </c>
      <c r="K139" s="44">
        <v>3000</v>
      </c>
      <c r="L139" s="44">
        <f t="shared" si="2"/>
        <v>7500000</v>
      </c>
      <c r="M139" s="42" t="s">
        <v>1606</v>
      </c>
      <c r="N139" s="42" t="s">
        <v>445</v>
      </c>
      <c r="O139" s="42" t="s">
        <v>1559</v>
      </c>
      <c r="P139" s="42" t="s">
        <v>1554</v>
      </c>
      <c r="Q139" s="46" t="s">
        <v>1555</v>
      </c>
    </row>
    <row r="140" spans="1:17" s="34" customFormat="1" ht="63.75" customHeight="1">
      <c r="A140" s="42">
        <v>139</v>
      </c>
      <c r="B140" s="43">
        <v>57</v>
      </c>
      <c r="C140" s="43" t="s">
        <v>583</v>
      </c>
      <c r="D140" s="42" t="s">
        <v>1952</v>
      </c>
      <c r="E140" s="42" t="s">
        <v>1953</v>
      </c>
      <c r="F140" s="44" t="s">
        <v>1954</v>
      </c>
      <c r="G140" s="44" t="s">
        <v>1955</v>
      </c>
      <c r="H140" s="42" t="s">
        <v>28</v>
      </c>
      <c r="I140" s="45" t="s">
        <v>21</v>
      </c>
      <c r="J140" s="42">
        <v>6090</v>
      </c>
      <c r="K140" s="44">
        <v>36000</v>
      </c>
      <c r="L140" s="44">
        <f t="shared" si="2"/>
        <v>219240000</v>
      </c>
      <c r="M140" s="42" t="s">
        <v>1956</v>
      </c>
      <c r="N140" s="42" t="s">
        <v>445</v>
      </c>
      <c r="O140" s="42" t="s">
        <v>1559</v>
      </c>
      <c r="P140" s="42" t="s">
        <v>1554</v>
      </c>
      <c r="Q140" s="46" t="s">
        <v>1555</v>
      </c>
    </row>
    <row r="141" spans="1:17" s="34" customFormat="1" ht="63.75" customHeight="1">
      <c r="A141" s="42">
        <v>140</v>
      </c>
      <c r="B141" s="43">
        <v>57</v>
      </c>
      <c r="C141" s="43" t="s">
        <v>583</v>
      </c>
      <c r="D141" s="42" t="s">
        <v>1952</v>
      </c>
      <c r="E141" s="42" t="s">
        <v>1953</v>
      </c>
      <c r="F141" s="44" t="s">
        <v>1954</v>
      </c>
      <c r="G141" s="44" t="s">
        <v>1955</v>
      </c>
      <c r="H141" s="42" t="s">
        <v>28</v>
      </c>
      <c r="I141" s="45" t="s">
        <v>21</v>
      </c>
      <c r="J141" s="42">
        <v>6090</v>
      </c>
      <c r="K141" s="44">
        <v>6000</v>
      </c>
      <c r="L141" s="44">
        <f t="shared" si="2"/>
        <v>36540000</v>
      </c>
      <c r="M141" s="42" t="s">
        <v>1956</v>
      </c>
      <c r="N141" s="42" t="s">
        <v>445</v>
      </c>
      <c r="O141" s="42" t="s">
        <v>1559</v>
      </c>
      <c r="P141" s="42" t="s">
        <v>1554</v>
      </c>
      <c r="Q141" s="46" t="s">
        <v>1555</v>
      </c>
    </row>
    <row r="142" spans="1:17" s="34" customFormat="1" ht="38.25" customHeight="1">
      <c r="A142" s="42">
        <v>141</v>
      </c>
      <c r="B142" s="43">
        <v>57</v>
      </c>
      <c r="C142" s="43" t="s">
        <v>583</v>
      </c>
      <c r="D142" s="42" t="s">
        <v>1957</v>
      </c>
      <c r="E142" s="42" t="s">
        <v>1953</v>
      </c>
      <c r="F142" s="44" t="s">
        <v>1954</v>
      </c>
      <c r="G142" s="44" t="s">
        <v>1955</v>
      </c>
      <c r="H142" s="42" t="s">
        <v>28</v>
      </c>
      <c r="I142" s="45" t="s">
        <v>21</v>
      </c>
      <c r="J142" s="42">
        <v>6090</v>
      </c>
      <c r="K142" s="44">
        <v>75000</v>
      </c>
      <c r="L142" s="44">
        <f t="shared" si="2"/>
        <v>456750000</v>
      </c>
      <c r="M142" s="42" t="s">
        <v>1956</v>
      </c>
      <c r="N142" s="42" t="s">
        <v>445</v>
      </c>
      <c r="O142" s="42" t="s">
        <v>1559</v>
      </c>
      <c r="P142" s="42" t="s">
        <v>1554</v>
      </c>
      <c r="Q142" s="46" t="s">
        <v>1555</v>
      </c>
    </row>
    <row r="143" spans="1:17" s="34" customFormat="1" ht="38.25" customHeight="1">
      <c r="A143" s="42">
        <v>142</v>
      </c>
      <c r="B143" s="43">
        <v>57</v>
      </c>
      <c r="C143" s="43" t="s">
        <v>583</v>
      </c>
      <c r="D143" s="42" t="s">
        <v>1958</v>
      </c>
      <c r="E143" s="42" t="s">
        <v>1953</v>
      </c>
      <c r="F143" s="44" t="s">
        <v>1954</v>
      </c>
      <c r="G143" s="44" t="s">
        <v>1955</v>
      </c>
      <c r="H143" s="42" t="s">
        <v>28</v>
      </c>
      <c r="I143" s="45" t="s">
        <v>21</v>
      </c>
      <c r="J143" s="42">
        <v>6090</v>
      </c>
      <c r="K143" s="44">
        <v>37200</v>
      </c>
      <c r="L143" s="44">
        <f t="shared" si="2"/>
        <v>226548000</v>
      </c>
      <c r="M143" s="42" t="s">
        <v>1956</v>
      </c>
      <c r="N143" s="42" t="s">
        <v>445</v>
      </c>
      <c r="O143" s="42" t="s">
        <v>1559</v>
      </c>
      <c r="P143" s="42" t="s">
        <v>1554</v>
      </c>
      <c r="Q143" s="46" t="s">
        <v>1555</v>
      </c>
    </row>
    <row r="144" spans="1:17" s="34" customFormat="1" ht="38.25" customHeight="1">
      <c r="A144" s="42">
        <v>143</v>
      </c>
      <c r="B144" s="43">
        <v>50</v>
      </c>
      <c r="C144" s="51" t="s">
        <v>82</v>
      </c>
      <c r="D144" s="42" t="s">
        <v>1929</v>
      </c>
      <c r="E144" s="42" t="s">
        <v>1937</v>
      </c>
      <c r="F144" s="44" t="s">
        <v>1938</v>
      </c>
      <c r="G144" s="44" t="s">
        <v>1939</v>
      </c>
      <c r="H144" s="42" t="s">
        <v>149</v>
      </c>
      <c r="I144" s="45" t="s">
        <v>21</v>
      </c>
      <c r="J144" s="44">
        <v>1260000</v>
      </c>
      <c r="K144" s="44">
        <v>4</v>
      </c>
      <c r="L144" s="44">
        <f t="shared" si="2"/>
        <v>5040000</v>
      </c>
      <c r="M144" s="42" t="s">
        <v>1940</v>
      </c>
      <c r="N144" s="42" t="s">
        <v>445</v>
      </c>
      <c r="O144" s="42" t="s">
        <v>1559</v>
      </c>
      <c r="P144" s="42" t="s">
        <v>1554</v>
      </c>
      <c r="Q144" s="46" t="s">
        <v>1555</v>
      </c>
    </row>
    <row r="145" spans="1:17" s="34" customFormat="1" ht="38.25" customHeight="1">
      <c r="A145" s="42">
        <v>144</v>
      </c>
      <c r="B145" s="43">
        <v>66</v>
      </c>
      <c r="C145" s="43" t="s">
        <v>81</v>
      </c>
      <c r="D145" s="42" t="s">
        <v>345</v>
      </c>
      <c r="E145" s="42" t="s">
        <v>1959</v>
      </c>
      <c r="F145" s="44" t="s">
        <v>1132</v>
      </c>
      <c r="G145" s="44" t="s">
        <v>1960</v>
      </c>
      <c r="H145" s="42" t="s">
        <v>31</v>
      </c>
      <c r="I145" s="45" t="s">
        <v>21</v>
      </c>
      <c r="J145" s="44">
        <v>410</v>
      </c>
      <c r="K145" s="44">
        <v>8060420</v>
      </c>
      <c r="L145" s="44">
        <f t="shared" si="2"/>
        <v>3304772200</v>
      </c>
      <c r="M145" s="42" t="s">
        <v>1570</v>
      </c>
      <c r="N145" s="42" t="s">
        <v>445</v>
      </c>
      <c r="O145" s="42" t="s">
        <v>1559</v>
      </c>
      <c r="P145" s="42" t="s">
        <v>1554</v>
      </c>
      <c r="Q145" s="46" t="s">
        <v>1555</v>
      </c>
    </row>
    <row r="146" spans="1:17" s="34" customFormat="1" ht="38.25" customHeight="1">
      <c r="A146" s="42">
        <v>145</v>
      </c>
      <c r="B146" s="43">
        <v>109</v>
      </c>
      <c r="C146" s="43" t="s">
        <v>362</v>
      </c>
      <c r="D146" s="42" t="s">
        <v>1961</v>
      </c>
      <c r="E146" s="42" t="s">
        <v>1962</v>
      </c>
      <c r="F146" s="44" t="s">
        <v>1587</v>
      </c>
      <c r="G146" s="44" t="s">
        <v>1963</v>
      </c>
      <c r="H146" s="42" t="s">
        <v>31</v>
      </c>
      <c r="I146" s="45" t="s">
        <v>21</v>
      </c>
      <c r="J146" s="44">
        <v>6300</v>
      </c>
      <c r="K146" s="44">
        <v>630</v>
      </c>
      <c r="L146" s="44">
        <f t="shared" si="2"/>
        <v>3969000</v>
      </c>
      <c r="M146" s="42" t="s">
        <v>1570</v>
      </c>
      <c r="N146" s="42" t="s">
        <v>445</v>
      </c>
      <c r="O146" s="42" t="s">
        <v>1559</v>
      </c>
      <c r="P146" s="42" t="s">
        <v>1554</v>
      </c>
      <c r="Q146" s="46" t="s">
        <v>1555</v>
      </c>
    </row>
    <row r="147" spans="1:17" s="34" customFormat="1" ht="38.25" customHeight="1">
      <c r="A147" s="42">
        <v>146</v>
      </c>
      <c r="B147" s="43">
        <v>109</v>
      </c>
      <c r="C147" s="43" t="s">
        <v>362</v>
      </c>
      <c r="D147" s="42" t="s">
        <v>1964</v>
      </c>
      <c r="E147" s="42" t="s">
        <v>1965</v>
      </c>
      <c r="F147" s="44" t="s">
        <v>1587</v>
      </c>
      <c r="G147" s="44" t="s">
        <v>1963</v>
      </c>
      <c r="H147" s="42" t="s">
        <v>31</v>
      </c>
      <c r="I147" s="45" t="s">
        <v>21</v>
      </c>
      <c r="J147" s="44">
        <v>6300</v>
      </c>
      <c r="K147" s="44">
        <v>300</v>
      </c>
      <c r="L147" s="44">
        <f t="shared" si="2"/>
        <v>1890000</v>
      </c>
      <c r="M147" s="42" t="s">
        <v>1570</v>
      </c>
      <c r="N147" s="42" t="s">
        <v>445</v>
      </c>
      <c r="O147" s="42" t="s">
        <v>1559</v>
      </c>
      <c r="P147" s="42" t="s">
        <v>1554</v>
      </c>
      <c r="Q147" s="46" t="s">
        <v>1555</v>
      </c>
    </row>
    <row r="148" spans="1:17" s="34" customFormat="1" ht="38.25" customHeight="1">
      <c r="A148" s="42">
        <v>147</v>
      </c>
      <c r="B148" s="43">
        <v>109</v>
      </c>
      <c r="C148" s="43" t="s">
        <v>362</v>
      </c>
      <c r="D148" s="42" t="s">
        <v>1966</v>
      </c>
      <c r="E148" s="42" t="s">
        <v>1967</v>
      </c>
      <c r="F148" s="42" t="s">
        <v>1842</v>
      </c>
      <c r="G148" s="45" t="s">
        <v>1910</v>
      </c>
      <c r="H148" s="44" t="s">
        <v>27</v>
      </c>
      <c r="I148" s="45" t="s">
        <v>21</v>
      </c>
      <c r="J148" s="44">
        <v>2750</v>
      </c>
      <c r="K148" s="44">
        <v>960</v>
      </c>
      <c r="L148" s="44">
        <f t="shared" si="2"/>
        <v>2640000</v>
      </c>
      <c r="M148" s="42" t="s">
        <v>1834</v>
      </c>
      <c r="N148" s="42" t="s">
        <v>445</v>
      </c>
      <c r="O148" s="42" t="s">
        <v>1559</v>
      </c>
      <c r="P148" s="42" t="s">
        <v>1554</v>
      </c>
      <c r="Q148" s="46" t="s">
        <v>1555</v>
      </c>
    </row>
    <row r="149" spans="1:17" s="34" customFormat="1" ht="38.25" customHeight="1">
      <c r="A149" s="42">
        <v>148</v>
      </c>
      <c r="B149" s="43">
        <v>284</v>
      </c>
      <c r="C149" s="43" t="s">
        <v>1269</v>
      </c>
      <c r="D149" s="42" t="s">
        <v>1968</v>
      </c>
      <c r="E149" s="42" t="s">
        <v>1969</v>
      </c>
      <c r="F149" s="44" t="s">
        <v>1970</v>
      </c>
      <c r="G149" s="44" t="s">
        <v>1971</v>
      </c>
      <c r="H149" s="42" t="s">
        <v>1972</v>
      </c>
      <c r="I149" s="45" t="s">
        <v>23</v>
      </c>
      <c r="J149" s="44">
        <v>2100000</v>
      </c>
      <c r="K149" s="44">
        <v>12</v>
      </c>
      <c r="L149" s="44">
        <f t="shared" si="2"/>
        <v>25200000</v>
      </c>
      <c r="M149" s="42" t="s">
        <v>1973</v>
      </c>
      <c r="N149" s="42" t="s">
        <v>445</v>
      </c>
      <c r="O149" s="42" t="s">
        <v>1559</v>
      </c>
      <c r="P149" s="42" t="s">
        <v>1554</v>
      </c>
      <c r="Q149" s="46" t="s">
        <v>1555</v>
      </c>
    </row>
    <row r="150" spans="1:17" s="34" customFormat="1" ht="63.75" customHeight="1">
      <c r="A150" s="42">
        <v>149</v>
      </c>
      <c r="B150" s="43">
        <v>284</v>
      </c>
      <c r="C150" s="43" t="s">
        <v>1269</v>
      </c>
      <c r="D150" s="42" t="s">
        <v>440</v>
      </c>
      <c r="E150" s="42" t="s">
        <v>440</v>
      </c>
      <c r="F150" s="44" t="s">
        <v>1970</v>
      </c>
      <c r="G150" s="44" t="s">
        <v>1971</v>
      </c>
      <c r="H150" s="42" t="s">
        <v>1972</v>
      </c>
      <c r="I150" s="45" t="s">
        <v>23</v>
      </c>
      <c r="J150" s="44">
        <v>1800000</v>
      </c>
      <c r="K150" s="44">
        <v>12</v>
      </c>
      <c r="L150" s="44">
        <f t="shared" si="2"/>
        <v>21600000</v>
      </c>
      <c r="M150" s="42" t="s">
        <v>1973</v>
      </c>
      <c r="N150" s="42" t="s">
        <v>445</v>
      </c>
      <c r="O150" s="42" t="s">
        <v>1559</v>
      </c>
      <c r="P150" s="42" t="s">
        <v>1554</v>
      </c>
      <c r="Q150" s="46" t="s">
        <v>1555</v>
      </c>
    </row>
    <row r="151" spans="1:17" s="34" customFormat="1" ht="38.25" customHeight="1">
      <c r="A151" s="42">
        <v>150</v>
      </c>
      <c r="B151" s="43">
        <v>67</v>
      </c>
      <c r="C151" s="51" t="s">
        <v>64</v>
      </c>
      <c r="D151" s="42" t="s">
        <v>1974</v>
      </c>
      <c r="E151" s="42" t="s">
        <v>1975</v>
      </c>
      <c r="F151" s="44" t="s">
        <v>1976</v>
      </c>
      <c r="G151" s="44" t="s">
        <v>1312</v>
      </c>
      <c r="H151" s="42" t="s">
        <v>33</v>
      </c>
      <c r="I151" s="45" t="s">
        <v>23</v>
      </c>
      <c r="J151" s="44">
        <v>6090</v>
      </c>
      <c r="K151" s="44">
        <v>36000</v>
      </c>
      <c r="L151" s="44">
        <f t="shared" si="2"/>
        <v>219240000</v>
      </c>
      <c r="M151" s="42" t="s">
        <v>1896</v>
      </c>
      <c r="N151" s="42" t="s">
        <v>445</v>
      </c>
      <c r="O151" s="42" t="s">
        <v>1559</v>
      </c>
      <c r="P151" s="42" t="s">
        <v>1554</v>
      </c>
      <c r="Q151" s="46" t="s">
        <v>1555</v>
      </c>
    </row>
    <row r="152" spans="1:17" s="34" customFormat="1" ht="63.75" customHeight="1">
      <c r="A152" s="42">
        <v>151</v>
      </c>
      <c r="B152" s="43">
        <v>67</v>
      </c>
      <c r="C152" s="51" t="s">
        <v>64</v>
      </c>
      <c r="D152" s="42" t="s">
        <v>1977</v>
      </c>
      <c r="E152" s="42" t="s">
        <v>1978</v>
      </c>
      <c r="F152" s="42" t="s">
        <v>1837</v>
      </c>
      <c r="G152" s="45" t="s">
        <v>1979</v>
      </c>
      <c r="H152" s="44" t="s">
        <v>31</v>
      </c>
      <c r="I152" s="45" t="s">
        <v>23</v>
      </c>
      <c r="J152" s="44">
        <v>3050</v>
      </c>
      <c r="K152" s="44">
        <v>42000</v>
      </c>
      <c r="L152" s="44">
        <f t="shared" si="2"/>
        <v>128100000</v>
      </c>
      <c r="M152" s="42" t="s">
        <v>1834</v>
      </c>
      <c r="N152" s="42" t="s">
        <v>445</v>
      </c>
      <c r="O152" s="42" t="s">
        <v>1559</v>
      </c>
      <c r="P152" s="42" t="s">
        <v>1554</v>
      </c>
      <c r="Q152" s="46" t="s">
        <v>1555</v>
      </c>
    </row>
    <row r="153" spans="1:17" s="34" customFormat="1" ht="25.5" customHeight="1">
      <c r="A153" s="42">
        <v>152</v>
      </c>
      <c r="B153" s="43">
        <v>67</v>
      </c>
      <c r="C153" s="51" t="s">
        <v>64</v>
      </c>
      <c r="D153" s="42" t="s">
        <v>1980</v>
      </c>
      <c r="E153" s="42" t="s">
        <v>1981</v>
      </c>
      <c r="F153" s="44" t="s">
        <v>1976</v>
      </c>
      <c r="G153" s="44" t="s">
        <v>1312</v>
      </c>
      <c r="H153" s="42" t="s">
        <v>33</v>
      </c>
      <c r="I153" s="45" t="s">
        <v>23</v>
      </c>
      <c r="J153" s="44">
        <v>5460</v>
      </c>
      <c r="K153" s="42">
        <v>156000</v>
      </c>
      <c r="L153" s="44">
        <f t="shared" si="2"/>
        <v>851760000</v>
      </c>
      <c r="M153" s="50" t="s">
        <v>1896</v>
      </c>
      <c r="N153" s="42" t="s">
        <v>445</v>
      </c>
      <c r="O153" s="42" t="s">
        <v>1559</v>
      </c>
      <c r="P153" s="42" t="s">
        <v>1554</v>
      </c>
      <c r="Q153" s="46" t="s">
        <v>1555</v>
      </c>
    </row>
    <row r="154" spans="1:17" s="34" customFormat="1" ht="51" customHeight="1">
      <c r="A154" s="42">
        <v>153</v>
      </c>
      <c r="B154" s="43">
        <v>284</v>
      </c>
      <c r="C154" s="43" t="s">
        <v>1269</v>
      </c>
      <c r="D154" s="42" t="s">
        <v>1982</v>
      </c>
      <c r="E154" s="42" t="s">
        <v>1982</v>
      </c>
      <c r="F154" s="44" t="s">
        <v>327</v>
      </c>
      <c r="G154" s="44" t="s">
        <v>1983</v>
      </c>
      <c r="H154" s="42" t="s">
        <v>262</v>
      </c>
      <c r="I154" s="45" t="s">
        <v>21</v>
      </c>
      <c r="J154" s="44">
        <v>1500000</v>
      </c>
      <c r="K154" s="44">
        <v>24</v>
      </c>
      <c r="L154" s="44">
        <f t="shared" si="2"/>
        <v>36000000</v>
      </c>
      <c r="M154" s="42" t="s">
        <v>1570</v>
      </c>
      <c r="N154" s="42" t="s">
        <v>445</v>
      </c>
      <c r="O154" s="42" t="s">
        <v>1559</v>
      </c>
      <c r="P154" s="42" t="s">
        <v>1554</v>
      </c>
      <c r="Q154" s="46" t="s">
        <v>1555</v>
      </c>
    </row>
    <row r="155" spans="1:17" s="34" customFormat="1" ht="51" customHeight="1">
      <c r="A155" s="42">
        <v>154</v>
      </c>
      <c r="B155" s="43">
        <v>284</v>
      </c>
      <c r="C155" s="43" t="s">
        <v>1269</v>
      </c>
      <c r="D155" s="42" t="s">
        <v>1984</v>
      </c>
      <c r="E155" s="42" t="s">
        <v>440</v>
      </c>
      <c r="F155" s="44" t="s">
        <v>1938</v>
      </c>
      <c r="G155" s="44" t="s">
        <v>1971</v>
      </c>
      <c r="H155" s="42" t="s">
        <v>1972</v>
      </c>
      <c r="I155" s="45" t="s">
        <v>21</v>
      </c>
      <c r="J155" s="44">
        <v>1700000</v>
      </c>
      <c r="K155" s="44">
        <v>72</v>
      </c>
      <c r="L155" s="44">
        <f t="shared" si="2"/>
        <v>122400000</v>
      </c>
      <c r="M155" s="42" t="s">
        <v>1973</v>
      </c>
      <c r="N155" s="42" t="s">
        <v>445</v>
      </c>
      <c r="O155" s="42" t="s">
        <v>1559</v>
      </c>
      <c r="P155" s="42" t="s">
        <v>1554</v>
      </c>
      <c r="Q155" s="46" t="s">
        <v>1555</v>
      </c>
    </row>
    <row r="156" spans="1:17" s="34" customFormat="1" ht="51" customHeight="1">
      <c r="A156" s="42">
        <v>155</v>
      </c>
      <c r="B156" s="43">
        <v>317</v>
      </c>
      <c r="C156" s="43" t="s">
        <v>90</v>
      </c>
      <c r="D156" s="42" t="s">
        <v>1985</v>
      </c>
      <c r="E156" s="42" t="s">
        <v>1986</v>
      </c>
      <c r="F156" s="44" t="s">
        <v>1587</v>
      </c>
      <c r="G156" s="44" t="s">
        <v>1963</v>
      </c>
      <c r="H156" s="42" t="s">
        <v>31</v>
      </c>
      <c r="I156" s="45" t="s">
        <v>21</v>
      </c>
      <c r="J156" s="44">
        <v>14800</v>
      </c>
      <c r="K156" s="44">
        <v>1027</v>
      </c>
      <c r="L156" s="44">
        <f t="shared" si="2"/>
        <v>15199600</v>
      </c>
      <c r="M156" s="42" t="s">
        <v>1570</v>
      </c>
      <c r="N156" s="42" t="s">
        <v>445</v>
      </c>
      <c r="O156" s="42" t="s">
        <v>1559</v>
      </c>
      <c r="P156" s="42" t="s">
        <v>1554</v>
      </c>
      <c r="Q156" s="46" t="s">
        <v>1555</v>
      </c>
    </row>
    <row r="157" spans="1:17" s="34" customFormat="1" ht="38.25" customHeight="1">
      <c r="A157" s="42">
        <v>156</v>
      </c>
      <c r="B157" s="43">
        <v>109</v>
      </c>
      <c r="C157" s="51" t="s">
        <v>362</v>
      </c>
      <c r="D157" s="42" t="s">
        <v>1987</v>
      </c>
      <c r="E157" s="42" t="s">
        <v>1988</v>
      </c>
      <c r="F157" s="44" t="s">
        <v>1989</v>
      </c>
      <c r="G157" s="44" t="s">
        <v>1990</v>
      </c>
      <c r="H157" s="42" t="s">
        <v>1736</v>
      </c>
      <c r="I157" s="45" t="s">
        <v>21</v>
      </c>
      <c r="J157" s="44">
        <v>9716</v>
      </c>
      <c r="K157" s="44">
        <v>49652</v>
      </c>
      <c r="L157" s="44">
        <f t="shared" si="2"/>
        <v>482418832</v>
      </c>
      <c r="M157" s="42" t="s">
        <v>1721</v>
      </c>
      <c r="N157" s="42" t="s">
        <v>445</v>
      </c>
      <c r="O157" s="42" t="s">
        <v>1559</v>
      </c>
      <c r="P157" s="42" t="s">
        <v>1554</v>
      </c>
      <c r="Q157" s="46" t="s">
        <v>1555</v>
      </c>
    </row>
    <row r="158" spans="1:17" s="34" customFormat="1" ht="38.25" customHeight="1">
      <c r="A158" s="42">
        <v>157</v>
      </c>
      <c r="B158" s="43">
        <v>109</v>
      </c>
      <c r="C158" s="51" t="s">
        <v>362</v>
      </c>
      <c r="D158" s="42" t="s">
        <v>1991</v>
      </c>
      <c r="E158" s="42" t="s">
        <v>1991</v>
      </c>
      <c r="F158" s="44" t="s">
        <v>1992</v>
      </c>
      <c r="G158" s="44" t="s">
        <v>1884</v>
      </c>
      <c r="H158" s="42" t="s">
        <v>28</v>
      </c>
      <c r="I158" s="45" t="s">
        <v>586</v>
      </c>
      <c r="J158" s="44">
        <v>10000</v>
      </c>
      <c r="K158" s="44">
        <v>18082</v>
      </c>
      <c r="L158" s="44">
        <f t="shared" si="2"/>
        <v>180820000</v>
      </c>
      <c r="M158" s="42" t="s">
        <v>1632</v>
      </c>
      <c r="N158" s="42" t="s">
        <v>445</v>
      </c>
      <c r="O158" s="42" t="s">
        <v>1559</v>
      </c>
      <c r="P158" s="42" t="s">
        <v>1554</v>
      </c>
      <c r="Q158" s="46" t="s">
        <v>1555</v>
      </c>
    </row>
    <row r="159" spans="1:17" s="34" customFormat="1" ht="38.25" customHeight="1">
      <c r="A159" s="42">
        <v>158</v>
      </c>
      <c r="B159" s="43">
        <v>109</v>
      </c>
      <c r="C159" s="51" t="s">
        <v>362</v>
      </c>
      <c r="D159" s="42" t="s">
        <v>1993</v>
      </c>
      <c r="E159" s="42" t="s">
        <v>1994</v>
      </c>
      <c r="F159" s="44" t="s">
        <v>1989</v>
      </c>
      <c r="G159" s="44" t="s">
        <v>1995</v>
      </c>
      <c r="H159" s="42" t="s">
        <v>33</v>
      </c>
      <c r="I159" s="45" t="s">
        <v>29</v>
      </c>
      <c r="J159" s="44">
        <v>6560</v>
      </c>
      <c r="K159" s="44">
        <v>2810</v>
      </c>
      <c r="L159" s="44">
        <f t="shared" si="2"/>
        <v>18433600</v>
      </c>
      <c r="M159" s="42" t="s">
        <v>1721</v>
      </c>
      <c r="N159" s="42" t="s">
        <v>445</v>
      </c>
      <c r="O159" s="42" t="s">
        <v>1559</v>
      </c>
      <c r="P159" s="42" t="s">
        <v>1554</v>
      </c>
      <c r="Q159" s="46" t="s">
        <v>1555</v>
      </c>
    </row>
    <row r="160" spans="1:17" s="34" customFormat="1" ht="38.25" customHeight="1">
      <c r="A160" s="42">
        <v>159</v>
      </c>
      <c r="B160" s="43">
        <v>103</v>
      </c>
      <c r="C160" s="51" t="s">
        <v>141</v>
      </c>
      <c r="D160" s="42" t="s">
        <v>1996</v>
      </c>
      <c r="E160" s="42" t="s">
        <v>1997</v>
      </c>
      <c r="F160" s="44" t="s">
        <v>496</v>
      </c>
      <c r="G160" s="44" t="s">
        <v>1998</v>
      </c>
      <c r="H160" s="42" t="s">
        <v>33</v>
      </c>
      <c r="I160" s="45" t="s">
        <v>23</v>
      </c>
      <c r="J160" s="44">
        <f>5200*1.05</f>
        <v>5460</v>
      </c>
      <c r="K160" s="44">
        <v>249</v>
      </c>
      <c r="L160" s="44">
        <f t="shared" si="2"/>
        <v>1359540</v>
      </c>
      <c r="M160" s="42" t="s">
        <v>1595</v>
      </c>
      <c r="N160" s="42" t="s">
        <v>445</v>
      </c>
      <c r="O160" s="42" t="s">
        <v>1559</v>
      </c>
      <c r="P160" s="42" t="s">
        <v>1554</v>
      </c>
      <c r="Q160" s="46" t="s">
        <v>1555</v>
      </c>
    </row>
    <row r="161" spans="1:17" s="34" customFormat="1" ht="38.25" customHeight="1">
      <c r="A161" s="42">
        <v>160</v>
      </c>
      <c r="B161" s="43">
        <v>103</v>
      </c>
      <c r="C161" s="51" t="s">
        <v>141</v>
      </c>
      <c r="D161" s="42" t="s">
        <v>1999</v>
      </c>
      <c r="E161" s="42" t="s">
        <v>1999</v>
      </c>
      <c r="F161" s="44" t="s">
        <v>2000</v>
      </c>
      <c r="G161" s="44" t="s">
        <v>30</v>
      </c>
      <c r="H161" s="42" t="s">
        <v>31</v>
      </c>
      <c r="I161" s="45" t="s">
        <v>21</v>
      </c>
      <c r="J161" s="44">
        <v>5040</v>
      </c>
      <c r="K161" s="44">
        <v>48996</v>
      </c>
      <c r="L161" s="44">
        <f t="shared" si="2"/>
        <v>246939840</v>
      </c>
      <c r="M161" s="42" t="s">
        <v>1916</v>
      </c>
      <c r="N161" s="42" t="s">
        <v>445</v>
      </c>
      <c r="O161" s="42" t="s">
        <v>1559</v>
      </c>
      <c r="P161" s="42" t="s">
        <v>1554</v>
      </c>
      <c r="Q161" s="46" t="s">
        <v>1555</v>
      </c>
    </row>
    <row r="162" spans="1:17" s="34" customFormat="1" ht="38.25" customHeight="1">
      <c r="A162" s="42">
        <v>161</v>
      </c>
      <c r="B162" s="43">
        <v>103</v>
      </c>
      <c r="C162" s="51" t="s">
        <v>141</v>
      </c>
      <c r="D162" s="42" t="s">
        <v>2001</v>
      </c>
      <c r="E162" s="42" t="s">
        <v>2001</v>
      </c>
      <c r="F162" s="44" t="s">
        <v>1587</v>
      </c>
      <c r="G162" s="44" t="s">
        <v>1963</v>
      </c>
      <c r="H162" s="42" t="s">
        <v>31</v>
      </c>
      <c r="I162" s="45" t="s">
        <v>21</v>
      </c>
      <c r="J162" s="44">
        <v>5200</v>
      </c>
      <c r="K162" s="44">
        <v>1080</v>
      </c>
      <c r="L162" s="44">
        <f t="shared" si="2"/>
        <v>5616000</v>
      </c>
      <c r="M162" s="42" t="s">
        <v>1570</v>
      </c>
      <c r="N162" s="42" t="s">
        <v>445</v>
      </c>
      <c r="O162" s="42" t="s">
        <v>1559</v>
      </c>
      <c r="P162" s="42" t="s">
        <v>1554</v>
      </c>
      <c r="Q162" s="46" t="s">
        <v>1555</v>
      </c>
    </row>
    <row r="163" spans="1:17" s="34" customFormat="1" ht="38.25" customHeight="1">
      <c r="A163" s="42">
        <v>162</v>
      </c>
      <c r="B163" s="43">
        <v>103</v>
      </c>
      <c r="C163" s="51" t="s">
        <v>141</v>
      </c>
      <c r="D163" s="42" t="s">
        <v>2002</v>
      </c>
      <c r="E163" s="42" t="s">
        <v>2003</v>
      </c>
      <c r="F163" s="44" t="s">
        <v>1587</v>
      </c>
      <c r="G163" s="44" t="s">
        <v>1963</v>
      </c>
      <c r="H163" s="42" t="s">
        <v>31</v>
      </c>
      <c r="I163" s="45" t="s">
        <v>21</v>
      </c>
      <c r="J163" s="44">
        <v>5200</v>
      </c>
      <c r="K163" s="44">
        <v>19269</v>
      </c>
      <c r="L163" s="44">
        <f t="shared" si="2"/>
        <v>100198800</v>
      </c>
      <c r="M163" s="42" t="s">
        <v>1570</v>
      </c>
      <c r="N163" s="42" t="s">
        <v>445</v>
      </c>
      <c r="O163" s="42" t="s">
        <v>1559</v>
      </c>
      <c r="P163" s="42" t="s">
        <v>1554</v>
      </c>
      <c r="Q163" s="46" t="s">
        <v>1555</v>
      </c>
    </row>
    <row r="164" spans="1:17" s="34" customFormat="1" ht="38.25" customHeight="1">
      <c r="A164" s="42">
        <v>163</v>
      </c>
      <c r="B164" s="43">
        <v>103</v>
      </c>
      <c r="C164" s="51" t="s">
        <v>141</v>
      </c>
      <c r="D164" s="42" t="s">
        <v>2004</v>
      </c>
      <c r="E164" s="42" t="s">
        <v>2003</v>
      </c>
      <c r="F164" s="44" t="s">
        <v>1587</v>
      </c>
      <c r="G164" s="44" t="s">
        <v>1963</v>
      </c>
      <c r="H164" s="42" t="s">
        <v>31</v>
      </c>
      <c r="I164" s="45" t="s">
        <v>29</v>
      </c>
      <c r="J164" s="44">
        <v>5200</v>
      </c>
      <c r="K164" s="44">
        <v>660</v>
      </c>
      <c r="L164" s="44">
        <f t="shared" si="2"/>
        <v>3432000</v>
      </c>
      <c r="M164" s="42" t="s">
        <v>1570</v>
      </c>
      <c r="N164" s="42" t="s">
        <v>445</v>
      </c>
      <c r="O164" s="42" t="s">
        <v>1559</v>
      </c>
      <c r="P164" s="42" t="s">
        <v>1554</v>
      </c>
      <c r="Q164" s="46" t="s">
        <v>1555</v>
      </c>
    </row>
    <row r="165" spans="1:17" s="34" customFormat="1" ht="38.25" customHeight="1">
      <c r="A165" s="42">
        <v>164</v>
      </c>
      <c r="B165" s="43">
        <v>67</v>
      </c>
      <c r="C165" s="51" t="s">
        <v>64</v>
      </c>
      <c r="D165" s="42" t="s">
        <v>2005</v>
      </c>
      <c r="E165" s="42" t="s">
        <v>2006</v>
      </c>
      <c r="F165" s="44" t="s">
        <v>2007</v>
      </c>
      <c r="G165" s="44" t="s">
        <v>130</v>
      </c>
      <c r="H165" s="42" t="s">
        <v>33</v>
      </c>
      <c r="I165" s="45" t="s">
        <v>21</v>
      </c>
      <c r="J165" s="44">
        <v>25800</v>
      </c>
      <c r="K165" s="44">
        <v>120</v>
      </c>
      <c r="L165" s="44">
        <f t="shared" si="2"/>
        <v>3096000</v>
      </c>
      <c r="M165" s="42" t="s">
        <v>1606</v>
      </c>
      <c r="N165" s="42" t="s">
        <v>445</v>
      </c>
      <c r="O165" s="42" t="s">
        <v>1559</v>
      </c>
      <c r="P165" s="42" t="s">
        <v>1554</v>
      </c>
      <c r="Q165" s="46" t="s">
        <v>1555</v>
      </c>
    </row>
    <row r="166" spans="1:17" s="34" customFormat="1" ht="38.25" customHeight="1">
      <c r="A166" s="42">
        <v>165</v>
      </c>
      <c r="B166" s="43">
        <v>67</v>
      </c>
      <c r="C166" s="51" t="s">
        <v>64</v>
      </c>
      <c r="D166" s="42" t="s">
        <v>2008</v>
      </c>
      <c r="E166" s="42" t="s">
        <v>2009</v>
      </c>
      <c r="F166" s="44" t="s">
        <v>1992</v>
      </c>
      <c r="G166" s="44" t="s">
        <v>1884</v>
      </c>
      <c r="H166" s="42" t="s">
        <v>28</v>
      </c>
      <c r="I166" s="45" t="s">
        <v>586</v>
      </c>
      <c r="J166" s="44">
        <v>12000</v>
      </c>
      <c r="K166" s="44">
        <v>6120</v>
      </c>
      <c r="L166" s="44">
        <f t="shared" si="2"/>
        <v>73440000</v>
      </c>
      <c r="M166" s="42" t="s">
        <v>1632</v>
      </c>
      <c r="N166" s="42" t="s">
        <v>445</v>
      </c>
      <c r="O166" s="42" t="s">
        <v>1559</v>
      </c>
      <c r="P166" s="42" t="s">
        <v>1554</v>
      </c>
      <c r="Q166" s="46" t="s">
        <v>1555</v>
      </c>
    </row>
    <row r="167" spans="1:17" s="34" customFormat="1" ht="38.25" customHeight="1">
      <c r="A167" s="42">
        <v>166</v>
      </c>
      <c r="B167" s="43">
        <v>67</v>
      </c>
      <c r="C167" s="51" t="s">
        <v>64</v>
      </c>
      <c r="D167" s="42" t="s">
        <v>2010</v>
      </c>
      <c r="E167" s="42" t="s">
        <v>2011</v>
      </c>
      <c r="F167" s="44" t="s">
        <v>1890</v>
      </c>
      <c r="G167" s="44" t="s">
        <v>1891</v>
      </c>
      <c r="H167" s="42" t="s">
        <v>33</v>
      </c>
      <c r="I167" s="45" t="s">
        <v>21</v>
      </c>
      <c r="J167" s="44">
        <v>5000</v>
      </c>
      <c r="K167" s="44">
        <v>4080</v>
      </c>
      <c r="L167" s="44">
        <f t="shared" si="2"/>
        <v>20400000</v>
      </c>
      <c r="M167" s="42" t="s">
        <v>1632</v>
      </c>
      <c r="N167" s="42" t="s">
        <v>445</v>
      </c>
      <c r="O167" s="42" t="s">
        <v>1559</v>
      </c>
      <c r="P167" s="42" t="s">
        <v>1554</v>
      </c>
      <c r="Q167" s="46" t="s">
        <v>1555</v>
      </c>
    </row>
    <row r="168" spans="1:17" s="34" customFormat="1" ht="38.25" customHeight="1">
      <c r="A168" s="42">
        <v>167</v>
      </c>
      <c r="B168" s="43">
        <v>69</v>
      </c>
      <c r="C168" s="51" t="s">
        <v>143</v>
      </c>
      <c r="D168" s="42" t="s">
        <v>2012</v>
      </c>
      <c r="E168" s="42" t="s">
        <v>2013</v>
      </c>
      <c r="F168" s="44" t="s">
        <v>317</v>
      </c>
      <c r="G168" s="44" t="s">
        <v>1995</v>
      </c>
      <c r="H168" s="42" t="s">
        <v>33</v>
      </c>
      <c r="I168" s="45" t="s">
        <v>23</v>
      </c>
      <c r="J168" s="44">
        <v>11500</v>
      </c>
      <c r="K168" s="44">
        <v>15654</v>
      </c>
      <c r="L168" s="44">
        <f t="shared" si="2"/>
        <v>180021000</v>
      </c>
      <c r="M168" s="42" t="s">
        <v>2014</v>
      </c>
      <c r="N168" s="42" t="s">
        <v>445</v>
      </c>
      <c r="O168" s="42" t="s">
        <v>1559</v>
      </c>
      <c r="P168" s="42" t="s">
        <v>1554</v>
      </c>
      <c r="Q168" s="46" t="s">
        <v>1555</v>
      </c>
    </row>
    <row r="169" spans="1:17" s="34" customFormat="1" ht="38.25" customHeight="1">
      <c r="A169" s="42">
        <v>168</v>
      </c>
      <c r="B169" s="43">
        <v>69</v>
      </c>
      <c r="C169" s="51" t="s">
        <v>143</v>
      </c>
      <c r="D169" s="42" t="s">
        <v>217</v>
      </c>
      <c r="E169" s="42" t="s">
        <v>217</v>
      </c>
      <c r="F169" s="44" t="s">
        <v>2015</v>
      </c>
      <c r="G169" s="44" t="s">
        <v>2016</v>
      </c>
      <c r="H169" s="42" t="s">
        <v>2017</v>
      </c>
      <c r="I169" s="45" t="s">
        <v>21</v>
      </c>
      <c r="J169" s="44">
        <v>9240</v>
      </c>
      <c r="K169" s="44">
        <v>9324</v>
      </c>
      <c r="L169" s="44">
        <f t="shared" si="2"/>
        <v>86153760</v>
      </c>
      <c r="M169" s="42" t="s">
        <v>1793</v>
      </c>
      <c r="N169" s="42" t="s">
        <v>445</v>
      </c>
      <c r="O169" s="42" t="s">
        <v>1559</v>
      </c>
      <c r="P169" s="42" t="s">
        <v>1554</v>
      </c>
      <c r="Q169" s="46" t="s">
        <v>1555</v>
      </c>
    </row>
    <row r="170" spans="1:17" s="34" customFormat="1" ht="63.75" customHeight="1">
      <c r="A170" s="42">
        <v>169</v>
      </c>
      <c r="B170" s="43">
        <v>69</v>
      </c>
      <c r="C170" s="51" t="s">
        <v>143</v>
      </c>
      <c r="D170" s="42" t="s">
        <v>217</v>
      </c>
      <c r="E170" s="42" t="s">
        <v>2018</v>
      </c>
      <c r="F170" s="44" t="s">
        <v>2019</v>
      </c>
      <c r="G170" s="44" t="s">
        <v>1995</v>
      </c>
      <c r="H170" s="42" t="s">
        <v>33</v>
      </c>
      <c r="I170" s="45" t="s">
        <v>23</v>
      </c>
      <c r="J170" s="44">
        <v>10890</v>
      </c>
      <c r="K170" s="44">
        <v>6186</v>
      </c>
      <c r="L170" s="44">
        <f t="shared" si="2"/>
        <v>67365540</v>
      </c>
      <c r="M170" s="42" t="s">
        <v>1721</v>
      </c>
      <c r="N170" s="42" t="s">
        <v>445</v>
      </c>
      <c r="O170" s="42" t="s">
        <v>1559</v>
      </c>
      <c r="P170" s="42" t="s">
        <v>1554</v>
      </c>
      <c r="Q170" s="46" t="s">
        <v>1555</v>
      </c>
    </row>
    <row r="171" spans="1:17" s="34" customFormat="1" ht="63.75" customHeight="1">
      <c r="A171" s="42">
        <v>170</v>
      </c>
      <c r="B171" s="43">
        <v>72</v>
      </c>
      <c r="C171" s="43" t="s">
        <v>902</v>
      </c>
      <c r="D171" s="42" t="s">
        <v>2020</v>
      </c>
      <c r="E171" s="42" t="s">
        <v>1962</v>
      </c>
      <c r="F171" s="44" t="s">
        <v>1587</v>
      </c>
      <c r="G171" s="44" t="s">
        <v>1963</v>
      </c>
      <c r="H171" s="42" t="s">
        <v>31</v>
      </c>
      <c r="I171" s="45" t="s">
        <v>21</v>
      </c>
      <c r="J171" s="44">
        <v>6300</v>
      </c>
      <c r="K171" s="44">
        <v>192</v>
      </c>
      <c r="L171" s="44">
        <f t="shared" si="2"/>
        <v>1209600</v>
      </c>
      <c r="M171" s="42" t="s">
        <v>1570</v>
      </c>
      <c r="N171" s="42" t="s">
        <v>445</v>
      </c>
      <c r="O171" s="42" t="s">
        <v>1559</v>
      </c>
      <c r="P171" s="42" t="s">
        <v>1554</v>
      </c>
      <c r="Q171" s="46" t="s">
        <v>1555</v>
      </c>
    </row>
    <row r="172" spans="1:17" s="34" customFormat="1" ht="63.75" customHeight="1">
      <c r="A172" s="42">
        <v>171</v>
      </c>
      <c r="B172" s="43">
        <v>72</v>
      </c>
      <c r="C172" s="43" t="s">
        <v>902</v>
      </c>
      <c r="D172" s="42" t="s">
        <v>2021</v>
      </c>
      <c r="E172" s="42" t="s">
        <v>1962</v>
      </c>
      <c r="F172" s="44" t="s">
        <v>1587</v>
      </c>
      <c r="G172" s="44" t="s">
        <v>1963</v>
      </c>
      <c r="H172" s="42" t="s">
        <v>31</v>
      </c>
      <c r="I172" s="45" t="s">
        <v>21</v>
      </c>
      <c r="J172" s="44">
        <v>6300</v>
      </c>
      <c r="K172" s="44">
        <v>4800</v>
      </c>
      <c r="L172" s="44">
        <f t="shared" si="2"/>
        <v>30240000</v>
      </c>
      <c r="M172" s="42" t="s">
        <v>1570</v>
      </c>
      <c r="N172" s="42" t="s">
        <v>445</v>
      </c>
      <c r="O172" s="42" t="s">
        <v>1559</v>
      </c>
      <c r="P172" s="42" t="s">
        <v>1554</v>
      </c>
      <c r="Q172" s="46" t="s">
        <v>1555</v>
      </c>
    </row>
    <row r="173" spans="1:17" s="34" customFormat="1" ht="63.75" customHeight="1">
      <c r="A173" s="42">
        <v>172</v>
      </c>
      <c r="B173" s="43">
        <v>72</v>
      </c>
      <c r="C173" s="43" t="s">
        <v>902</v>
      </c>
      <c r="D173" s="42" t="s">
        <v>2022</v>
      </c>
      <c r="E173" s="42" t="s">
        <v>1962</v>
      </c>
      <c r="F173" s="44" t="s">
        <v>1587</v>
      </c>
      <c r="G173" s="44" t="s">
        <v>1963</v>
      </c>
      <c r="H173" s="42" t="s">
        <v>31</v>
      </c>
      <c r="I173" s="45" t="s">
        <v>21</v>
      </c>
      <c r="J173" s="44">
        <v>4000</v>
      </c>
      <c r="K173" s="44">
        <v>421</v>
      </c>
      <c r="L173" s="44">
        <f t="shared" si="2"/>
        <v>1684000</v>
      </c>
      <c r="M173" s="42" t="s">
        <v>1570</v>
      </c>
      <c r="N173" s="42" t="s">
        <v>445</v>
      </c>
      <c r="O173" s="42" t="s">
        <v>1559</v>
      </c>
      <c r="P173" s="42" t="s">
        <v>1554</v>
      </c>
      <c r="Q173" s="46" t="s">
        <v>1555</v>
      </c>
    </row>
    <row r="174" spans="1:17" s="34" customFormat="1" ht="63.75" customHeight="1">
      <c r="A174" s="42">
        <v>173</v>
      </c>
      <c r="B174" s="43">
        <v>73</v>
      </c>
      <c r="C174" s="43" t="s">
        <v>113</v>
      </c>
      <c r="D174" s="42" t="s">
        <v>2023</v>
      </c>
      <c r="E174" s="42" t="s">
        <v>2024</v>
      </c>
      <c r="F174" s="44" t="s">
        <v>2025</v>
      </c>
      <c r="G174" s="44" t="s">
        <v>2026</v>
      </c>
      <c r="H174" s="42" t="s">
        <v>33</v>
      </c>
      <c r="I174" s="45" t="s">
        <v>22</v>
      </c>
      <c r="J174" s="44">
        <v>12500</v>
      </c>
      <c r="K174" s="44">
        <v>1380</v>
      </c>
      <c r="L174" s="44">
        <f t="shared" si="2"/>
        <v>17250000</v>
      </c>
      <c r="M174" s="42" t="s">
        <v>1593</v>
      </c>
      <c r="N174" s="42" t="s">
        <v>445</v>
      </c>
      <c r="O174" s="42" t="s">
        <v>1559</v>
      </c>
      <c r="P174" s="42" t="s">
        <v>1554</v>
      </c>
      <c r="Q174" s="46" t="s">
        <v>1555</v>
      </c>
    </row>
    <row r="175" spans="1:17" s="34" customFormat="1" ht="63.75" customHeight="1">
      <c r="A175" s="42">
        <v>174</v>
      </c>
      <c r="B175" s="43">
        <v>75</v>
      </c>
      <c r="C175" s="43" t="s">
        <v>77</v>
      </c>
      <c r="D175" s="42" t="s">
        <v>2027</v>
      </c>
      <c r="E175" s="42" t="s">
        <v>2028</v>
      </c>
      <c r="F175" s="44" t="s">
        <v>2025</v>
      </c>
      <c r="G175" s="44" t="s">
        <v>230</v>
      </c>
      <c r="H175" s="42" t="s">
        <v>28</v>
      </c>
      <c r="I175" s="45" t="s">
        <v>2029</v>
      </c>
      <c r="J175" s="44">
        <v>1200</v>
      </c>
      <c r="K175" s="44">
        <v>347586</v>
      </c>
      <c r="L175" s="44">
        <f t="shared" si="2"/>
        <v>417103200</v>
      </c>
      <c r="M175" s="42" t="s">
        <v>1593</v>
      </c>
      <c r="N175" s="42" t="s">
        <v>445</v>
      </c>
      <c r="O175" s="42" t="s">
        <v>1559</v>
      </c>
      <c r="P175" s="42" t="s">
        <v>1554</v>
      </c>
      <c r="Q175" s="46" t="s">
        <v>1555</v>
      </c>
    </row>
    <row r="176" spans="1:17" s="34" customFormat="1" ht="63.75" customHeight="1">
      <c r="A176" s="42">
        <v>175</v>
      </c>
      <c r="B176" s="43">
        <v>75</v>
      </c>
      <c r="C176" s="43" t="s">
        <v>77</v>
      </c>
      <c r="D176" s="42" t="s">
        <v>2030</v>
      </c>
      <c r="E176" s="42" t="s">
        <v>2030</v>
      </c>
      <c r="F176" s="44" t="s">
        <v>2031</v>
      </c>
      <c r="G176" s="44" t="s">
        <v>370</v>
      </c>
      <c r="H176" s="42" t="s">
        <v>33</v>
      </c>
      <c r="I176" s="45" t="s">
        <v>22</v>
      </c>
      <c r="J176" s="44">
        <v>1170</v>
      </c>
      <c r="K176" s="44">
        <v>2339400</v>
      </c>
      <c r="L176" s="44">
        <f t="shared" si="2"/>
        <v>2737098000</v>
      </c>
      <c r="M176" s="42" t="s">
        <v>1570</v>
      </c>
      <c r="N176" s="42" t="s">
        <v>445</v>
      </c>
      <c r="O176" s="42" t="s">
        <v>1559</v>
      </c>
      <c r="P176" s="42" t="s">
        <v>1554</v>
      </c>
      <c r="Q176" s="46" t="s">
        <v>1555</v>
      </c>
    </row>
    <row r="177" spans="1:17" s="34" customFormat="1" ht="63.75" customHeight="1">
      <c r="A177" s="42">
        <v>176</v>
      </c>
      <c r="B177" s="43">
        <v>75</v>
      </c>
      <c r="C177" s="43" t="s">
        <v>77</v>
      </c>
      <c r="D177" s="42" t="s">
        <v>2030</v>
      </c>
      <c r="E177" s="42" t="s">
        <v>2032</v>
      </c>
      <c r="F177" s="44" t="s">
        <v>2033</v>
      </c>
      <c r="G177" s="44" t="s">
        <v>2034</v>
      </c>
      <c r="H177" s="42" t="s">
        <v>28</v>
      </c>
      <c r="I177" s="45" t="s">
        <v>22</v>
      </c>
      <c r="J177" s="44">
        <v>966</v>
      </c>
      <c r="K177" s="44">
        <v>444000</v>
      </c>
      <c r="L177" s="44">
        <f t="shared" si="2"/>
        <v>428904000</v>
      </c>
      <c r="M177" s="42" t="s">
        <v>1916</v>
      </c>
      <c r="N177" s="42" t="s">
        <v>445</v>
      </c>
      <c r="O177" s="42" t="s">
        <v>1559</v>
      </c>
      <c r="P177" s="42" t="s">
        <v>1554</v>
      </c>
      <c r="Q177" s="46" t="s">
        <v>1555</v>
      </c>
    </row>
    <row r="178" spans="1:17" s="34" customFormat="1" ht="63.75" customHeight="1">
      <c r="A178" s="42">
        <v>177</v>
      </c>
      <c r="B178" s="43">
        <v>75</v>
      </c>
      <c r="C178" s="43" t="s">
        <v>77</v>
      </c>
      <c r="D178" s="42" t="s">
        <v>2030</v>
      </c>
      <c r="E178" s="42" t="s">
        <v>2030</v>
      </c>
      <c r="F178" s="44" t="s">
        <v>2035</v>
      </c>
      <c r="G178" s="44" t="s">
        <v>2036</v>
      </c>
      <c r="H178" s="42" t="s">
        <v>28</v>
      </c>
      <c r="I178" s="45" t="s">
        <v>22</v>
      </c>
      <c r="J178" s="44">
        <v>1140</v>
      </c>
      <c r="K178" s="44">
        <v>669420</v>
      </c>
      <c r="L178" s="44">
        <f t="shared" si="2"/>
        <v>763138800</v>
      </c>
      <c r="M178" s="42" t="s">
        <v>2037</v>
      </c>
      <c r="N178" s="42" t="s">
        <v>445</v>
      </c>
      <c r="O178" s="42" t="s">
        <v>1559</v>
      </c>
      <c r="P178" s="42" t="s">
        <v>1554</v>
      </c>
      <c r="Q178" s="46" t="s">
        <v>1555</v>
      </c>
    </row>
    <row r="179" spans="1:17" s="34" customFormat="1" ht="63.75" customHeight="1">
      <c r="A179" s="42">
        <v>178</v>
      </c>
      <c r="B179" s="43">
        <v>75</v>
      </c>
      <c r="C179" s="43" t="s">
        <v>77</v>
      </c>
      <c r="D179" s="42" t="s">
        <v>2030</v>
      </c>
      <c r="E179" s="42" t="s">
        <v>2032</v>
      </c>
      <c r="F179" s="44" t="s">
        <v>2033</v>
      </c>
      <c r="G179" s="44" t="s">
        <v>2034</v>
      </c>
      <c r="H179" s="42" t="s">
        <v>28</v>
      </c>
      <c r="I179" s="45" t="s">
        <v>22</v>
      </c>
      <c r="J179" s="44">
        <v>966</v>
      </c>
      <c r="K179" s="44">
        <v>873000</v>
      </c>
      <c r="L179" s="44">
        <f t="shared" si="2"/>
        <v>843318000</v>
      </c>
      <c r="M179" s="42" t="s">
        <v>1916</v>
      </c>
      <c r="N179" s="42" t="s">
        <v>445</v>
      </c>
      <c r="O179" s="42" t="s">
        <v>1559</v>
      </c>
      <c r="P179" s="42" t="s">
        <v>1554</v>
      </c>
      <c r="Q179" s="46" t="s">
        <v>1555</v>
      </c>
    </row>
    <row r="180" spans="1:17" s="34" customFormat="1" ht="63.75" customHeight="1">
      <c r="A180" s="42">
        <v>179</v>
      </c>
      <c r="B180" s="43">
        <v>75</v>
      </c>
      <c r="C180" s="43" t="s">
        <v>77</v>
      </c>
      <c r="D180" s="42" t="s">
        <v>2030</v>
      </c>
      <c r="E180" s="42" t="s">
        <v>2038</v>
      </c>
      <c r="F180" s="44" t="s">
        <v>2031</v>
      </c>
      <c r="G180" s="44" t="s">
        <v>2039</v>
      </c>
      <c r="H180" s="42" t="s">
        <v>28</v>
      </c>
      <c r="I180" s="45" t="s">
        <v>22</v>
      </c>
      <c r="J180" s="44">
        <v>1080</v>
      </c>
      <c r="K180" s="44">
        <v>2034000</v>
      </c>
      <c r="L180" s="44">
        <f t="shared" si="2"/>
        <v>2196720000</v>
      </c>
      <c r="M180" s="42" t="s">
        <v>1570</v>
      </c>
      <c r="N180" s="42" t="s">
        <v>445</v>
      </c>
      <c r="O180" s="42" t="s">
        <v>1559</v>
      </c>
      <c r="P180" s="42" t="s">
        <v>1554</v>
      </c>
      <c r="Q180" s="46" t="s">
        <v>1555</v>
      </c>
    </row>
    <row r="181" spans="1:17" s="34" customFormat="1" ht="63.75" customHeight="1">
      <c r="A181" s="42">
        <v>180</v>
      </c>
      <c r="B181" s="43">
        <v>75</v>
      </c>
      <c r="C181" s="43" t="s">
        <v>77</v>
      </c>
      <c r="D181" s="42" t="s">
        <v>2040</v>
      </c>
      <c r="E181" s="42" t="s">
        <v>905</v>
      </c>
      <c r="F181" s="44" t="s">
        <v>2041</v>
      </c>
      <c r="G181" s="44" t="s">
        <v>229</v>
      </c>
      <c r="H181" s="42" t="s">
        <v>33</v>
      </c>
      <c r="I181" s="45" t="s">
        <v>2029</v>
      </c>
      <c r="J181" s="44">
        <v>14000</v>
      </c>
      <c r="K181" s="44">
        <v>10260</v>
      </c>
      <c r="L181" s="44">
        <f t="shared" si="2"/>
        <v>143640000</v>
      </c>
      <c r="M181" s="42" t="s">
        <v>2037</v>
      </c>
      <c r="N181" s="42" t="s">
        <v>445</v>
      </c>
      <c r="O181" s="42" t="s">
        <v>1559</v>
      </c>
      <c r="P181" s="42" t="s">
        <v>1554</v>
      </c>
      <c r="Q181" s="46" t="s">
        <v>1555</v>
      </c>
    </row>
    <row r="182" spans="1:17" s="34" customFormat="1" ht="63.75" customHeight="1">
      <c r="A182" s="42">
        <v>181</v>
      </c>
      <c r="B182" s="43">
        <v>77</v>
      </c>
      <c r="C182" s="43" t="s">
        <v>78</v>
      </c>
      <c r="D182" s="42" t="s">
        <v>231</v>
      </c>
      <c r="E182" s="42" t="s">
        <v>2038</v>
      </c>
      <c r="F182" s="44" t="s">
        <v>2042</v>
      </c>
      <c r="G182" s="44" t="s">
        <v>2039</v>
      </c>
      <c r="H182" s="42" t="s">
        <v>28</v>
      </c>
      <c r="I182" s="45" t="s">
        <v>22</v>
      </c>
      <c r="J182" s="44">
        <v>1080</v>
      </c>
      <c r="K182" s="44">
        <v>1170600</v>
      </c>
      <c r="L182" s="44">
        <f t="shared" si="2"/>
        <v>1264248000</v>
      </c>
      <c r="M182" s="42" t="s">
        <v>1570</v>
      </c>
      <c r="N182" s="42" t="s">
        <v>445</v>
      </c>
      <c r="O182" s="42" t="s">
        <v>1559</v>
      </c>
      <c r="P182" s="42" t="s">
        <v>1554</v>
      </c>
      <c r="Q182" s="46" t="s">
        <v>1555</v>
      </c>
    </row>
    <row r="183" spans="1:17" s="34" customFormat="1" ht="63.75" customHeight="1">
      <c r="A183" s="42">
        <v>182</v>
      </c>
      <c r="B183" s="43">
        <v>73</v>
      </c>
      <c r="C183" s="43" t="s">
        <v>113</v>
      </c>
      <c r="D183" s="42" t="s">
        <v>2043</v>
      </c>
      <c r="E183" s="42" t="s">
        <v>2044</v>
      </c>
      <c r="F183" s="44" t="s">
        <v>2045</v>
      </c>
      <c r="G183" s="44" t="s">
        <v>2046</v>
      </c>
      <c r="H183" s="42" t="s">
        <v>1736</v>
      </c>
      <c r="I183" s="45" t="s">
        <v>22</v>
      </c>
      <c r="J183" s="44">
        <v>2370</v>
      </c>
      <c r="K183" s="44">
        <v>229200</v>
      </c>
      <c r="L183" s="44">
        <f t="shared" si="2"/>
        <v>543204000</v>
      </c>
      <c r="M183" s="42" t="s">
        <v>1721</v>
      </c>
      <c r="N183" s="42" t="s">
        <v>445</v>
      </c>
      <c r="O183" s="42" t="s">
        <v>1559</v>
      </c>
      <c r="P183" s="42" t="s">
        <v>1554</v>
      </c>
      <c r="Q183" s="46" t="s">
        <v>1555</v>
      </c>
    </row>
    <row r="184" spans="1:17" s="34" customFormat="1" ht="63.75" customHeight="1">
      <c r="A184" s="42">
        <v>183</v>
      </c>
      <c r="B184" s="43">
        <v>77</v>
      </c>
      <c r="C184" s="43" t="s">
        <v>78</v>
      </c>
      <c r="D184" s="42" t="s">
        <v>2047</v>
      </c>
      <c r="E184" s="42" t="s">
        <v>2047</v>
      </c>
      <c r="F184" s="44" t="s">
        <v>2048</v>
      </c>
      <c r="G184" s="44" t="s">
        <v>148</v>
      </c>
      <c r="H184" s="42" t="s">
        <v>33</v>
      </c>
      <c r="I184" s="45" t="s">
        <v>2029</v>
      </c>
      <c r="J184" s="44">
        <v>3000</v>
      </c>
      <c r="K184" s="44">
        <v>680220</v>
      </c>
      <c r="L184" s="44">
        <f t="shared" si="2"/>
        <v>2040660000</v>
      </c>
      <c r="M184" s="42" t="s">
        <v>1570</v>
      </c>
      <c r="N184" s="42" t="s">
        <v>445</v>
      </c>
      <c r="O184" s="42" t="s">
        <v>1559</v>
      </c>
      <c r="P184" s="42" t="s">
        <v>1554</v>
      </c>
      <c r="Q184" s="46" t="s">
        <v>1555</v>
      </c>
    </row>
    <row r="185" spans="1:17" s="34" customFormat="1" ht="63.75" customHeight="1">
      <c r="A185" s="42">
        <v>184</v>
      </c>
      <c r="B185" s="43">
        <v>77</v>
      </c>
      <c r="C185" s="43" t="s">
        <v>78</v>
      </c>
      <c r="D185" s="42" t="s">
        <v>2049</v>
      </c>
      <c r="E185" s="42" t="s">
        <v>2050</v>
      </c>
      <c r="F185" s="44" t="s">
        <v>2051</v>
      </c>
      <c r="G185" s="44" t="s">
        <v>2052</v>
      </c>
      <c r="H185" s="42" t="s">
        <v>28</v>
      </c>
      <c r="I185" s="45" t="s">
        <v>22</v>
      </c>
      <c r="J185" s="44">
        <v>3969</v>
      </c>
      <c r="K185" s="44">
        <v>12000</v>
      </c>
      <c r="L185" s="44">
        <f t="shared" si="2"/>
        <v>47628000</v>
      </c>
      <c r="M185" s="42" t="s">
        <v>2053</v>
      </c>
      <c r="N185" s="42" t="s">
        <v>445</v>
      </c>
      <c r="O185" s="42" t="s">
        <v>1559</v>
      </c>
      <c r="P185" s="42" t="s">
        <v>1554</v>
      </c>
      <c r="Q185" s="46" t="s">
        <v>1555</v>
      </c>
    </row>
    <row r="186" spans="1:17" s="34" customFormat="1" ht="63.75" customHeight="1">
      <c r="A186" s="42">
        <v>185</v>
      </c>
      <c r="B186" s="43">
        <v>77</v>
      </c>
      <c r="C186" s="43" t="s">
        <v>78</v>
      </c>
      <c r="D186" s="42" t="s">
        <v>2049</v>
      </c>
      <c r="E186" s="42" t="s">
        <v>2054</v>
      </c>
      <c r="F186" s="44" t="s">
        <v>2055</v>
      </c>
      <c r="G186" s="44" t="s">
        <v>2034</v>
      </c>
      <c r="H186" s="42" t="s">
        <v>28</v>
      </c>
      <c r="I186" s="45" t="s">
        <v>22</v>
      </c>
      <c r="J186" s="44">
        <v>3570</v>
      </c>
      <c r="K186" s="44">
        <v>396900</v>
      </c>
      <c r="L186" s="44">
        <f t="shared" si="2"/>
        <v>1416933000</v>
      </c>
      <c r="M186" s="42" t="s">
        <v>1916</v>
      </c>
      <c r="N186" s="42" t="s">
        <v>445</v>
      </c>
      <c r="O186" s="42" t="s">
        <v>1559</v>
      </c>
      <c r="P186" s="42" t="s">
        <v>1554</v>
      </c>
      <c r="Q186" s="46" t="s">
        <v>1555</v>
      </c>
    </row>
    <row r="187" spans="1:17" s="34" customFormat="1" ht="63.75" customHeight="1">
      <c r="A187" s="42">
        <v>186</v>
      </c>
      <c r="B187" s="43">
        <v>77</v>
      </c>
      <c r="C187" s="43" t="s">
        <v>78</v>
      </c>
      <c r="D187" s="42" t="s">
        <v>2056</v>
      </c>
      <c r="E187" s="42" t="s">
        <v>2050</v>
      </c>
      <c r="F187" s="44" t="s">
        <v>2051</v>
      </c>
      <c r="G187" s="44" t="s">
        <v>2052</v>
      </c>
      <c r="H187" s="42" t="s">
        <v>28</v>
      </c>
      <c r="I187" s="45" t="s">
        <v>22</v>
      </c>
      <c r="J187" s="44">
        <v>3969</v>
      </c>
      <c r="K187" s="44">
        <v>198705</v>
      </c>
      <c r="L187" s="44">
        <f t="shared" si="2"/>
        <v>788660145</v>
      </c>
      <c r="M187" s="42" t="s">
        <v>2053</v>
      </c>
      <c r="N187" s="42" t="s">
        <v>445</v>
      </c>
      <c r="O187" s="42" t="s">
        <v>1559</v>
      </c>
      <c r="P187" s="42" t="s">
        <v>1554</v>
      </c>
      <c r="Q187" s="46" t="s">
        <v>1555</v>
      </c>
    </row>
    <row r="188" spans="1:17" s="34" customFormat="1" ht="63.75" customHeight="1">
      <c r="A188" s="42">
        <v>187</v>
      </c>
      <c r="B188" s="43">
        <v>77</v>
      </c>
      <c r="C188" s="43" t="s">
        <v>78</v>
      </c>
      <c r="D188" s="42" t="s">
        <v>2057</v>
      </c>
      <c r="E188" s="42" t="s">
        <v>2054</v>
      </c>
      <c r="F188" s="44" t="s">
        <v>2055</v>
      </c>
      <c r="G188" s="44" t="s">
        <v>2034</v>
      </c>
      <c r="H188" s="42" t="s">
        <v>28</v>
      </c>
      <c r="I188" s="45" t="s">
        <v>22</v>
      </c>
      <c r="J188" s="44">
        <v>3570</v>
      </c>
      <c r="K188" s="44">
        <v>388800</v>
      </c>
      <c r="L188" s="44">
        <f t="shared" si="2"/>
        <v>1388016000</v>
      </c>
      <c r="M188" s="42" t="s">
        <v>1916</v>
      </c>
      <c r="N188" s="42" t="s">
        <v>445</v>
      </c>
      <c r="O188" s="42" t="s">
        <v>1559</v>
      </c>
      <c r="P188" s="42" t="s">
        <v>1554</v>
      </c>
      <c r="Q188" s="46" t="s">
        <v>1555</v>
      </c>
    </row>
    <row r="189" spans="1:17" s="34" customFormat="1" ht="63.75" customHeight="1">
      <c r="A189" s="42">
        <v>188</v>
      </c>
      <c r="B189" s="43">
        <v>0</v>
      </c>
      <c r="C189" s="42">
        <v>0</v>
      </c>
      <c r="D189" s="42" t="s">
        <v>2058</v>
      </c>
      <c r="E189" s="42" t="s">
        <v>2059</v>
      </c>
      <c r="F189" s="44" t="s">
        <v>2060</v>
      </c>
      <c r="G189" s="44" t="s">
        <v>2061</v>
      </c>
      <c r="H189" s="42" t="s">
        <v>34</v>
      </c>
      <c r="I189" s="45" t="s">
        <v>21</v>
      </c>
      <c r="J189" s="44">
        <v>150000</v>
      </c>
      <c r="K189" s="44">
        <v>60</v>
      </c>
      <c r="L189" s="44">
        <f t="shared" si="2"/>
        <v>9000000</v>
      </c>
      <c r="M189" s="42" t="s">
        <v>1570</v>
      </c>
      <c r="N189" s="42" t="s">
        <v>445</v>
      </c>
      <c r="O189" s="42" t="s">
        <v>1559</v>
      </c>
      <c r="P189" s="42" t="s">
        <v>1554</v>
      </c>
      <c r="Q189" s="46" t="s">
        <v>1555</v>
      </c>
    </row>
    <row r="190" spans="1:17" s="34" customFormat="1" ht="63.75" customHeight="1">
      <c r="A190" s="42">
        <v>189</v>
      </c>
      <c r="B190" s="43">
        <v>84</v>
      </c>
      <c r="C190" s="43" t="s">
        <v>97</v>
      </c>
      <c r="D190" s="42" t="s">
        <v>221</v>
      </c>
      <c r="E190" s="42" t="s">
        <v>2062</v>
      </c>
      <c r="F190" s="44" t="s">
        <v>2063</v>
      </c>
      <c r="G190" s="44" t="s">
        <v>2064</v>
      </c>
      <c r="H190" s="42" t="s">
        <v>33</v>
      </c>
      <c r="I190" s="45" t="s">
        <v>21</v>
      </c>
      <c r="J190" s="44">
        <v>1450</v>
      </c>
      <c r="K190" s="44">
        <v>21852</v>
      </c>
      <c r="L190" s="44">
        <f t="shared" si="2"/>
        <v>31685400</v>
      </c>
      <c r="M190" s="42" t="s">
        <v>1570</v>
      </c>
      <c r="N190" s="42" t="s">
        <v>445</v>
      </c>
      <c r="O190" s="42" t="s">
        <v>1559</v>
      </c>
      <c r="P190" s="42" t="s">
        <v>1554</v>
      </c>
      <c r="Q190" s="46" t="s">
        <v>1555</v>
      </c>
    </row>
    <row r="191" spans="1:17" s="34" customFormat="1" ht="38.25" customHeight="1">
      <c r="A191" s="42">
        <v>190</v>
      </c>
      <c r="B191" s="43">
        <v>84</v>
      </c>
      <c r="C191" s="43" t="s">
        <v>97</v>
      </c>
      <c r="D191" s="42" t="s">
        <v>2065</v>
      </c>
      <c r="E191" s="42" t="s">
        <v>2066</v>
      </c>
      <c r="F191" s="44" t="s">
        <v>1587</v>
      </c>
      <c r="G191" s="44" t="s">
        <v>2064</v>
      </c>
      <c r="H191" s="42" t="s">
        <v>33</v>
      </c>
      <c r="I191" s="45" t="s">
        <v>21</v>
      </c>
      <c r="J191" s="44">
        <v>1900</v>
      </c>
      <c r="K191" s="44">
        <v>7800</v>
      </c>
      <c r="L191" s="44">
        <f t="shared" si="2"/>
        <v>14820000</v>
      </c>
      <c r="M191" s="42" t="s">
        <v>1570</v>
      </c>
      <c r="N191" s="42" t="s">
        <v>445</v>
      </c>
      <c r="O191" s="42" t="s">
        <v>1559</v>
      </c>
      <c r="P191" s="42" t="s">
        <v>1554</v>
      </c>
      <c r="Q191" s="46" t="s">
        <v>1555</v>
      </c>
    </row>
    <row r="192" spans="1:17" s="34" customFormat="1" ht="38.25" customHeight="1">
      <c r="A192" s="42">
        <v>191</v>
      </c>
      <c r="B192" s="47">
        <v>0</v>
      </c>
      <c r="C192" s="42">
        <v>0</v>
      </c>
      <c r="D192" s="42" t="s">
        <v>2067</v>
      </c>
      <c r="E192" s="42" t="s">
        <v>2068</v>
      </c>
      <c r="F192" s="44" t="s">
        <v>2069</v>
      </c>
      <c r="G192" s="44" t="s">
        <v>2070</v>
      </c>
      <c r="H192" s="42" t="s">
        <v>2071</v>
      </c>
      <c r="I192" s="45" t="s">
        <v>1415</v>
      </c>
      <c r="J192" s="44">
        <v>4500</v>
      </c>
      <c r="K192" s="44">
        <v>300</v>
      </c>
      <c r="L192" s="44">
        <f t="shared" si="2"/>
        <v>1350000</v>
      </c>
      <c r="M192" s="42" t="s">
        <v>1570</v>
      </c>
      <c r="N192" s="42" t="s">
        <v>445</v>
      </c>
      <c r="O192" s="42" t="s">
        <v>1559</v>
      </c>
      <c r="P192" s="42" t="s">
        <v>1554</v>
      </c>
      <c r="Q192" s="46" t="s">
        <v>1555</v>
      </c>
    </row>
    <row r="193" spans="1:17" s="34" customFormat="1" ht="38.25" customHeight="1">
      <c r="A193" s="42">
        <v>192</v>
      </c>
      <c r="B193" s="43">
        <v>0</v>
      </c>
      <c r="C193" s="42">
        <v>0</v>
      </c>
      <c r="D193" s="42" t="s">
        <v>2072</v>
      </c>
      <c r="E193" s="42" t="s">
        <v>2073</v>
      </c>
      <c r="F193" s="44" t="s">
        <v>2074</v>
      </c>
      <c r="G193" s="44" t="s">
        <v>2070</v>
      </c>
      <c r="H193" s="42" t="s">
        <v>2071</v>
      </c>
      <c r="I193" s="45" t="s">
        <v>1415</v>
      </c>
      <c r="J193" s="44">
        <v>5400</v>
      </c>
      <c r="K193" s="44">
        <v>1800</v>
      </c>
      <c r="L193" s="44">
        <f t="shared" si="2"/>
        <v>9720000</v>
      </c>
      <c r="M193" s="42" t="s">
        <v>1570</v>
      </c>
      <c r="N193" s="42" t="s">
        <v>445</v>
      </c>
      <c r="O193" s="42" t="s">
        <v>1559</v>
      </c>
      <c r="P193" s="42" t="s">
        <v>1554</v>
      </c>
      <c r="Q193" s="46" t="s">
        <v>1555</v>
      </c>
    </row>
    <row r="194" spans="1:17" s="34" customFormat="1" ht="38.25" customHeight="1">
      <c r="A194" s="42">
        <v>193</v>
      </c>
      <c r="B194" s="43">
        <v>84</v>
      </c>
      <c r="C194" s="43" t="s">
        <v>97</v>
      </c>
      <c r="D194" s="42" t="s">
        <v>2075</v>
      </c>
      <c r="E194" s="42" t="s">
        <v>2076</v>
      </c>
      <c r="F194" s="44" t="s">
        <v>1587</v>
      </c>
      <c r="G194" s="44" t="s">
        <v>1963</v>
      </c>
      <c r="H194" s="42" t="s">
        <v>31</v>
      </c>
      <c r="I194" s="45" t="s">
        <v>23</v>
      </c>
      <c r="J194" s="44">
        <v>5400</v>
      </c>
      <c r="K194" s="44">
        <v>6042</v>
      </c>
      <c r="L194" s="44">
        <f t="shared" ref="L194:L257" si="3">J194*K194</f>
        <v>32626800</v>
      </c>
      <c r="M194" s="42" t="s">
        <v>1570</v>
      </c>
      <c r="N194" s="42" t="s">
        <v>445</v>
      </c>
      <c r="O194" s="42" t="s">
        <v>1559</v>
      </c>
      <c r="P194" s="42" t="s">
        <v>1554</v>
      </c>
      <c r="Q194" s="46" t="s">
        <v>1555</v>
      </c>
    </row>
    <row r="195" spans="1:17" s="34" customFormat="1" ht="38.25" customHeight="1">
      <c r="A195" s="42">
        <v>194</v>
      </c>
      <c r="B195" s="43">
        <v>79</v>
      </c>
      <c r="C195" s="43" t="s">
        <v>85</v>
      </c>
      <c r="D195" s="42" t="s">
        <v>2077</v>
      </c>
      <c r="E195" s="42" t="s">
        <v>2077</v>
      </c>
      <c r="F195" s="44" t="s">
        <v>2078</v>
      </c>
      <c r="G195" s="44" t="s">
        <v>1743</v>
      </c>
      <c r="H195" s="42" t="s">
        <v>33</v>
      </c>
      <c r="I195" s="45" t="s">
        <v>21</v>
      </c>
      <c r="J195" s="44">
        <v>7000</v>
      </c>
      <c r="K195" s="44">
        <v>120</v>
      </c>
      <c r="L195" s="44">
        <f t="shared" si="3"/>
        <v>840000</v>
      </c>
      <c r="M195" s="42" t="s">
        <v>1632</v>
      </c>
      <c r="N195" s="42" t="s">
        <v>445</v>
      </c>
      <c r="O195" s="42" t="s">
        <v>1559</v>
      </c>
      <c r="P195" s="42" t="s">
        <v>1554</v>
      </c>
      <c r="Q195" s="46" t="s">
        <v>1555</v>
      </c>
    </row>
    <row r="196" spans="1:17" s="34" customFormat="1" ht="38.25" customHeight="1">
      <c r="A196" s="42">
        <v>195</v>
      </c>
      <c r="B196" s="43">
        <v>84</v>
      </c>
      <c r="C196" s="43" t="s">
        <v>97</v>
      </c>
      <c r="D196" s="42" t="s">
        <v>2076</v>
      </c>
      <c r="E196" s="42" t="s">
        <v>2076</v>
      </c>
      <c r="F196" s="44" t="s">
        <v>1587</v>
      </c>
      <c r="G196" s="44" t="s">
        <v>1963</v>
      </c>
      <c r="H196" s="42" t="s">
        <v>31</v>
      </c>
      <c r="I196" s="45" t="s">
        <v>1415</v>
      </c>
      <c r="J196" s="44">
        <v>5400</v>
      </c>
      <c r="K196" s="44">
        <v>6480</v>
      </c>
      <c r="L196" s="44">
        <f t="shared" si="3"/>
        <v>34992000</v>
      </c>
      <c r="M196" s="42" t="s">
        <v>1570</v>
      </c>
      <c r="N196" s="42" t="s">
        <v>445</v>
      </c>
      <c r="O196" s="42" t="s">
        <v>1559</v>
      </c>
      <c r="P196" s="42" t="s">
        <v>1554</v>
      </c>
      <c r="Q196" s="46" t="s">
        <v>1555</v>
      </c>
    </row>
    <row r="197" spans="1:17" s="34" customFormat="1" ht="38.25" customHeight="1">
      <c r="A197" s="42">
        <v>196</v>
      </c>
      <c r="B197" s="43">
        <v>80</v>
      </c>
      <c r="C197" s="43" t="s">
        <v>267</v>
      </c>
      <c r="D197" s="42" t="s">
        <v>939</v>
      </c>
      <c r="E197" s="42" t="s">
        <v>939</v>
      </c>
      <c r="F197" s="44" t="s">
        <v>2079</v>
      </c>
      <c r="G197" s="44" t="s">
        <v>572</v>
      </c>
      <c r="H197" s="42" t="s">
        <v>257</v>
      </c>
      <c r="I197" s="45" t="s">
        <v>281</v>
      </c>
      <c r="J197" s="44">
        <v>120000</v>
      </c>
      <c r="K197" s="44">
        <v>3000</v>
      </c>
      <c r="L197" s="44">
        <f t="shared" si="3"/>
        <v>360000000</v>
      </c>
      <c r="M197" s="42" t="s">
        <v>2080</v>
      </c>
      <c r="N197" s="42" t="s">
        <v>445</v>
      </c>
      <c r="O197" s="42" t="s">
        <v>1559</v>
      </c>
      <c r="P197" s="42" t="s">
        <v>1554</v>
      </c>
      <c r="Q197" s="46" t="s">
        <v>1555</v>
      </c>
    </row>
    <row r="198" spans="1:17" s="34" customFormat="1" ht="38.25" customHeight="1">
      <c r="A198" s="42">
        <v>197</v>
      </c>
      <c r="B198" s="43">
        <v>80</v>
      </c>
      <c r="C198" s="43" t="s">
        <v>267</v>
      </c>
      <c r="D198" s="42" t="s">
        <v>939</v>
      </c>
      <c r="E198" s="42" t="s">
        <v>2081</v>
      </c>
      <c r="F198" s="44" t="s">
        <v>2082</v>
      </c>
      <c r="G198" s="44" t="s">
        <v>179</v>
      </c>
      <c r="H198" s="42" t="s">
        <v>33</v>
      </c>
      <c r="I198" s="45" t="s">
        <v>281</v>
      </c>
      <c r="J198" s="44">
        <v>108000</v>
      </c>
      <c r="K198" s="44">
        <v>15006</v>
      </c>
      <c r="L198" s="44">
        <f t="shared" si="3"/>
        <v>1620648000</v>
      </c>
      <c r="M198" s="42" t="s">
        <v>1606</v>
      </c>
      <c r="N198" s="42" t="s">
        <v>445</v>
      </c>
      <c r="O198" s="42" t="s">
        <v>1559</v>
      </c>
      <c r="P198" s="42" t="s">
        <v>1554</v>
      </c>
      <c r="Q198" s="46" t="s">
        <v>1555</v>
      </c>
    </row>
    <row r="199" spans="1:17" s="34" customFormat="1" ht="38.25" customHeight="1">
      <c r="A199" s="42">
        <v>198</v>
      </c>
      <c r="B199" s="43">
        <v>80</v>
      </c>
      <c r="C199" s="43" t="s">
        <v>267</v>
      </c>
      <c r="D199" s="42" t="s">
        <v>2083</v>
      </c>
      <c r="E199" s="42" t="s">
        <v>2083</v>
      </c>
      <c r="F199" s="44" t="s">
        <v>2079</v>
      </c>
      <c r="G199" s="44" t="s">
        <v>572</v>
      </c>
      <c r="H199" s="42" t="s">
        <v>257</v>
      </c>
      <c r="I199" s="45" t="s">
        <v>281</v>
      </c>
      <c r="J199" s="44">
        <v>116000</v>
      </c>
      <c r="K199" s="44">
        <v>3000</v>
      </c>
      <c r="L199" s="44">
        <f t="shared" si="3"/>
        <v>348000000</v>
      </c>
      <c r="M199" s="42" t="s">
        <v>2080</v>
      </c>
      <c r="N199" s="42" t="s">
        <v>445</v>
      </c>
      <c r="O199" s="42" t="s">
        <v>1559</v>
      </c>
      <c r="P199" s="42" t="s">
        <v>1554</v>
      </c>
      <c r="Q199" s="46" t="s">
        <v>1555</v>
      </c>
    </row>
    <row r="200" spans="1:17" s="34" customFormat="1" ht="38.25" customHeight="1">
      <c r="A200" s="42">
        <v>199</v>
      </c>
      <c r="B200" s="43">
        <v>80</v>
      </c>
      <c r="C200" s="43" t="s">
        <v>267</v>
      </c>
      <c r="D200" s="42" t="s">
        <v>2084</v>
      </c>
      <c r="E200" s="42" t="s">
        <v>2084</v>
      </c>
      <c r="F200" s="44" t="s">
        <v>2085</v>
      </c>
      <c r="G200" s="44" t="s">
        <v>572</v>
      </c>
      <c r="H200" s="42" t="s">
        <v>257</v>
      </c>
      <c r="I200" s="45" t="s">
        <v>281</v>
      </c>
      <c r="J200" s="44">
        <v>78000</v>
      </c>
      <c r="K200" s="44">
        <v>3000</v>
      </c>
      <c r="L200" s="44">
        <f t="shared" si="3"/>
        <v>234000000</v>
      </c>
      <c r="M200" s="42" t="s">
        <v>2080</v>
      </c>
      <c r="N200" s="42" t="s">
        <v>445</v>
      </c>
      <c r="O200" s="42" t="s">
        <v>1559</v>
      </c>
      <c r="P200" s="42" t="s">
        <v>1554</v>
      </c>
      <c r="Q200" s="46" t="s">
        <v>1555</v>
      </c>
    </row>
    <row r="201" spans="1:17" s="34" customFormat="1" ht="38.25" customHeight="1">
      <c r="A201" s="42">
        <v>200</v>
      </c>
      <c r="B201" s="43">
        <v>80</v>
      </c>
      <c r="C201" s="43" t="s">
        <v>267</v>
      </c>
      <c r="D201" s="42" t="s">
        <v>2086</v>
      </c>
      <c r="E201" s="42" t="s">
        <v>2086</v>
      </c>
      <c r="F201" s="44" t="s">
        <v>2087</v>
      </c>
      <c r="G201" s="44" t="s">
        <v>572</v>
      </c>
      <c r="H201" s="42" t="s">
        <v>257</v>
      </c>
      <c r="I201" s="45" t="s">
        <v>281</v>
      </c>
      <c r="J201" s="44">
        <v>150000</v>
      </c>
      <c r="K201" s="44">
        <v>6000</v>
      </c>
      <c r="L201" s="44">
        <f t="shared" si="3"/>
        <v>900000000</v>
      </c>
      <c r="M201" s="42" t="s">
        <v>2080</v>
      </c>
      <c r="N201" s="42" t="s">
        <v>445</v>
      </c>
      <c r="O201" s="42" t="s">
        <v>1559</v>
      </c>
      <c r="P201" s="42" t="s">
        <v>1554</v>
      </c>
      <c r="Q201" s="46" t="s">
        <v>1555</v>
      </c>
    </row>
    <row r="202" spans="1:17" s="34" customFormat="1" ht="38.25" customHeight="1">
      <c r="A202" s="42">
        <v>201</v>
      </c>
      <c r="B202" s="43">
        <v>84</v>
      </c>
      <c r="C202" s="43" t="s">
        <v>97</v>
      </c>
      <c r="D202" s="42" t="s">
        <v>2088</v>
      </c>
      <c r="E202" s="42" t="s">
        <v>2088</v>
      </c>
      <c r="F202" s="44" t="s">
        <v>2089</v>
      </c>
      <c r="G202" s="44" t="s">
        <v>958</v>
      </c>
      <c r="H202" s="42" t="s">
        <v>31</v>
      </c>
      <c r="I202" s="45" t="s">
        <v>1415</v>
      </c>
      <c r="J202" s="44">
        <v>4900</v>
      </c>
      <c r="K202" s="44">
        <v>3498</v>
      </c>
      <c r="L202" s="44">
        <f t="shared" si="3"/>
        <v>17140200</v>
      </c>
      <c r="M202" s="42" t="s">
        <v>1595</v>
      </c>
      <c r="N202" s="42" t="s">
        <v>445</v>
      </c>
      <c r="O202" s="42" t="s">
        <v>1559</v>
      </c>
      <c r="P202" s="42" t="s">
        <v>1554</v>
      </c>
      <c r="Q202" s="46" t="s">
        <v>1555</v>
      </c>
    </row>
    <row r="203" spans="1:17" s="34" customFormat="1" ht="63.75" customHeight="1">
      <c r="A203" s="42">
        <v>202</v>
      </c>
      <c r="B203" s="43">
        <v>84</v>
      </c>
      <c r="C203" s="43" t="s">
        <v>97</v>
      </c>
      <c r="D203" s="42" t="s">
        <v>2088</v>
      </c>
      <c r="E203" s="42" t="s">
        <v>2088</v>
      </c>
      <c r="F203" s="44" t="s">
        <v>2090</v>
      </c>
      <c r="G203" s="44" t="s">
        <v>1312</v>
      </c>
      <c r="H203" s="42" t="s">
        <v>33</v>
      </c>
      <c r="I203" s="45" t="s">
        <v>1415</v>
      </c>
      <c r="J203" s="44">
        <v>5200</v>
      </c>
      <c r="K203" s="44">
        <v>21483</v>
      </c>
      <c r="L203" s="44">
        <f t="shared" si="3"/>
        <v>111711600</v>
      </c>
      <c r="M203" s="42" t="s">
        <v>1920</v>
      </c>
      <c r="N203" s="42" t="s">
        <v>445</v>
      </c>
      <c r="O203" s="42" t="s">
        <v>1559</v>
      </c>
      <c r="P203" s="42" t="s">
        <v>1554</v>
      </c>
      <c r="Q203" s="46" t="s">
        <v>1555</v>
      </c>
    </row>
    <row r="204" spans="1:17" s="34" customFormat="1" ht="63.75" customHeight="1">
      <c r="A204" s="42">
        <v>203</v>
      </c>
      <c r="B204" s="43">
        <v>84</v>
      </c>
      <c r="C204" s="43" t="s">
        <v>97</v>
      </c>
      <c r="D204" s="42" t="s">
        <v>2091</v>
      </c>
      <c r="E204" s="42" t="s">
        <v>2076</v>
      </c>
      <c r="F204" s="44" t="s">
        <v>1587</v>
      </c>
      <c r="G204" s="44" t="s">
        <v>1963</v>
      </c>
      <c r="H204" s="42" t="s">
        <v>31</v>
      </c>
      <c r="I204" s="45" t="s">
        <v>21</v>
      </c>
      <c r="J204" s="44">
        <v>5400</v>
      </c>
      <c r="K204" s="44">
        <v>6300</v>
      </c>
      <c r="L204" s="44">
        <f t="shared" si="3"/>
        <v>34020000</v>
      </c>
      <c r="M204" s="42" t="s">
        <v>1570</v>
      </c>
      <c r="N204" s="42" t="s">
        <v>445</v>
      </c>
      <c r="O204" s="42" t="s">
        <v>1559</v>
      </c>
      <c r="P204" s="42" t="s">
        <v>1554</v>
      </c>
      <c r="Q204" s="46" t="s">
        <v>1555</v>
      </c>
    </row>
    <row r="205" spans="1:17" s="34" customFormat="1" ht="38.25" customHeight="1">
      <c r="A205" s="42">
        <v>204</v>
      </c>
      <c r="B205" s="43">
        <v>0</v>
      </c>
      <c r="C205" s="42">
        <v>0</v>
      </c>
      <c r="D205" s="42" t="s">
        <v>2092</v>
      </c>
      <c r="E205" s="42" t="s">
        <v>2093</v>
      </c>
      <c r="F205" s="44" t="s">
        <v>2094</v>
      </c>
      <c r="G205" s="44" t="s">
        <v>48</v>
      </c>
      <c r="H205" s="42" t="s">
        <v>2095</v>
      </c>
      <c r="I205" s="45" t="s">
        <v>868</v>
      </c>
      <c r="J205" s="44">
        <v>92000</v>
      </c>
      <c r="K205" s="44">
        <v>681</v>
      </c>
      <c r="L205" s="44">
        <f t="shared" si="3"/>
        <v>62652000</v>
      </c>
      <c r="M205" s="42" t="s">
        <v>1570</v>
      </c>
      <c r="N205" s="42" t="s">
        <v>445</v>
      </c>
      <c r="O205" s="42" t="s">
        <v>1559</v>
      </c>
      <c r="P205" s="42" t="s">
        <v>1554</v>
      </c>
      <c r="Q205" s="46" t="s">
        <v>1555</v>
      </c>
    </row>
    <row r="206" spans="1:17" s="34" customFormat="1" ht="38.25" customHeight="1">
      <c r="A206" s="42">
        <v>205</v>
      </c>
      <c r="B206" s="43">
        <v>95</v>
      </c>
      <c r="C206" s="43" t="s">
        <v>105</v>
      </c>
      <c r="D206" s="42" t="s">
        <v>2096</v>
      </c>
      <c r="E206" s="42" t="s">
        <v>2097</v>
      </c>
      <c r="F206" s="44" t="s">
        <v>2098</v>
      </c>
      <c r="G206" s="44" t="s">
        <v>976</v>
      </c>
      <c r="H206" s="42" t="s">
        <v>43</v>
      </c>
      <c r="I206" s="45" t="s">
        <v>21</v>
      </c>
      <c r="J206" s="44">
        <v>18800</v>
      </c>
      <c r="K206" s="44">
        <v>18921</v>
      </c>
      <c r="L206" s="44">
        <f t="shared" si="3"/>
        <v>355714800</v>
      </c>
      <c r="M206" s="42" t="s">
        <v>1606</v>
      </c>
      <c r="N206" s="42" t="s">
        <v>445</v>
      </c>
      <c r="O206" s="42" t="s">
        <v>1559</v>
      </c>
      <c r="P206" s="42" t="s">
        <v>1554</v>
      </c>
      <c r="Q206" s="46" t="s">
        <v>1555</v>
      </c>
    </row>
    <row r="207" spans="1:17" s="34" customFormat="1" ht="38.25" customHeight="1">
      <c r="A207" s="42">
        <v>206</v>
      </c>
      <c r="B207" s="43">
        <v>103</v>
      </c>
      <c r="C207" s="51" t="s">
        <v>141</v>
      </c>
      <c r="D207" s="42" t="s">
        <v>2099</v>
      </c>
      <c r="E207" s="42" t="s">
        <v>2003</v>
      </c>
      <c r="F207" s="44" t="s">
        <v>1587</v>
      </c>
      <c r="G207" s="44" t="s">
        <v>1963</v>
      </c>
      <c r="H207" s="42" t="s">
        <v>31</v>
      </c>
      <c r="I207" s="45" t="s">
        <v>21</v>
      </c>
      <c r="J207" s="44">
        <v>5200</v>
      </c>
      <c r="K207" s="44">
        <v>750</v>
      </c>
      <c r="L207" s="44">
        <f t="shared" si="3"/>
        <v>3900000</v>
      </c>
      <c r="M207" s="42" t="s">
        <v>1570</v>
      </c>
      <c r="N207" s="42" t="s">
        <v>445</v>
      </c>
      <c r="O207" s="42" t="s">
        <v>1559</v>
      </c>
      <c r="P207" s="42" t="s">
        <v>1554</v>
      </c>
      <c r="Q207" s="46" t="s">
        <v>1555</v>
      </c>
    </row>
    <row r="208" spans="1:17" s="34" customFormat="1" ht="63.75" customHeight="1">
      <c r="A208" s="42">
        <v>207</v>
      </c>
      <c r="B208" s="43">
        <v>87</v>
      </c>
      <c r="C208" s="43" t="s">
        <v>336</v>
      </c>
      <c r="D208" s="42" t="s">
        <v>2100</v>
      </c>
      <c r="E208" s="42" t="s">
        <v>2101</v>
      </c>
      <c r="F208" s="44" t="s">
        <v>2102</v>
      </c>
      <c r="G208" s="44" t="s">
        <v>30</v>
      </c>
      <c r="H208" s="42" t="s">
        <v>31</v>
      </c>
      <c r="I208" s="45" t="s">
        <v>21</v>
      </c>
      <c r="J208" s="44">
        <v>105000</v>
      </c>
      <c r="K208" s="44">
        <v>126</v>
      </c>
      <c r="L208" s="44">
        <f t="shared" si="3"/>
        <v>13230000</v>
      </c>
      <c r="M208" s="42" t="s">
        <v>1595</v>
      </c>
      <c r="N208" s="42" t="s">
        <v>445</v>
      </c>
      <c r="O208" s="42" t="s">
        <v>1559</v>
      </c>
      <c r="P208" s="42" t="s">
        <v>1554</v>
      </c>
      <c r="Q208" s="46" t="s">
        <v>1555</v>
      </c>
    </row>
    <row r="209" spans="1:17" s="34" customFormat="1" ht="38.25" customHeight="1">
      <c r="A209" s="42">
        <v>208</v>
      </c>
      <c r="B209" s="43">
        <v>93</v>
      </c>
      <c r="C209" s="43" t="s">
        <v>84</v>
      </c>
      <c r="D209" s="42" t="s">
        <v>2103</v>
      </c>
      <c r="E209" s="42" t="s">
        <v>2103</v>
      </c>
      <c r="F209" s="44" t="s">
        <v>966</v>
      </c>
      <c r="G209" s="44" t="s">
        <v>30</v>
      </c>
      <c r="H209" s="42" t="s">
        <v>31</v>
      </c>
      <c r="I209" s="45" t="s">
        <v>21</v>
      </c>
      <c r="J209" s="44">
        <v>13860</v>
      </c>
      <c r="K209" s="44">
        <v>420</v>
      </c>
      <c r="L209" s="44">
        <f t="shared" si="3"/>
        <v>5821200</v>
      </c>
      <c r="M209" s="42" t="s">
        <v>1595</v>
      </c>
      <c r="N209" s="42" t="s">
        <v>445</v>
      </c>
      <c r="O209" s="42" t="s">
        <v>1559</v>
      </c>
      <c r="P209" s="42" t="s">
        <v>1554</v>
      </c>
      <c r="Q209" s="46" t="s">
        <v>1555</v>
      </c>
    </row>
    <row r="210" spans="1:17" s="34" customFormat="1" ht="38.25" customHeight="1">
      <c r="A210" s="42">
        <v>209</v>
      </c>
      <c r="B210" s="43">
        <v>88</v>
      </c>
      <c r="C210" s="43" t="s">
        <v>95</v>
      </c>
      <c r="D210" s="42" t="s">
        <v>973</v>
      </c>
      <c r="E210" s="42" t="s">
        <v>973</v>
      </c>
      <c r="F210" s="44" t="s">
        <v>2104</v>
      </c>
      <c r="G210" s="44" t="s">
        <v>30</v>
      </c>
      <c r="H210" s="42" t="s">
        <v>31</v>
      </c>
      <c r="I210" s="45" t="s">
        <v>29</v>
      </c>
      <c r="J210" s="44">
        <v>13650</v>
      </c>
      <c r="K210" s="44">
        <v>2838</v>
      </c>
      <c r="L210" s="44">
        <f t="shared" si="3"/>
        <v>38738700</v>
      </c>
      <c r="M210" s="42" t="s">
        <v>1916</v>
      </c>
      <c r="N210" s="42" t="s">
        <v>445</v>
      </c>
      <c r="O210" s="42" t="s">
        <v>1559</v>
      </c>
      <c r="P210" s="42" t="s">
        <v>1554</v>
      </c>
      <c r="Q210" s="46" t="s">
        <v>1555</v>
      </c>
    </row>
    <row r="211" spans="1:17" ht="30">
      <c r="A211" s="41">
        <v>210</v>
      </c>
      <c r="B211" s="43">
        <v>88</v>
      </c>
      <c r="C211" s="43" t="s">
        <v>95</v>
      </c>
      <c r="D211" s="42" t="s">
        <v>2105</v>
      </c>
      <c r="E211" s="42" t="s">
        <v>2105</v>
      </c>
      <c r="F211" s="44" t="s">
        <v>2060</v>
      </c>
      <c r="G211" s="44" t="s">
        <v>2106</v>
      </c>
      <c r="H211" s="42" t="s">
        <v>31</v>
      </c>
      <c r="I211" s="45" t="s">
        <v>21</v>
      </c>
      <c r="J211" s="44">
        <v>14500</v>
      </c>
      <c r="K211" s="44">
        <v>9210</v>
      </c>
      <c r="L211" s="44">
        <f t="shared" si="3"/>
        <v>133545000</v>
      </c>
      <c r="M211" s="42" t="s">
        <v>1920</v>
      </c>
      <c r="N211" s="42" t="s">
        <v>445</v>
      </c>
      <c r="O211" s="42" t="s">
        <v>1559</v>
      </c>
      <c r="P211" s="42" t="s">
        <v>1554</v>
      </c>
      <c r="Q211" s="46" t="s">
        <v>1555</v>
      </c>
    </row>
    <row r="212" spans="1:17" s="35" customFormat="1" ht="120">
      <c r="A212" s="52">
        <v>211</v>
      </c>
      <c r="B212" s="43">
        <v>88</v>
      </c>
      <c r="C212" s="43" t="s">
        <v>95</v>
      </c>
      <c r="D212" s="42" t="s">
        <v>2107</v>
      </c>
      <c r="E212" s="42" t="s">
        <v>2108</v>
      </c>
      <c r="F212" s="44" t="s">
        <v>2109</v>
      </c>
      <c r="G212" s="44" t="s">
        <v>2110</v>
      </c>
      <c r="H212" s="42" t="s">
        <v>2111</v>
      </c>
      <c r="I212" s="45" t="s">
        <v>586</v>
      </c>
      <c r="J212" s="44">
        <v>29500</v>
      </c>
      <c r="K212" s="44">
        <v>4830</v>
      </c>
      <c r="L212" s="44">
        <f t="shared" si="3"/>
        <v>142485000</v>
      </c>
      <c r="M212" s="42" t="s">
        <v>1858</v>
      </c>
      <c r="N212" s="42" t="s">
        <v>445</v>
      </c>
      <c r="O212" s="42" t="s">
        <v>1559</v>
      </c>
      <c r="P212" s="42" t="s">
        <v>1554</v>
      </c>
      <c r="Q212" s="46" t="s">
        <v>1555</v>
      </c>
    </row>
    <row r="213" spans="1:17" s="35" customFormat="1" ht="45">
      <c r="A213" s="52">
        <v>212</v>
      </c>
      <c r="B213" s="43">
        <v>88</v>
      </c>
      <c r="C213" s="43" t="s">
        <v>95</v>
      </c>
      <c r="D213" s="42" t="s">
        <v>2112</v>
      </c>
      <c r="E213" s="42" t="s">
        <v>2112</v>
      </c>
      <c r="F213" s="44" t="s">
        <v>966</v>
      </c>
      <c r="G213" s="44" t="s">
        <v>2113</v>
      </c>
      <c r="H213" s="42" t="s">
        <v>1907</v>
      </c>
      <c r="I213" s="45" t="s">
        <v>1415</v>
      </c>
      <c r="J213" s="44">
        <v>15330</v>
      </c>
      <c r="K213" s="44">
        <v>6780</v>
      </c>
      <c r="L213" s="44">
        <f t="shared" si="3"/>
        <v>103937400</v>
      </c>
      <c r="M213" s="42" t="s">
        <v>1595</v>
      </c>
      <c r="N213" s="42" t="s">
        <v>445</v>
      </c>
      <c r="O213" s="42" t="s">
        <v>1559</v>
      </c>
      <c r="P213" s="42" t="s">
        <v>1554</v>
      </c>
      <c r="Q213" s="46" t="s">
        <v>1555</v>
      </c>
    </row>
    <row r="214" spans="1:17" s="35" customFormat="1" ht="75">
      <c r="A214" s="52">
        <v>213</v>
      </c>
      <c r="B214" s="43">
        <v>88</v>
      </c>
      <c r="C214" s="43" t="s">
        <v>95</v>
      </c>
      <c r="D214" s="42" t="s">
        <v>2114</v>
      </c>
      <c r="E214" s="42" t="s">
        <v>2115</v>
      </c>
      <c r="F214" s="44" t="s">
        <v>1587</v>
      </c>
      <c r="G214" s="44" t="s">
        <v>2116</v>
      </c>
      <c r="H214" s="42" t="s">
        <v>31</v>
      </c>
      <c r="I214" s="45" t="s">
        <v>21</v>
      </c>
      <c r="J214" s="44">
        <v>12600</v>
      </c>
      <c r="K214" s="44">
        <v>938</v>
      </c>
      <c r="L214" s="44">
        <f t="shared" si="3"/>
        <v>11818800</v>
      </c>
      <c r="M214" s="42" t="s">
        <v>1570</v>
      </c>
      <c r="N214" s="42" t="s">
        <v>445</v>
      </c>
      <c r="O214" s="42" t="s">
        <v>1559</v>
      </c>
      <c r="P214" s="42" t="s">
        <v>1554</v>
      </c>
      <c r="Q214" s="46" t="s">
        <v>1555</v>
      </c>
    </row>
    <row r="215" spans="1:17" s="36" customFormat="1" ht="45">
      <c r="A215" s="41">
        <v>214</v>
      </c>
      <c r="B215" s="43">
        <v>88</v>
      </c>
      <c r="C215" s="43" t="s">
        <v>95</v>
      </c>
      <c r="D215" s="42" t="s">
        <v>2117</v>
      </c>
      <c r="E215" s="42" t="s">
        <v>2115</v>
      </c>
      <c r="F215" s="44" t="s">
        <v>1587</v>
      </c>
      <c r="G215" s="44" t="s">
        <v>2118</v>
      </c>
      <c r="H215" s="42" t="s">
        <v>31</v>
      </c>
      <c r="I215" s="45" t="s">
        <v>23</v>
      </c>
      <c r="J215" s="44">
        <v>11300</v>
      </c>
      <c r="K215" s="44">
        <v>60</v>
      </c>
      <c r="L215" s="44">
        <f t="shared" si="3"/>
        <v>678000</v>
      </c>
      <c r="M215" s="42" t="s">
        <v>1570</v>
      </c>
      <c r="N215" s="42" t="s">
        <v>445</v>
      </c>
      <c r="O215" s="42" t="s">
        <v>1559</v>
      </c>
      <c r="P215" s="42" t="s">
        <v>1554</v>
      </c>
      <c r="Q215" s="46" t="s">
        <v>1555</v>
      </c>
    </row>
    <row r="216" spans="1:17" s="36" customFormat="1" ht="45">
      <c r="A216" s="41">
        <v>215</v>
      </c>
      <c r="B216" s="43">
        <v>88</v>
      </c>
      <c r="C216" s="43" t="s">
        <v>95</v>
      </c>
      <c r="D216" s="42" t="s">
        <v>2119</v>
      </c>
      <c r="E216" s="42" t="s">
        <v>2115</v>
      </c>
      <c r="F216" s="44" t="s">
        <v>1587</v>
      </c>
      <c r="G216" s="44" t="s">
        <v>2118</v>
      </c>
      <c r="H216" s="42" t="s">
        <v>31</v>
      </c>
      <c r="I216" s="45" t="s">
        <v>21</v>
      </c>
      <c r="J216" s="44">
        <v>11300</v>
      </c>
      <c r="K216" s="44">
        <v>60</v>
      </c>
      <c r="L216" s="44">
        <f t="shared" si="3"/>
        <v>678000</v>
      </c>
      <c r="M216" s="42" t="s">
        <v>1570</v>
      </c>
      <c r="N216" s="42" t="s">
        <v>445</v>
      </c>
      <c r="O216" s="42" t="s">
        <v>1559</v>
      </c>
      <c r="P216" s="42" t="s">
        <v>1554</v>
      </c>
      <c r="Q216" s="46" t="s">
        <v>1555</v>
      </c>
    </row>
    <row r="217" spans="1:17" s="36" customFormat="1" ht="45">
      <c r="A217" s="41">
        <v>216</v>
      </c>
      <c r="B217" s="43">
        <v>88</v>
      </c>
      <c r="C217" s="43" t="s">
        <v>95</v>
      </c>
      <c r="D217" s="42" t="s">
        <v>2119</v>
      </c>
      <c r="E217" s="42" t="s">
        <v>2115</v>
      </c>
      <c r="F217" s="44" t="s">
        <v>1587</v>
      </c>
      <c r="G217" s="44" t="s">
        <v>2118</v>
      </c>
      <c r="H217" s="42" t="s">
        <v>31</v>
      </c>
      <c r="I217" s="45" t="s">
        <v>21</v>
      </c>
      <c r="J217" s="44">
        <v>13000</v>
      </c>
      <c r="K217" s="44">
        <v>660</v>
      </c>
      <c r="L217" s="44">
        <f t="shared" si="3"/>
        <v>8580000</v>
      </c>
      <c r="M217" s="42" t="s">
        <v>1570</v>
      </c>
      <c r="N217" s="42" t="s">
        <v>445</v>
      </c>
      <c r="O217" s="42" t="s">
        <v>1559</v>
      </c>
      <c r="P217" s="42" t="s">
        <v>1554</v>
      </c>
      <c r="Q217" s="46" t="s">
        <v>1555</v>
      </c>
    </row>
    <row r="218" spans="1:17" s="35" customFormat="1" ht="75">
      <c r="A218" s="52">
        <v>217</v>
      </c>
      <c r="B218" s="43">
        <v>88</v>
      </c>
      <c r="C218" s="43" t="s">
        <v>95</v>
      </c>
      <c r="D218" s="42" t="s">
        <v>2120</v>
      </c>
      <c r="E218" s="42" t="s">
        <v>2115</v>
      </c>
      <c r="F218" s="44" t="s">
        <v>1587</v>
      </c>
      <c r="G218" s="44" t="s">
        <v>2116</v>
      </c>
      <c r="H218" s="42" t="s">
        <v>31</v>
      </c>
      <c r="I218" s="45" t="s">
        <v>21</v>
      </c>
      <c r="J218" s="44">
        <v>12600</v>
      </c>
      <c r="K218" s="44">
        <v>150</v>
      </c>
      <c r="L218" s="44">
        <f t="shared" si="3"/>
        <v>1890000</v>
      </c>
      <c r="M218" s="42" t="s">
        <v>1570</v>
      </c>
      <c r="N218" s="42" t="s">
        <v>445</v>
      </c>
      <c r="O218" s="42" t="s">
        <v>1559</v>
      </c>
      <c r="P218" s="42" t="s">
        <v>1554</v>
      </c>
      <c r="Q218" s="46" t="s">
        <v>1555</v>
      </c>
    </row>
    <row r="219" spans="1:17" ht="75">
      <c r="A219" s="41">
        <v>218</v>
      </c>
      <c r="B219" s="43">
        <v>88</v>
      </c>
      <c r="C219" s="43" t="s">
        <v>95</v>
      </c>
      <c r="D219" s="42" t="s">
        <v>2120</v>
      </c>
      <c r="E219" s="42" t="s">
        <v>2115</v>
      </c>
      <c r="F219" s="44" t="s">
        <v>1587</v>
      </c>
      <c r="G219" s="44" t="s">
        <v>2116</v>
      </c>
      <c r="H219" s="42" t="s">
        <v>31</v>
      </c>
      <c r="I219" s="45" t="s">
        <v>21</v>
      </c>
      <c r="J219" s="44">
        <v>12600</v>
      </c>
      <c r="K219" s="44">
        <v>180</v>
      </c>
      <c r="L219" s="44">
        <f t="shared" si="3"/>
        <v>2268000</v>
      </c>
      <c r="M219" s="42" t="s">
        <v>1570</v>
      </c>
      <c r="N219" s="42" t="s">
        <v>445</v>
      </c>
      <c r="O219" s="42" t="s">
        <v>1559</v>
      </c>
      <c r="P219" s="42" t="s">
        <v>1554</v>
      </c>
      <c r="Q219" s="46" t="s">
        <v>1555</v>
      </c>
    </row>
    <row r="220" spans="1:17" ht="60">
      <c r="A220" s="41">
        <v>219</v>
      </c>
      <c r="B220" s="43">
        <v>91</v>
      </c>
      <c r="C220" s="43" t="s">
        <v>2121</v>
      </c>
      <c r="D220" s="42" t="s">
        <v>2122</v>
      </c>
      <c r="E220" s="42" t="s">
        <v>2123</v>
      </c>
      <c r="F220" s="44" t="s">
        <v>2060</v>
      </c>
      <c r="G220" s="44" t="s">
        <v>2124</v>
      </c>
      <c r="H220" s="42" t="s">
        <v>34</v>
      </c>
      <c r="I220" s="45" t="s">
        <v>21</v>
      </c>
      <c r="J220" s="44">
        <v>220000</v>
      </c>
      <c r="K220" s="44">
        <v>60</v>
      </c>
      <c r="L220" s="44">
        <f t="shared" si="3"/>
        <v>13200000</v>
      </c>
      <c r="M220" s="42" t="s">
        <v>1648</v>
      </c>
      <c r="N220" s="42" t="s">
        <v>445</v>
      </c>
      <c r="O220" s="42" t="s">
        <v>1559</v>
      </c>
      <c r="P220" s="42" t="s">
        <v>1554</v>
      </c>
      <c r="Q220" s="46" t="s">
        <v>1555</v>
      </c>
    </row>
    <row r="221" spans="1:17" ht="60">
      <c r="A221" s="41">
        <v>220</v>
      </c>
      <c r="B221" s="43">
        <v>91</v>
      </c>
      <c r="C221" s="43" t="s">
        <v>2121</v>
      </c>
      <c r="D221" s="42" t="s">
        <v>2125</v>
      </c>
      <c r="E221" s="42" t="s">
        <v>2125</v>
      </c>
      <c r="F221" s="44" t="s">
        <v>1587</v>
      </c>
      <c r="G221" s="44" t="s">
        <v>2126</v>
      </c>
      <c r="H221" s="42" t="s">
        <v>31</v>
      </c>
      <c r="I221" s="45" t="s">
        <v>21</v>
      </c>
      <c r="J221" s="44">
        <v>819000</v>
      </c>
      <c r="K221" s="44">
        <v>12</v>
      </c>
      <c r="L221" s="44">
        <f t="shared" si="3"/>
        <v>9828000</v>
      </c>
      <c r="M221" s="42" t="s">
        <v>1648</v>
      </c>
      <c r="N221" s="42" t="s">
        <v>445</v>
      </c>
      <c r="O221" s="42" t="s">
        <v>1559</v>
      </c>
      <c r="P221" s="42" t="s">
        <v>1554</v>
      </c>
      <c r="Q221" s="46" t="s">
        <v>1555</v>
      </c>
    </row>
    <row r="222" spans="1:17" ht="60">
      <c r="A222" s="41">
        <v>221</v>
      </c>
      <c r="B222" s="43">
        <v>91</v>
      </c>
      <c r="C222" s="43" t="s">
        <v>2121</v>
      </c>
      <c r="D222" s="42" t="s">
        <v>2127</v>
      </c>
      <c r="E222" s="42" t="s">
        <v>2127</v>
      </c>
      <c r="F222" s="44" t="s">
        <v>1587</v>
      </c>
      <c r="G222" s="44" t="s">
        <v>2126</v>
      </c>
      <c r="H222" s="42" t="s">
        <v>31</v>
      </c>
      <c r="I222" s="45" t="s">
        <v>21</v>
      </c>
      <c r="J222" s="44">
        <v>819000</v>
      </c>
      <c r="K222" s="44">
        <v>12</v>
      </c>
      <c r="L222" s="44">
        <f t="shared" si="3"/>
        <v>9828000</v>
      </c>
      <c r="M222" s="42" t="s">
        <v>1648</v>
      </c>
      <c r="N222" s="42" t="s">
        <v>445</v>
      </c>
      <c r="O222" s="42" t="s">
        <v>1559</v>
      </c>
      <c r="P222" s="42" t="s">
        <v>1554</v>
      </c>
      <c r="Q222" s="46" t="s">
        <v>1555</v>
      </c>
    </row>
    <row r="223" spans="1:17" ht="150">
      <c r="A223" s="41">
        <v>222</v>
      </c>
      <c r="B223" s="43">
        <v>86</v>
      </c>
      <c r="C223" s="51" t="s">
        <v>311</v>
      </c>
      <c r="D223" s="42" t="s">
        <v>2128</v>
      </c>
      <c r="E223" s="42" t="s">
        <v>2129</v>
      </c>
      <c r="F223" s="44" t="s">
        <v>2130</v>
      </c>
      <c r="G223" s="44" t="s">
        <v>551</v>
      </c>
      <c r="H223" s="42" t="s">
        <v>443</v>
      </c>
      <c r="I223" s="45" t="s">
        <v>21</v>
      </c>
      <c r="J223" s="44">
        <v>1000000</v>
      </c>
      <c r="K223" s="44">
        <v>12</v>
      </c>
      <c r="L223" s="44">
        <f t="shared" si="3"/>
        <v>12000000</v>
      </c>
      <c r="M223" s="42" t="s">
        <v>2131</v>
      </c>
      <c r="N223" s="42" t="s">
        <v>445</v>
      </c>
      <c r="O223" s="42" t="s">
        <v>1559</v>
      </c>
      <c r="P223" s="42" t="s">
        <v>1554</v>
      </c>
      <c r="Q223" s="46" t="s">
        <v>1555</v>
      </c>
    </row>
    <row r="224" spans="1:17" ht="150">
      <c r="A224" s="41">
        <v>223</v>
      </c>
      <c r="B224" s="43">
        <v>86</v>
      </c>
      <c r="C224" s="51" t="s">
        <v>311</v>
      </c>
      <c r="D224" s="42" t="s">
        <v>2132</v>
      </c>
      <c r="E224" s="42" t="s">
        <v>2133</v>
      </c>
      <c r="F224" s="44" t="s">
        <v>2130</v>
      </c>
      <c r="G224" s="44" t="s">
        <v>551</v>
      </c>
      <c r="H224" s="42" t="s">
        <v>443</v>
      </c>
      <c r="I224" s="45" t="s">
        <v>21</v>
      </c>
      <c r="J224" s="44">
        <v>1000000</v>
      </c>
      <c r="K224" s="44">
        <v>12</v>
      </c>
      <c r="L224" s="44">
        <f t="shared" si="3"/>
        <v>12000000</v>
      </c>
      <c r="M224" s="42" t="s">
        <v>2131</v>
      </c>
      <c r="N224" s="42" t="s">
        <v>445</v>
      </c>
      <c r="O224" s="42" t="s">
        <v>1559</v>
      </c>
      <c r="P224" s="42" t="s">
        <v>1554</v>
      </c>
      <c r="Q224" s="46" t="s">
        <v>1555</v>
      </c>
    </row>
    <row r="225" spans="1:17" ht="150">
      <c r="A225" s="41">
        <v>224</v>
      </c>
      <c r="B225" s="43">
        <v>86</v>
      </c>
      <c r="C225" s="51" t="s">
        <v>311</v>
      </c>
      <c r="D225" s="42" t="s">
        <v>2134</v>
      </c>
      <c r="E225" s="42" t="s">
        <v>2135</v>
      </c>
      <c r="F225" s="44" t="s">
        <v>2130</v>
      </c>
      <c r="G225" s="44" t="s">
        <v>551</v>
      </c>
      <c r="H225" s="42" t="s">
        <v>443</v>
      </c>
      <c r="I225" s="45" t="s">
        <v>21</v>
      </c>
      <c r="J225" s="44">
        <v>1000000</v>
      </c>
      <c r="K225" s="44">
        <v>12</v>
      </c>
      <c r="L225" s="44">
        <f t="shared" si="3"/>
        <v>12000000</v>
      </c>
      <c r="M225" s="42" t="s">
        <v>2131</v>
      </c>
      <c r="N225" s="42" t="s">
        <v>445</v>
      </c>
      <c r="O225" s="42" t="s">
        <v>1559</v>
      </c>
      <c r="P225" s="42" t="s">
        <v>1554</v>
      </c>
      <c r="Q225" s="46" t="s">
        <v>1555</v>
      </c>
    </row>
    <row r="226" spans="1:17" ht="150">
      <c r="A226" s="41">
        <v>225</v>
      </c>
      <c r="B226" s="43">
        <v>86</v>
      </c>
      <c r="C226" s="51" t="s">
        <v>311</v>
      </c>
      <c r="D226" s="42" t="s">
        <v>2136</v>
      </c>
      <c r="E226" s="42" t="s">
        <v>2137</v>
      </c>
      <c r="F226" s="44" t="s">
        <v>2130</v>
      </c>
      <c r="G226" s="44" t="s">
        <v>551</v>
      </c>
      <c r="H226" s="42" t="s">
        <v>443</v>
      </c>
      <c r="I226" s="45" t="s">
        <v>21</v>
      </c>
      <c r="J226" s="44">
        <v>1000000</v>
      </c>
      <c r="K226" s="44">
        <v>12</v>
      </c>
      <c r="L226" s="44">
        <f t="shared" si="3"/>
        <v>12000000</v>
      </c>
      <c r="M226" s="42" t="s">
        <v>2131</v>
      </c>
      <c r="N226" s="42" t="s">
        <v>445</v>
      </c>
      <c r="O226" s="42" t="s">
        <v>1559</v>
      </c>
      <c r="P226" s="42" t="s">
        <v>1554</v>
      </c>
      <c r="Q226" s="46" t="s">
        <v>1555</v>
      </c>
    </row>
    <row r="227" spans="1:17" ht="150">
      <c r="A227" s="41">
        <v>226</v>
      </c>
      <c r="B227" s="43">
        <v>86</v>
      </c>
      <c r="C227" s="51" t="s">
        <v>311</v>
      </c>
      <c r="D227" s="42" t="s">
        <v>2138</v>
      </c>
      <c r="E227" s="42" t="s">
        <v>2139</v>
      </c>
      <c r="F227" s="44" t="s">
        <v>2130</v>
      </c>
      <c r="G227" s="44" t="s">
        <v>551</v>
      </c>
      <c r="H227" s="42" t="s">
        <v>443</v>
      </c>
      <c r="I227" s="45" t="s">
        <v>21</v>
      </c>
      <c r="J227" s="44">
        <v>1000000</v>
      </c>
      <c r="K227" s="44">
        <v>12</v>
      </c>
      <c r="L227" s="44">
        <f t="shared" si="3"/>
        <v>12000000</v>
      </c>
      <c r="M227" s="42" t="s">
        <v>2131</v>
      </c>
      <c r="N227" s="42" t="s">
        <v>445</v>
      </c>
      <c r="O227" s="42" t="s">
        <v>1559</v>
      </c>
      <c r="P227" s="42" t="s">
        <v>1554</v>
      </c>
      <c r="Q227" s="46" t="s">
        <v>1555</v>
      </c>
    </row>
    <row r="228" spans="1:17" ht="150">
      <c r="A228" s="41">
        <v>227</v>
      </c>
      <c r="B228" s="43">
        <v>86</v>
      </c>
      <c r="C228" s="51" t="s">
        <v>311</v>
      </c>
      <c r="D228" s="42" t="s">
        <v>2140</v>
      </c>
      <c r="E228" s="42" t="s">
        <v>2141</v>
      </c>
      <c r="F228" s="44" t="s">
        <v>2130</v>
      </c>
      <c r="G228" s="44" t="s">
        <v>551</v>
      </c>
      <c r="H228" s="42" t="s">
        <v>443</v>
      </c>
      <c r="I228" s="45" t="s">
        <v>21</v>
      </c>
      <c r="J228" s="44">
        <v>1000000</v>
      </c>
      <c r="K228" s="44">
        <v>12</v>
      </c>
      <c r="L228" s="44">
        <f t="shared" si="3"/>
        <v>12000000</v>
      </c>
      <c r="M228" s="42" t="s">
        <v>2131</v>
      </c>
      <c r="N228" s="42" t="s">
        <v>445</v>
      </c>
      <c r="O228" s="42" t="s">
        <v>1559</v>
      </c>
      <c r="P228" s="42" t="s">
        <v>1554</v>
      </c>
      <c r="Q228" s="46" t="s">
        <v>1555</v>
      </c>
    </row>
    <row r="229" spans="1:17" ht="150">
      <c r="A229" s="41">
        <v>228</v>
      </c>
      <c r="B229" s="43">
        <v>86</v>
      </c>
      <c r="C229" s="51" t="s">
        <v>311</v>
      </c>
      <c r="D229" s="42" t="s">
        <v>2142</v>
      </c>
      <c r="E229" s="42" t="s">
        <v>2143</v>
      </c>
      <c r="F229" s="44" t="s">
        <v>2130</v>
      </c>
      <c r="G229" s="44" t="s">
        <v>551</v>
      </c>
      <c r="H229" s="42" t="s">
        <v>443</v>
      </c>
      <c r="I229" s="45" t="s">
        <v>21</v>
      </c>
      <c r="J229" s="44">
        <v>1000000</v>
      </c>
      <c r="K229" s="44">
        <v>12</v>
      </c>
      <c r="L229" s="44">
        <f t="shared" si="3"/>
        <v>12000000</v>
      </c>
      <c r="M229" s="42" t="s">
        <v>2131</v>
      </c>
      <c r="N229" s="42" t="s">
        <v>445</v>
      </c>
      <c r="O229" s="42" t="s">
        <v>1559</v>
      </c>
      <c r="P229" s="42" t="s">
        <v>1554</v>
      </c>
      <c r="Q229" s="46" t="s">
        <v>1555</v>
      </c>
    </row>
    <row r="230" spans="1:17" ht="150">
      <c r="A230" s="41">
        <v>229</v>
      </c>
      <c r="B230" s="43">
        <v>86</v>
      </c>
      <c r="C230" s="51" t="s">
        <v>311</v>
      </c>
      <c r="D230" s="42" t="s">
        <v>2144</v>
      </c>
      <c r="E230" s="42" t="s">
        <v>2145</v>
      </c>
      <c r="F230" s="44" t="s">
        <v>2146</v>
      </c>
      <c r="G230" s="44" t="s">
        <v>551</v>
      </c>
      <c r="H230" s="42" t="s">
        <v>443</v>
      </c>
      <c r="I230" s="45" t="s">
        <v>21</v>
      </c>
      <c r="J230" s="44">
        <v>3540000</v>
      </c>
      <c r="K230" s="44">
        <v>6</v>
      </c>
      <c r="L230" s="44">
        <f t="shared" si="3"/>
        <v>21240000</v>
      </c>
      <c r="M230" s="42" t="s">
        <v>2131</v>
      </c>
      <c r="N230" s="42" t="s">
        <v>445</v>
      </c>
      <c r="O230" s="42" t="s">
        <v>1559</v>
      </c>
      <c r="P230" s="42" t="s">
        <v>1554</v>
      </c>
      <c r="Q230" s="46" t="s">
        <v>1555</v>
      </c>
    </row>
    <row r="231" spans="1:17" ht="150">
      <c r="A231" s="41">
        <v>230</v>
      </c>
      <c r="B231" s="43">
        <v>86</v>
      </c>
      <c r="C231" s="51" t="s">
        <v>311</v>
      </c>
      <c r="D231" s="42" t="s">
        <v>2147</v>
      </c>
      <c r="E231" s="42" t="s">
        <v>2148</v>
      </c>
      <c r="F231" s="44" t="s">
        <v>2149</v>
      </c>
      <c r="G231" s="44" t="s">
        <v>551</v>
      </c>
      <c r="H231" s="42" t="s">
        <v>443</v>
      </c>
      <c r="I231" s="45" t="s">
        <v>21</v>
      </c>
      <c r="J231" s="44">
        <v>5180000</v>
      </c>
      <c r="K231" s="44">
        <v>6</v>
      </c>
      <c r="L231" s="44">
        <f t="shared" si="3"/>
        <v>31080000</v>
      </c>
      <c r="M231" s="42" t="s">
        <v>2131</v>
      </c>
      <c r="N231" s="42" t="s">
        <v>445</v>
      </c>
      <c r="O231" s="42" t="s">
        <v>1559</v>
      </c>
      <c r="P231" s="42" t="s">
        <v>1554</v>
      </c>
      <c r="Q231" s="46" t="s">
        <v>1555</v>
      </c>
    </row>
    <row r="232" spans="1:17" ht="150">
      <c r="A232" s="41">
        <v>231</v>
      </c>
      <c r="B232" s="43">
        <v>86</v>
      </c>
      <c r="C232" s="51" t="s">
        <v>311</v>
      </c>
      <c r="D232" s="42" t="s">
        <v>2150</v>
      </c>
      <c r="E232" s="42" t="s">
        <v>2151</v>
      </c>
      <c r="F232" s="44" t="s">
        <v>2149</v>
      </c>
      <c r="G232" s="44" t="s">
        <v>551</v>
      </c>
      <c r="H232" s="42" t="s">
        <v>443</v>
      </c>
      <c r="I232" s="45" t="s">
        <v>21</v>
      </c>
      <c r="J232" s="44">
        <v>9510000</v>
      </c>
      <c r="K232" s="44">
        <v>6</v>
      </c>
      <c r="L232" s="44">
        <f t="shared" si="3"/>
        <v>57060000</v>
      </c>
      <c r="M232" s="42" t="s">
        <v>2131</v>
      </c>
      <c r="N232" s="42" t="s">
        <v>445</v>
      </c>
      <c r="O232" s="42" t="s">
        <v>1559</v>
      </c>
      <c r="P232" s="42" t="s">
        <v>1554</v>
      </c>
      <c r="Q232" s="46" t="s">
        <v>1555</v>
      </c>
    </row>
    <row r="233" spans="1:17" ht="150">
      <c r="A233" s="41">
        <v>232</v>
      </c>
      <c r="B233" s="43">
        <v>86</v>
      </c>
      <c r="C233" s="51" t="s">
        <v>311</v>
      </c>
      <c r="D233" s="42" t="s">
        <v>2152</v>
      </c>
      <c r="E233" s="42" t="s">
        <v>2153</v>
      </c>
      <c r="F233" s="44" t="s">
        <v>2154</v>
      </c>
      <c r="G233" s="44" t="s">
        <v>551</v>
      </c>
      <c r="H233" s="42" t="s">
        <v>443</v>
      </c>
      <c r="I233" s="45" t="s">
        <v>21</v>
      </c>
      <c r="J233" s="44">
        <v>900000</v>
      </c>
      <c r="K233" s="44">
        <v>12</v>
      </c>
      <c r="L233" s="44">
        <f t="shared" si="3"/>
        <v>10800000</v>
      </c>
      <c r="M233" s="42" t="s">
        <v>2131</v>
      </c>
      <c r="N233" s="42" t="s">
        <v>445</v>
      </c>
      <c r="O233" s="42" t="s">
        <v>1559</v>
      </c>
      <c r="P233" s="42" t="s">
        <v>1554</v>
      </c>
      <c r="Q233" s="46" t="s">
        <v>1555</v>
      </c>
    </row>
    <row r="234" spans="1:17" ht="150">
      <c r="A234" s="41">
        <v>233</v>
      </c>
      <c r="B234" s="43">
        <v>86</v>
      </c>
      <c r="C234" s="51" t="s">
        <v>311</v>
      </c>
      <c r="D234" s="42" t="s">
        <v>2155</v>
      </c>
      <c r="E234" s="42" t="s">
        <v>2156</v>
      </c>
      <c r="F234" s="44" t="s">
        <v>2154</v>
      </c>
      <c r="G234" s="44" t="s">
        <v>551</v>
      </c>
      <c r="H234" s="42" t="s">
        <v>443</v>
      </c>
      <c r="I234" s="45" t="s">
        <v>21</v>
      </c>
      <c r="J234" s="44">
        <v>900000</v>
      </c>
      <c r="K234" s="44">
        <v>12</v>
      </c>
      <c r="L234" s="44">
        <f t="shared" si="3"/>
        <v>10800000</v>
      </c>
      <c r="M234" s="42" t="s">
        <v>2131</v>
      </c>
      <c r="N234" s="42" t="s">
        <v>445</v>
      </c>
      <c r="O234" s="42" t="s">
        <v>1559</v>
      </c>
      <c r="P234" s="42" t="s">
        <v>1554</v>
      </c>
      <c r="Q234" s="46" t="s">
        <v>1555</v>
      </c>
    </row>
    <row r="235" spans="1:17" ht="150">
      <c r="A235" s="41">
        <v>234</v>
      </c>
      <c r="B235" s="43">
        <v>86</v>
      </c>
      <c r="C235" s="51" t="s">
        <v>311</v>
      </c>
      <c r="D235" s="42" t="s">
        <v>2157</v>
      </c>
      <c r="E235" s="42" t="s">
        <v>2158</v>
      </c>
      <c r="F235" s="44" t="s">
        <v>2159</v>
      </c>
      <c r="G235" s="44" t="s">
        <v>551</v>
      </c>
      <c r="H235" s="42" t="s">
        <v>443</v>
      </c>
      <c r="I235" s="45" t="s">
        <v>21</v>
      </c>
      <c r="J235" s="44">
        <v>730000</v>
      </c>
      <c r="K235" s="44">
        <v>12</v>
      </c>
      <c r="L235" s="44">
        <f t="shared" si="3"/>
        <v>8760000</v>
      </c>
      <c r="M235" s="42" t="s">
        <v>2131</v>
      </c>
      <c r="N235" s="42" t="s">
        <v>445</v>
      </c>
      <c r="O235" s="42" t="s">
        <v>1559</v>
      </c>
      <c r="P235" s="42" t="s">
        <v>1554</v>
      </c>
      <c r="Q235" s="46" t="s">
        <v>1555</v>
      </c>
    </row>
    <row r="236" spans="1:17" ht="150">
      <c r="A236" s="41">
        <v>235</v>
      </c>
      <c r="B236" s="43">
        <v>86</v>
      </c>
      <c r="C236" s="51" t="s">
        <v>311</v>
      </c>
      <c r="D236" s="42" t="s">
        <v>2160</v>
      </c>
      <c r="E236" s="42" t="s">
        <v>2161</v>
      </c>
      <c r="F236" s="44" t="s">
        <v>2159</v>
      </c>
      <c r="G236" s="44" t="s">
        <v>551</v>
      </c>
      <c r="H236" s="42" t="s">
        <v>443</v>
      </c>
      <c r="I236" s="45" t="s">
        <v>21</v>
      </c>
      <c r="J236" s="44">
        <v>730000</v>
      </c>
      <c r="K236" s="44">
        <v>12</v>
      </c>
      <c r="L236" s="44">
        <f t="shared" si="3"/>
        <v>8760000</v>
      </c>
      <c r="M236" s="42" t="s">
        <v>2131</v>
      </c>
      <c r="N236" s="42" t="s">
        <v>445</v>
      </c>
      <c r="O236" s="42" t="s">
        <v>1559</v>
      </c>
      <c r="P236" s="42" t="s">
        <v>1554</v>
      </c>
      <c r="Q236" s="46" t="s">
        <v>1555</v>
      </c>
    </row>
    <row r="237" spans="1:17" ht="150">
      <c r="A237" s="41">
        <v>236</v>
      </c>
      <c r="B237" s="43">
        <v>86</v>
      </c>
      <c r="C237" s="51" t="s">
        <v>311</v>
      </c>
      <c r="D237" s="42" t="s">
        <v>2162</v>
      </c>
      <c r="E237" s="42" t="s">
        <v>2163</v>
      </c>
      <c r="F237" s="44" t="s">
        <v>2159</v>
      </c>
      <c r="G237" s="44" t="s">
        <v>551</v>
      </c>
      <c r="H237" s="42" t="s">
        <v>443</v>
      </c>
      <c r="I237" s="45" t="s">
        <v>21</v>
      </c>
      <c r="J237" s="44">
        <v>730000</v>
      </c>
      <c r="K237" s="44">
        <v>12</v>
      </c>
      <c r="L237" s="44">
        <f t="shared" si="3"/>
        <v>8760000</v>
      </c>
      <c r="M237" s="42" t="s">
        <v>2131</v>
      </c>
      <c r="N237" s="42" t="s">
        <v>445</v>
      </c>
      <c r="O237" s="42" t="s">
        <v>1559</v>
      </c>
      <c r="P237" s="42" t="s">
        <v>1554</v>
      </c>
      <c r="Q237" s="46" t="s">
        <v>1555</v>
      </c>
    </row>
    <row r="238" spans="1:17" ht="150">
      <c r="A238" s="41">
        <v>237</v>
      </c>
      <c r="B238" s="43">
        <v>86</v>
      </c>
      <c r="C238" s="51" t="s">
        <v>311</v>
      </c>
      <c r="D238" s="42" t="s">
        <v>2164</v>
      </c>
      <c r="E238" s="42" t="s">
        <v>2165</v>
      </c>
      <c r="F238" s="44" t="s">
        <v>2146</v>
      </c>
      <c r="G238" s="44" t="s">
        <v>551</v>
      </c>
      <c r="H238" s="42" t="s">
        <v>443</v>
      </c>
      <c r="I238" s="45" t="s">
        <v>21</v>
      </c>
      <c r="J238" s="44">
        <v>3540000</v>
      </c>
      <c r="K238" s="44">
        <v>6</v>
      </c>
      <c r="L238" s="44">
        <f t="shared" si="3"/>
        <v>21240000</v>
      </c>
      <c r="M238" s="42" t="s">
        <v>2131</v>
      </c>
      <c r="N238" s="42" t="s">
        <v>445</v>
      </c>
      <c r="O238" s="42" t="s">
        <v>1559</v>
      </c>
      <c r="P238" s="42" t="s">
        <v>1554</v>
      </c>
      <c r="Q238" s="46" t="s">
        <v>1555</v>
      </c>
    </row>
    <row r="239" spans="1:17" ht="150">
      <c r="A239" s="41">
        <v>238</v>
      </c>
      <c r="B239" s="43">
        <v>86</v>
      </c>
      <c r="C239" s="51" t="s">
        <v>311</v>
      </c>
      <c r="D239" s="42" t="s">
        <v>2166</v>
      </c>
      <c r="E239" s="42" t="s">
        <v>2167</v>
      </c>
      <c r="F239" s="44" t="s">
        <v>2149</v>
      </c>
      <c r="G239" s="44" t="s">
        <v>551</v>
      </c>
      <c r="H239" s="42" t="s">
        <v>443</v>
      </c>
      <c r="I239" s="45" t="s">
        <v>21</v>
      </c>
      <c r="J239" s="44">
        <v>5180000</v>
      </c>
      <c r="K239" s="44">
        <v>6</v>
      </c>
      <c r="L239" s="44">
        <f t="shared" si="3"/>
        <v>31080000</v>
      </c>
      <c r="M239" s="42" t="s">
        <v>2131</v>
      </c>
      <c r="N239" s="42" t="s">
        <v>445</v>
      </c>
      <c r="O239" s="42" t="s">
        <v>1559</v>
      </c>
      <c r="P239" s="42" t="s">
        <v>1554</v>
      </c>
      <c r="Q239" s="46" t="s">
        <v>1555</v>
      </c>
    </row>
    <row r="240" spans="1:17" ht="150">
      <c r="A240" s="41">
        <v>239</v>
      </c>
      <c r="B240" s="43">
        <v>86</v>
      </c>
      <c r="C240" s="51" t="s">
        <v>311</v>
      </c>
      <c r="D240" s="42" t="s">
        <v>2168</v>
      </c>
      <c r="E240" s="42" t="s">
        <v>2169</v>
      </c>
      <c r="F240" s="44" t="s">
        <v>2170</v>
      </c>
      <c r="G240" s="44" t="s">
        <v>551</v>
      </c>
      <c r="H240" s="42" t="s">
        <v>443</v>
      </c>
      <c r="I240" s="45" t="s">
        <v>21</v>
      </c>
      <c r="J240" s="44">
        <v>1430000</v>
      </c>
      <c r="K240" s="44">
        <v>12</v>
      </c>
      <c r="L240" s="44">
        <f t="shared" si="3"/>
        <v>17160000</v>
      </c>
      <c r="M240" s="42" t="s">
        <v>2131</v>
      </c>
      <c r="N240" s="42" t="s">
        <v>445</v>
      </c>
      <c r="O240" s="42" t="s">
        <v>1559</v>
      </c>
      <c r="P240" s="42" t="s">
        <v>1554</v>
      </c>
      <c r="Q240" s="46" t="s">
        <v>1555</v>
      </c>
    </row>
    <row r="241" spans="1:17" ht="150">
      <c r="A241" s="41">
        <v>240</v>
      </c>
      <c r="B241" s="43">
        <v>86</v>
      </c>
      <c r="C241" s="51" t="s">
        <v>311</v>
      </c>
      <c r="D241" s="42" t="s">
        <v>2171</v>
      </c>
      <c r="E241" s="42" t="s">
        <v>2172</v>
      </c>
      <c r="F241" s="44" t="s">
        <v>2170</v>
      </c>
      <c r="G241" s="44" t="s">
        <v>551</v>
      </c>
      <c r="H241" s="42" t="s">
        <v>443</v>
      </c>
      <c r="I241" s="45" t="s">
        <v>21</v>
      </c>
      <c r="J241" s="44">
        <v>1430000</v>
      </c>
      <c r="K241" s="44">
        <v>12</v>
      </c>
      <c r="L241" s="44">
        <f t="shared" si="3"/>
        <v>17160000</v>
      </c>
      <c r="M241" s="42" t="s">
        <v>2131</v>
      </c>
      <c r="N241" s="42" t="s">
        <v>445</v>
      </c>
      <c r="O241" s="42" t="s">
        <v>1559</v>
      </c>
      <c r="P241" s="42" t="s">
        <v>1554</v>
      </c>
      <c r="Q241" s="46" t="s">
        <v>1555</v>
      </c>
    </row>
    <row r="242" spans="1:17" ht="150">
      <c r="A242" s="41">
        <v>241</v>
      </c>
      <c r="B242" s="43">
        <v>86</v>
      </c>
      <c r="C242" s="51" t="s">
        <v>311</v>
      </c>
      <c r="D242" s="42" t="s">
        <v>2173</v>
      </c>
      <c r="E242" s="42" t="s">
        <v>2174</v>
      </c>
      <c r="F242" s="44" t="s">
        <v>2170</v>
      </c>
      <c r="G242" s="44" t="s">
        <v>551</v>
      </c>
      <c r="H242" s="42" t="s">
        <v>443</v>
      </c>
      <c r="I242" s="45" t="s">
        <v>21</v>
      </c>
      <c r="J242" s="44">
        <v>1520000</v>
      </c>
      <c r="K242" s="44">
        <v>12</v>
      </c>
      <c r="L242" s="44">
        <f t="shared" si="3"/>
        <v>18240000</v>
      </c>
      <c r="M242" s="42" t="s">
        <v>2131</v>
      </c>
      <c r="N242" s="42" t="s">
        <v>445</v>
      </c>
      <c r="O242" s="42" t="s">
        <v>1559</v>
      </c>
      <c r="P242" s="42" t="s">
        <v>1554</v>
      </c>
      <c r="Q242" s="46" t="s">
        <v>1555</v>
      </c>
    </row>
    <row r="243" spans="1:17" ht="150">
      <c r="A243" s="41">
        <v>242</v>
      </c>
      <c r="B243" s="43">
        <v>86</v>
      </c>
      <c r="C243" s="51" t="s">
        <v>311</v>
      </c>
      <c r="D243" s="42" t="s">
        <v>2175</v>
      </c>
      <c r="E243" s="42" t="s">
        <v>2176</v>
      </c>
      <c r="F243" s="44" t="s">
        <v>2170</v>
      </c>
      <c r="G243" s="44" t="s">
        <v>551</v>
      </c>
      <c r="H243" s="42" t="s">
        <v>443</v>
      </c>
      <c r="I243" s="45" t="s">
        <v>21</v>
      </c>
      <c r="J243" s="44">
        <v>1520000</v>
      </c>
      <c r="K243" s="44">
        <v>12</v>
      </c>
      <c r="L243" s="44">
        <f t="shared" si="3"/>
        <v>18240000</v>
      </c>
      <c r="M243" s="42" t="s">
        <v>2131</v>
      </c>
      <c r="N243" s="42" t="s">
        <v>445</v>
      </c>
      <c r="O243" s="42" t="s">
        <v>1559</v>
      </c>
      <c r="P243" s="42" t="s">
        <v>1554</v>
      </c>
      <c r="Q243" s="46" t="s">
        <v>1555</v>
      </c>
    </row>
    <row r="244" spans="1:17" ht="150">
      <c r="A244" s="41">
        <v>243</v>
      </c>
      <c r="B244" s="43">
        <v>86</v>
      </c>
      <c r="C244" s="51" t="s">
        <v>311</v>
      </c>
      <c r="D244" s="42" t="s">
        <v>2177</v>
      </c>
      <c r="E244" s="42" t="s">
        <v>2178</v>
      </c>
      <c r="F244" s="44" t="s">
        <v>2170</v>
      </c>
      <c r="G244" s="44" t="s">
        <v>551</v>
      </c>
      <c r="H244" s="42" t="s">
        <v>443</v>
      </c>
      <c r="I244" s="45" t="s">
        <v>21</v>
      </c>
      <c r="J244" s="44">
        <v>1520000</v>
      </c>
      <c r="K244" s="44">
        <v>12</v>
      </c>
      <c r="L244" s="44">
        <f t="shared" si="3"/>
        <v>18240000</v>
      </c>
      <c r="M244" s="42" t="s">
        <v>2131</v>
      </c>
      <c r="N244" s="42" t="s">
        <v>445</v>
      </c>
      <c r="O244" s="42" t="s">
        <v>1559</v>
      </c>
      <c r="P244" s="42" t="s">
        <v>1554</v>
      </c>
      <c r="Q244" s="46" t="s">
        <v>1555</v>
      </c>
    </row>
    <row r="245" spans="1:17" ht="150">
      <c r="A245" s="41">
        <v>244</v>
      </c>
      <c r="B245" s="43">
        <v>86</v>
      </c>
      <c r="C245" s="51" t="s">
        <v>311</v>
      </c>
      <c r="D245" s="42" t="s">
        <v>2179</v>
      </c>
      <c r="E245" s="42" t="s">
        <v>2180</v>
      </c>
      <c r="F245" s="44" t="s">
        <v>2170</v>
      </c>
      <c r="G245" s="44" t="s">
        <v>551</v>
      </c>
      <c r="H245" s="42" t="s">
        <v>443</v>
      </c>
      <c r="I245" s="45" t="s">
        <v>21</v>
      </c>
      <c r="J245" s="44">
        <v>1520000</v>
      </c>
      <c r="K245" s="44">
        <v>12</v>
      </c>
      <c r="L245" s="44">
        <f t="shared" si="3"/>
        <v>18240000</v>
      </c>
      <c r="M245" s="42" t="s">
        <v>2131</v>
      </c>
      <c r="N245" s="42" t="s">
        <v>445</v>
      </c>
      <c r="O245" s="42" t="s">
        <v>1559</v>
      </c>
      <c r="P245" s="42" t="s">
        <v>1554</v>
      </c>
      <c r="Q245" s="46" t="s">
        <v>1555</v>
      </c>
    </row>
    <row r="246" spans="1:17" ht="150">
      <c r="A246" s="41">
        <v>245</v>
      </c>
      <c r="B246" s="43">
        <v>86</v>
      </c>
      <c r="C246" s="51" t="s">
        <v>311</v>
      </c>
      <c r="D246" s="42" t="s">
        <v>2181</v>
      </c>
      <c r="E246" s="42" t="s">
        <v>2182</v>
      </c>
      <c r="F246" s="44" t="s">
        <v>2170</v>
      </c>
      <c r="G246" s="44" t="s">
        <v>551</v>
      </c>
      <c r="H246" s="42" t="s">
        <v>443</v>
      </c>
      <c r="I246" s="45" t="s">
        <v>21</v>
      </c>
      <c r="J246" s="44">
        <v>1520000</v>
      </c>
      <c r="K246" s="44">
        <v>12</v>
      </c>
      <c r="L246" s="44">
        <f t="shared" si="3"/>
        <v>18240000</v>
      </c>
      <c r="M246" s="42" t="s">
        <v>2131</v>
      </c>
      <c r="N246" s="42" t="s">
        <v>445</v>
      </c>
      <c r="O246" s="42" t="s">
        <v>1559</v>
      </c>
      <c r="P246" s="42" t="s">
        <v>1554</v>
      </c>
      <c r="Q246" s="46" t="s">
        <v>1555</v>
      </c>
    </row>
    <row r="247" spans="1:17" ht="150">
      <c r="A247" s="41">
        <v>246</v>
      </c>
      <c r="B247" s="43">
        <v>86</v>
      </c>
      <c r="C247" s="51" t="s">
        <v>311</v>
      </c>
      <c r="D247" s="42" t="s">
        <v>2183</v>
      </c>
      <c r="E247" s="42" t="s">
        <v>2184</v>
      </c>
      <c r="F247" s="44" t="s">
        <v>2170</v>
      </c>
      <c r="G247" s="44" t="s">
        <v>551</v>
      </c>
      <c r="H247" s="42" t="s">
        <v>443</v>
      </c>
      <c r="I247" s="45" t="s">
        <v>21</v>
      </c>
      <c r="J247" s="44">
        <v>1520000</v>
      </c>
      <c r="K247" s="44">
        <v>12</v>
      </c>
      <c r="L247" s="44">
        <f t="shared" si="3"/>
        <v>18240000</v>
      </c>
      <c r="M247" s="42" t="s">
        <v>2131</v>
      </c>
      <c r="N247" s="42" t="s">
        <v>445</v>
      </c>
      <c r="O247" s="42" t="s">
        <v>1559</v>
      </c>
      <c r="P247" s="42" t="s">
        <v>1554</v>
      </c>
      <c r="Q247" s="46" t="s">
        <v>1555</v>
      </c>
    </row>
    <row r="248" spans="1:17" ht="150">
      <c r="A248" s="41">
        <v>247</v>
      </c>
      <c r="B248" s="43">
        <v>86</v>
      </c>
      <c r="C248" s="51" t="s">
        <v>311</v>
      </c>
      <c r="D248" s="42" t="s">
        <v>2185</v>
      </c>
      <c r="E248" s="42" t="s">
        <v>2186</v>
      </c>
      <c r="F248" s="44" t="s">
        <v>2170</v>
      </c>
      <c r="G248" s="44" t="s">
        <v>551</v>
      </c>
      <c r="H248" s="42" t="s">
        <v>443</v>
      </c>
      <c r="I248" s="45" t="s">
        <v>21</v>
      </c>
      <c r="J248" s="44">
        <v>1520000</v>
      </c>
      <c r="K248" s="44">
        <v>12</v>
      </c>
      <c r="L248" s="44">
        <f t="shared" si="3"/>
        <v>18240000</v>
      </c>
      <c r="M248" s="42" t="s">
        <v>2131</v>
      </c>
      <c r="N248" s="42" t="s">
        <v>445</v>
      </c>
      <c r="O248" s="42" t="s">
        <v>1559</v>
      </c>
      <c r="P248" s="42" t="s">
        <v>1554</v>
      </c>
      <c r="Q248" s="46" t="s">
        <v>1555</v>
      </c>
    </row>
    <row r="249" spans="1:17" ht="150">
      <c r="A249" s="41">
        <v>248</v>
      </c>
      <c r="B249" s="43">
        <v>86</v>
      </c>
      <c r="C249" s="51" t="s">
        <v>311</v>
      </c>
      <c r="D249" s="42" t="s">
        <v>2187</v>
      </c>
      <c r="E249" s="42" t="s">
        <v>2188</v>
      </c>
      <c r="F249" s="44" t="s">
        <v>2170</v>
      </c>
      <c r="G249" s="44" t="s">
        <v>551</v>
      </c>
      <c r="H249" s="42" t="s">
        <v>443</v>
      </c>
      <c r="I249" s="45" t="s">
        <v>21</v>
      </c>
      <c r="J249" s="44">
        <v>1520000</v>
      </c>
      <c r="K249" s="44">
        <v>12</v>
      </c>
      <c r="L249" s="44">
        <f t="shared" si="3"/>
        <v>18240000</v>
      </c>
      <c r="M249" s="42" t="s">
        <v>2131</v>
      </c>
      <c r="N249" s="42" t="s">
        <v>445</v>
      </c>
      <c r="O249" s="42" t="s">
        <v>1559</v>
      </c>
      <c r="P249" s="42" t="s">
        <v>1554</v>
      </c>
      <c r="Q249" s="46" t="s">
        <v>1555</v>
      </c>
    </row>
    <row r="250" spans="1:17" ht="150">
      <c r="A250" s="41">
        <v>249</v>
      </c>
      <c r="B250" s="43">
        <v>86</v>
      </c>
      <c r="C250" s="51" t="s">
        <v>311</v>
      </c>
      <c r="D250" s="42" t="s">
        <v>2189</v>
      </c>
      <c r="E250" s="42" t="s">
        <v>2190</v>
      </c>
      <c r="F250" s="44" t="s">
        <v>2170</v>
      </c>
      <c r="G250" s="44" t="s">
        <v>551</v>
      </c>
      <c r="H250" s="42" t="s">
        <v>443</v>
      </c>
      <c r="I250" s="45" t="s">
        <v>21</v>
      </c>
      <c r="J250" s="44">
        <v>1380000</v>
      </c>
      <c r="K250" s="44">
        <v>12</v>
      </c>
      <c r="L250" s="44">
        <f t="shared" si="3"/>
        <v>16560000</v>
      </c>
      <c r="M250" s="42" t="s">
        <v>2131</v>
      </c>
      <c r="N250" s="42" t="s">
        <v>445</v>
      </c>
      <c r="O250" s="42" t="s">
        <v>1559</v>
      </c>
      <c r="P250" s="42" t="s">
        <v>1554</v>
      </c>
      <c r="Q250" s="46" t="s">
        <v>1555</v>
      </c>
    </row>
    <row r="251" spans="1:17" ht="150">
      <c r="A251" s="41">
        <v>250</v>
      </c>
      <c r="B251" s="43">
        <v>86</v>
      </c>
      <c r="C251" s="51" t="s">
        <v>311</v>
      </c>
      <c r="D251" s="42" t="s">
        <v>2191</v>
      </c>
      <c r="E251" s="42" t="s">
        <v>2192</v>
      </c>
      <c r="F251" s="44" t="s">
        <v>2170</v>
      </c>
      <c r="G251" s="44" t="s">
        <v>551</v>
      </c>
      <c r="H251" s="42" t="s">
        <v>443</v>
      </c>
      <c r="I251" s="45" t="s">
        <v>21</v>
      </c>
      <c r="J251" s="44">
        <v>1380000</v>
      </c>
      <c r="K251" s="44">
        <v>12</v>
      </c>
      <c r="L251" s="44">
        <f t="shared" si="3"/>
        <v>16560000</v>
      </c>
      <c r="M251" s="42" t="s">
        <v>2131</v>
      </c>
      <c r="N251" s="42" t="s">
        <v>445</v>
      </c>
      <c r="O251" s="42" t="s">
        <v>1559</v>
      </c>
      <c r="P251" s="42" t="s">
        <v>1554</v>
      </c>
      <c r="Q251" s="46" t="s">
        <v>1555</v>
      </c>
    </row>
    <row r="252" spans="1:17" ht="150">
      <c r="A252" s="41">
        <v>251</v>
      </c>
      <c r="B252" s="43">
        <v>86</v>
      </c>
      <c r="C252" s="51" t="s">
        <v>311</v>
      </c>
      <c r="D252" s="42" t="s">
        <v>2193</v>
      </c>
      <c r="E252" s="42" t="s">
        <v>2194</v>
      </c>
      <c r="F252" s="44" t="s">
        <v>2195</v>
      </c>
      <c r="G252" s="44" t="s">
        <v>551</v>
      </c>
      <c r="H252" s="42" t="s">
        <v>443</v>
      </c>
      <c r="I252" s="45" t="s">
        <v>21</v>
      </c>
      <c r="J252" s="44">
        <v>2780000</v>
      </c>
      <c r="K252" s="44">
        <v>30</v>
      </c>
      <c r="L252" s="44">
        <f t="shared" si="3"/>
        <v>83400000</v>
      </c>
      <c r="M252" s="42" t="s">
        <v>2131</v>
      </c>
      <c r="N252" s="42" t="s">
        <v>445</v>
      </c>
      <c r="O252" s="42" t="s">
        <v>1559</v>
      </c>
      <c r="P252" s="42" t="s">
        <v>1554</v>
      </c>
      <c r="Q252" s="46" t="s">
        <v>1555</v>
      </c>
    </row>
    <row r="253" spans="1:17" ht="150">
      <c r="A253" s="41">
        <v>252</v>
      </c>
      <c r="B253" s="43">
        <v>86</v>
      </c>
      <c r="C253" s="51" t="s">
        <v>311</v>
      </c>
      <c r="D253" s="42" t="s">
        <v>2196</v>
      </c>
      <c r="E253" s="42" t="s">
        <v>2197</v>
      </c>
      <c r="F253" s="44" t="s">
        <v>2159</v>
      </c>
      <c r="G253" s="44" t="s">
        <v>551</v>
      </c>
      <c r="H253" s="42" t="s">
        <v>443</v>
      </c>
      <c r="I253" s="45" t="s">
        <v>21</v>
      </c>
      <c r="J253" s="44">
        <v>390000</v>
      </c>
      <c r="K253" s="44">
        <v>6</v>
      </c>
      <c r="L253" s="44">
        <f t="shared" si="3"/>
        <v>2340000</v>
      </c>
      <c r="M253" s="42" t="s">
        <v>2131</v>
      </c>
      <c r="N253" s="42" t="s">
        <v>445</v>
      </c>
      <c r="O253" s="42" t="s">
        <v>1559</v>
      </c>
      <c r="P253" s="42" t="s">
        <v>1554</v>
      </c>
      <c r="Q253" s="46" t="s">
        <v>1555</v>
      </c>
    </row>
    <row r="254" spans="1:17" ht="150">
      <c r="A254" s="41">
        <v>253</v>
      </c>
      <c r="B254" s="43">
        <v>86</v>
      </c>
      <c r="C254" s="51" t="s">
        <v>311</v>
      </c>
      <c r="D254" s="42" t="s">
        <v>2198</v>
      </c>
      <c r="E254" s="42" t="s">
        <v>2199</v>
      </c>
      <c r="F254" s="44" t="s">
        <v>2170</v>
      </c>
      <c r="G254" s="44" t="s">
        <v>551</v>
      </c>
      <c r="H254" s="42" t="s">
        <v>443</v>
      </c>
      <c r="I254" s="45" t="s">
        <v>21</v>
      </c>
      <c r="J254" s="44">
        <v>3660000</v>
      </c>
      <c r="K254" s="44">
        <v>30</v>
      </c>
      <c r="L254" s="44">
        <f t="shared" si="3"/>
        <v>109800000</v>
      </c>
      <c r="M254" s="42" t="s">
        <v>2131</v>
      </c>
      <c r="N254" s="42" t="s">
        <v>445</v>
      </c>
      <c r="O254" s="42" t="s">
        <v>1559</v>
      </c>
      <c r="P254" s="42" t="s">
        <v>1554</v>
      </c>
      <c r="Q254" s="46" t="s">
        <v>1555</v>
      </c>
    </row>
    <row r="255" spans="1:17" ht="150">
      <c r="A255" s="41">
        <v>254</v>
      </c>
      <c r="B255" s="43">
        <v>86</v>
      </c>
      <c r="C255" s="51" t="s">
        <v>311</v>
      </c>
      <c r="D255" s="42" t="s">
        <v>2200</v>
      </c>
      <c r="E255" s="42" t="s">
        <v>2201</v>
      </c>
      <c r="F255" s="44" t="s">
        <v>2170</v>
      </c>
      <c r="G255" s="44" t="s">
        <v>551</v>
      </c>
      <c r="H255" s="42" t="s">
        <v>443</v>
      </c>
      <c r="I255" s="45" t="s">
        <v>21</v>
      </c>
      <c r="J255" s="44">
        <v>3660000</v>
      </c>
      <c r="K255" s="44">
        <v>30</v>
      </c>
      <c r="L255" s="44">
        <f t="shared" si="3"/>
        <v>109800000</v>
      </c>
      <c r="M255" s="42" t="s">
        <v>2131</v>
      </c>
      <c r="N255" s="42" t="s">
        <v>445</v>
      </c>
      <c r="O255" s="42" t="s">
        <v>1559</v>
      </c>
      <c r="P255" s="42" t="s">
        <v>1554</v>
      </c>
      <c r="Q255" s="46" t="s">
        <v>1555</v>
      </c>
    </row>
    <row r="256" spans="1:17" ht="150">
      <c r="A256" s="41">
        <v>255</v>
      </c>
      <c r="B256" s="43">
        <v>86</v>
      </c>
      <c r="C256" s="51" t="s">
        <v>311</v>
      </c>
      <c r="D256" s="42" t="s">
        <v>2202</v>
      </c>
      <c r="E256" s="42" t="s">
        <v>2203</v>
      </c>
      <c r="F256" s="44" t="s">
        <v>2159</v>
      </c>
      <c r="G256" s="44" t="s">
        <v>551</v>
      </c>
      <c r="H256" s="42" t="s">
        <v>443</v>
      </c>
      <c r="I256" s="45" t="s">
        <v>21</v>
      </c>
      <c r="J256" s="44">
        <v>1000000</v>
      </c>
      <c r="K256" s="44">
        <v>6</v>
      </c>
      <c r="L256" s="44">
        <f t="shared" si="3"/>
        <v>6000000</v>
      </c>
      <c r="M256" s="42" t="s">
        <v>2131</v>
      </c>
      <c r="N256" s="42" t="s">
        <v>445</v>
      </c>
      <c r="O256" s="42" t="s">
        <v>1559</v>
      </c>
      <c r="P256" s="42" t="s">
        <v>1554</v>
      </c>
      <c r="Q256" s="46" t="s">
        <v>1555</v>
      </c>
    </row>
    <row r="257" spans="1:17" ht="150">
      <c r="A257" s="41">
        <v>256</v>
      </c>
      <c r="B257" s="43">
        <v>86</v>
      </c>
      <c r="C257" s="51" t="s">
        <v>311</v>
      </c>
      <c r="D257" s="42" t="s">
        <v>2204</v>
      </c>
      <c r="E257" s="42" t="s">
        <v>2205</v>
      </c>
      <c r="F257" s="44" t="s">
        <v>2206</v>
      </c>
      <c r="G257" s="44" t="s">
        <v>551</v>
      </c>
      <c r="H257" s="42" t="s">
        <v>443</v>
      </c>
      <c r="I257" s="45" t="s">
        <v>21</v>
      </c>
      <c r="J257" s="44">
        <v>17680000</v>
      </c>
      <c r="K257" s="44">
        <v>6</v>
      </c>
      <c r="L257" s="44">
        <f t="shared" si="3"/>
        <v>106080000</v>
      </c>
      <c r="M257" s="42" t="s">
        <v>2131</v>
      </c>
      <c r="N257" s="42" t="s">
        <v>445</v>
      </c>
      <c r="O257" s="42" t="s">
        <v>1559</v>
      </c>
      <c r="P257" s="42" t="s">
        <v>1554</v>
      </c>
      <c r="Q257" s="46" t="s">
        <v>1555</v>
      </c>
    </row>
    <row r="258" spans="1:17" ht="150">
      <c r="A258" s="41">
        <v>257</v>
      </c>
      <c r="B258" s="43">
        <v>86</v>
      </c>
      <c r="C258" s="51" t="s">
        <v>311</v>
      </c>
      <c r="D258" s="42" t="s">
        <v>2207</v>
      </c>
      <c r="E258" s="42" t="s">
        <v>2208</v>
      </c>
      <c r="F258" s="44" t="s">
        <v>2209</v>
      </c>
      <c r="G258" s="44" t="s">
        <v>551</v>
      </c>
      <c r="H258" s="42" t="s">
        <v>443</v>
      </c>
      <c r="I258" s="45" t="s">
        <v>21</v>
      </c>
      <c r="J258" s="44">
        <v>14500000</v>
      </c>
      <c r="K258" s="44">
        <v>6</v>
      </c>
      <c r="L258" s="44">
        <f t="shared" ref="L258:L321" si="4">J258*K258</f>
        <v>87000000</v>
      </c>
      <c r="M258" s="42" t="s">
        <v>2131</v>
      </c>
      <c r="N258" s="42" t="s">
        <v>445</v>
      </c>
      <c r="O258" s="42" t="s">
        <v>1559</v>
      </c>
      <c r="P258" s="42" t="s">
        <v>1554</v>
      </c>
      <c r="Q258" s="46" t="s">
        <v>1555</v>
      </c>
    </row>
    <row r="259" spans="1:17" ht="150">
      <c r="A259" s="41">
        <v>258</v>
      </c>
      <c r="B259" s="43">
        <v>86</v>
      </c>
      <c r="C259" s="51" t="s">
        <v>311</v>
      </c>
      <c r="D259" s="42" t="s">
        <v>2210</v>
      </c>
      <c r="E259" s="42" t="s">
        <v>2211</v>
      </c>
      <c r="F259" s="44" t="s">
        <v>2212</v>
      </c>
      <c r="G259" s="44" t="s">
        <v>551</v>
      </c>
      <c r="H259" s="42" t="s">
        <v>443</v>
      </c>
      <c r="I259" s="45" t="s">
        <v>21</v>
      </c>
      <c r="J259" s="44">
        <v>1230000</v>
      </c>
      <c r="K259" s="44">
        <v>30</v>
      </c>
      <c r="L259" s="44">
        <f t="shared" si="4"/>
        <v>36900000</v>
      </c>
      <c r="M259" s="42" t="s">
        <v>2131</v>
      </c>
      <c r="N259" s="42" t="s">
        <v>445</v>
      </c>
      <c r="O259" s="42" t="s">
        <v>1559</v>
      </c>
      <c r="P259" s="42" t="s">
        <v>1554</v>
      </c>
      <c r="Q259" s="46" t="s">
        <v>1555</v>
      </c>
    </row>
    <row r="260" spans="1:17" ht="150">
      <c r="A260" s="41">
        <v>259</v>
      </c>
      <c r="B260" s="43">
        <v>86</v>
      </c>
      <c r="C260" s="51" t="s">
        <v>311</v>
      </c>
      <c r="D260" s="42" t="s">
        <v>2213</v>
      </c>
      <c r="E260" s="42" t="s">
        <v>2214</v>
      </c>
      <c r="F260" s="44" t="s">
        <v>2159</v>
      </c>
      <c r="G260" s="44" t="s">
        <v>551</v>
      </c>
      <c r="H260" s="42" t="s">
        <v>443</v>
      </c>
      <c r="I260" s="45" t="s">
        <v>21</v>
      </c>
      <c r="J260" s="44">
        <v>834000</v>
      </c>
      <c r="K260" s="44">
        <v>36</v>
      </c>
      <c r="L260" s="44">
        <f t="shared" si="4"/>
        <v>30024000</v>
      </c>
      <c r="M260" s="42" t="s">
        <v>2131</v>
      </c>
      <c r="N260" s="42" t="s">
        <v>445</v>
      </c>
      <c r="O260" s="42" t="s">
        <v>1559</v>
      </c>
      <c r="P260" s="42" t="s">
        <v>1554</v>
      </c>
      <c r="Q260" s="46" t="s">
        <v>1555</v>
      </c>
    </row>
    <row r="261" spans="1:17" ht="150">
      <c r="A261" s="41">
        <v>260</v>
      </c>
      <c r="B261" s="43">
        <v>86</v>
      </c>
      <c r="C261" s="51" t="s">
        <v>311</v>
      </c>
      <c r="D261" s="42" t="s">
        <v>2215</v>
      </c>
      <c r="E261" s="42" t="s">
        <v>2216</v>
      </c>
      <c r="F261" s="44" t="s">
        <v>2159</v>
      </c>
      <c r="G261" s="44" t="s">
        <v>551</v>
      </c>
      <c r="H261" s="42" t="s">
        <v>443</v>
      </c>
      <c r="I261" s="45" t="s">
        <v>21</v>
      </c>
      <c r="J261" s="44">
        <v>500000</v>
      </c>
      <c r="K261" s="44">
        <v>6</v>
      </c>
      <c r="L261" s="44">
        <f t="shared" si="4"/>
        <v>3000000</v>
      </c>
      <c r="M261" s="42" t="s">
        <v>2131</v>
      </c>
      <c r="N261" s="42" t="s">
        <v>445</v>
      </c>
      <c r="O261" s="42" t="s">
        <v>1559</v>
      </c>
      <c r="P261" s="42" t="s">
        <v>1554</v>
      </c>
      <c r="Q261" s="46" t="s">
        <v>1555</v>
      </c>
    </row>
    <row r="262" spans="1:17" ht="30">
      <c r="A262" s="41">
        <v>261</v>
      </c>
      <c r="B262" s="43">
        <v>86</v>
      </c>
      <c r="C262" s="51" t="s">
        <v>311</v>
      </c>
      <c r="D262" s="42" t="s">
        <v>2217</v>
      </c>
      <c r="E262" s="42" t="s">
        <v>2217</v>
      </c>
      <c r="F262" s="44" t="s">
        <v>496</v>
      </c>
      <c r="G262" s="44" t="s">
        <v>30</v>
      </c>
      <c r="H262" s="42" t="s">
        <v>31</v>
      </c>
      <c r="I262" s="45" t="s">
        <v>21</v>
      </c>
      <c r="J262" s="44">
        <v>5150</v>
      </c>
      <c r="K262" s="44">
        <v>6</v>
      </c>
      <c r="L262" s="44">
        <f t="shared" si="4"/>
        <v>30900</v>
      </c>
      <c r="M262" s="42" t="s">
        <v>1595</v>
      </c>
      <c r="N262" s="42" t="s">
        <v>445</v>
      </c>
      <c r="O262" s="42" t="s">
        <v>1559</v>
      </c>
      <c r="P262" s="42" t="s">
        <v>1554</v>
      </c>
      <c r="Q262" s="46" t="s">
        <v>1555</v>
      </c>
    </row>
    <row r="263" spans="1:17" ht="150">
      <c r="A263" s="41">
        <v>262</v>
      </c>
      <c r="B263" s="43">
        <v>86</v>
      </c>
      <c r="C263" s="51" t="s">
        <v>311</v>
      </c>
      <c r="D263" s="42" t="s">
        <v>2218</v>
      </c>
      <c r="E263" s="42" t="s">
        <v>2219</v>
      </c>
      <c r="F263" s="44" t="s">
        <v>2159</v>
      </c>
      <c r="G263" s="44" t="s">
        <v>551</v>
      </c>
      <c r="H263" s="42" t="s">
        <v>443</v>
      </c>
      <c r="I263" s="45" t="s">
        <v>21</v>
      </c>
      <c r="J263" s="44">
        <v>390000</v>
      </c>
      <c r="K263" s="44">
        <v>12</v>
      </c>
      <c r="L263" s="44">
        <f t="shared" si="4"/>
        <v>4680000</v>
      </c>
      <c r="M263" s="42" t="s">
        <v>2131</v>
      </c>
      <c r="N263" s="42" t="s">
        <v>445</v>
      </c>
      <c r="O263" s="42" t="s">
        <v>1559</v>
      </c>
      <c r="P263" s="42" t="s">
        <v>1554</v>
      </c>
      <c r="Q263" s="46" t="s">
        <v>1555</v>
      </c>
    </row>
    <row r="264" spans="1:17" ht="150">
      <c r="A264" s="41">
        <v>263</v>
      </c>
      <c r="B264" s="43">
        <v>86</v>
      </c>
      <c r="C264" s="51" t="s">
        <v>311</v>
      </c>
      <c r="D264" s="42" t="s">
        <v>2220</v>
      </c>
      <c r="E264" s="42" t="s">
        <v>2221</v>
      </c>
      <c r="F264" s="44" t="s">
        <v>2159</v>
      </c>
      <c r="G264" s="44" t="s">
        <v>551</v>
      </c>
      <c r="H264" s="42" t="s">
        <v>443</v>
      </c>
      <c r="I264" s="45" t="s">
        <v>21</v>
      </c>
      <c r="J264" s="44">
        <v>390000</v>
      </c>
      <c r="K264" s="44">
        <v>12</v>
      </c>
      <c r="L264" s="44">
        <f t="shared" si="4"/>
        <v>4680000</v>
      </c>
      <c r="M264" s="42" t="s">
        <v>2131</v>
      </c>
      <c r="N264" s="42" t="s">
        <v>445</v>
      </c>
      <c r="O264" s="42" t="s">
        <v>1559</v>
      </c>
      <c r="P264" s="42" t="s">
        <v>1554</v>
      </c>
      <c r="Q264" s="46" t="s">
        <v>1555</v>
      </c>
    </row>
    <row r="265" spans="1:17" ht="105">
      <c r="A265" s="41">
        <v>264</v>
      </c>
      <c r="B265" s="43">
        <v>87</v>
      </c>
      <c r="C265" s="51" t="s">
        <v>336</v>
      </c>
      <c r="D265" s="42" t="s">
        <v>2222</v>
      </c>
      <c r="E265" s="42" t="s">
        <v>2222</v>
      </c>
      <c r="F265" s="44" t="s">
        <v>992</v>
      </c>
      <c r="G265" s="44" t="s">
        <v>30</v>
      </c>
      <c r="H265" s="42" t="s">
        <v>31</v>
      </c>
      <c r="I265" s="45" t="s">
        <v>21</v>
      </c>
      <c r="J265" s="44">
        <v>79800</v>
      </c>
      <c r="K265" s="44">
        <v>349</v>
      </c>
      <c r="L265" s="44">
        <f t="shared" si="4"/>
        <v>27850200</v>
      </c>
      <c r="M265" s="42" t="s">
        <v>1916</v>
      </c>
      <c r="N265" s="42" t="s">
        <v>445</v>
      </c>
      <c r="O265" s="42" t="s">
        <v>1559</v>
      </c>
      <c r="P265" s="42" t="s">
        <v>1554</v>
      </c>
      <c r="Q265" s="46" t="s">
        <v>1555</v>
      </c>
    </row>
    <row r="266" spans="1:17" ht="105">
      <c r="A266" s="41">
        <v>265</v>
      </c>
      <c r="B266" s="43">
        <v>92</v>
      </c>
      <c r="C266" s="43" t="s">
        <v>74</v>
      </c>
      <c r="D266" s="42" t="s">
        <v>2223</v>
      </c>
      <c r="E266" s="42" t="s">
        <v>2224</v>
      </c>
      <c r="F266" s="44" t="s">
        <v>496</v>
      </c>
      <c r="G266" s="44" t="s">
        <v>2225</v>
      </c>
      <c r="H266" s="42" t="s">
        <v>28</v>
      </c>
      <c r="I266" s="45" t="s">
        <v>21</v>
      </c>
      <c r="J266" s="44">
        <v>126000</v>
      </c>
      <c r="K266" s="44">
        <v>12</v>
      </c>
      <c r="L266" s="44">
        <f t="shared" si="4"/>
        <v>1512000</v>
      </c>
      <c r="M266" s="42" t="s">
        <v>1916</v>
      </c>
      <c r="N266" s="42" t="s">
        <v>445</v>
      </c>
      <c r="O266" s="42" t="s">
        <v>1559</v>
      </c>
      <c r="P266" s="42" t="s">
        <v>1554</v>
      </c>
      <c r="Q266" s="46" t="s">
        <v>1555</v>
      </c>
    </row>
    <row r="267" spans="1:17" ht="105">
      <c r="A267" s="41">
        <v>266</v>
      </c>
      <c r="B267" s="43">
        <v>92</v>
      </c>
      <c r="C267" s="43" t="s">
        <v>74</v>
      </c>
      <c r="D267" s="42" t="s">
        <v>2226</v>
      </c>
      <c r="E267" s="42" t="s">
        <v>2227</v>
      </c>
      <c r="F267" s="44" t="s">
        <v>496</v>
      </c>
      <c r="G267" s="44" t="s">
        <v>2225</v>
      </c>
      <c r="H267" s="42" t="s">
        <v>28</v>
      </c>
      <c r="I267" s="45" t="s">
        <v>21</v>
      </c>
      <c r="J267" s="44">
        <v>126000</v>
      </c>
      <c r="K267" s="44">
        <v>12</v>
      </c>
      <c r="L267" s="44">
        <f t="shared" si="4"/>
        <v>1512000</v>
      </c>
      <c r="M267" s="42" t="s">
        <v>1916</v>
      </c>
      <c r="N267" s="42" t="s">
        <v>445</v>
      </c>
      <c r="O267" s="42" t="s">
        <v>1559</v>
      </c>
      <c r="P267" s="42" t="s">
        <v>1554</v>
      </c>
      <c r="Q267" s="46" t="s">
        <v>1555</v>
      </c>
    </row>
    <row r="268" spans="1:17" ht="105">
      <c r="A268" s="41">
        <v>267</v>
      </c>
      <c r="B268" s="43">
        <v>92</v>
      </c>
      <c r="C268" s="43" t="s">
        <v>74</v>
      </c>
      <c r="D268" s="42" t="s">
        <v>2228</v>
      </c>
      <c r="E268" s="42" t="s">
        <v>2229</v>
      </c>
      <c r="F268" s="44" t="s">
        <v>496</v>
      </c>
      <c r="G268" s="44" t="s">
        <v>2225</v>
      </c>
      <c r="H268" s="42" t="s">
        <v>28</v>
      </c>
      <c r="I268" s="45" t="s">
        <v>21</v>
      </c>
      <c r="J268" s="44">
        <v>126000</v>
      </c>
      <c r="K268" s="44">
        <v>42</v>
      </c>
      <c r="L268" s="44">
        <f t="shared" si="4"/>
        <v>5292000</v>
      </c>
      <c r="M268" s="42" t="s">
        <v>1916</v>
      </c>
      <c r="N268" s="42" t="s">
        <v>445</v>
      </c>
      <c r="O268" s="42" t="s">
        <v>1559</v>
      </c>
      <c r="P268" s="42" t="s">
        <v>1554</v>
      </c>
      <c r="Q268" s="46" t="s">
        <v>1555</v>
      </c>
    </row>
    <row r="269" spans="1:17" ht="45">
      <c r="A269" s="41">
        <v>268</v>
      </c>
      <c r="B269" s="43">
        <v>78</v>
      </c>
      <c r="C269" s="43" t="s">
        <v>917</v>
      </c>
      <c r="D269" s="42" t="s">
        <v>2230</v>
      </c>
      <c r="E269" s="42" t="s">
        <v>2231</v>
      </c>
      <c r="F269" s="44" t="s">
        <v>1938</v>
      </c>
      <c r="G269" s="44" t="s">
        <v>1998</v>
      </c>
      <c r="H269" s="42" t="s">
        <v>33</v>
      </c>
      <c r="I269" s="45" t="s">
        <v>21</v>
      </c>
      <c r="J269" s="44">
        <v>6000</v>
      </c>
      <c r="K269" s="44">
        <v>90</v>
      </c>
      <c r="L269" s="44">
        <f t="shared" si="4"/>
        <v>540000</v>
      </c>
      <c r="M269" s="42" t="s">
        <v>1621</v>
      </c>
      <c r="N269" s="42" t="s">
        <v>445</v>
      </c>
      <c r="O269" s="42" t="s">
        <v>1559</v>
      </c>
      <c r="P269" s="42" t="s">
        <v>1554</v>
      </c>
      <c r="Q269" s="46" t="s">
        <v>1555</v>
      </c>
    </row>
    <row r="270" spans="1:17" ht="30">
      <c r="A270" s="41">
        <v>269</v>
      </c>
      <c r="B270" s="43">
        <v>93</v>
      </c>
      <c r="C270" s="43" t="s">
        <v>84</v>
      </c>
      <c r="D270" s="42" t="s">
        <v>2232</v>
      </c>
      <c r="E270" s="42" t="s">
        <v>2232</v>
      </c>
      <c r="F270" s="44" t="s">
        <v>966</v>
      </c>
      <c r="G270" s="44" t="s">
        <v>30</v>
      </c>
      <c r="H270" s="42" t="s">
        <v>31</v>
      </c>
      <c r="I270" s="45" t="s">
        <v>21</v>
      </c>
      <c r="J270" s="44">
        <f>13200*1.05</f>
        <v>13860</v>
      </c>
      <c r="K270" s="44">
        <v>1170</v>
      </c>
      <c r="L270" s="44">
        <f t="shared" si="4"/>
        <v>16216200</v>
      </c>
      <c r="M270" s="42" t="s">
        <v>1595</v>
      </c>
      <c r="N270" s="42" t="s">
        <v>445</v>
      </c>
      <c r="O270" s="42" t="s">
        <v>1559</v>
      </c>
      <c r="P270" s="42" t="s">
        <v>1554</v>
      </c>
      <c r="Q270" s="46" t="s">
        <v>1555</v>
      </c>
    </row>
    <row r="271" spans="1:17" ht="45">
      <c r="A271" s="41">
        <v>270</v>
      </c>
      <c r="B271" s="43">
        <v>96</v>
      </c>
      <c r="C271" s="43" t="s">
        <v>282</v>
      </c>
      <c r="D271" s="42" t="s">
        <v>384</v>
      </c>
      <c r="E271" s="42" t="s">
        <v>2233</v>
      </c>
      <c r="F271" s="44" t="s">
        <v>1587</v>
      </c>
      <c r="G271" s="44" t="s">
        <v>2234</v>
      </c>
      <c r="H271" s="42" t="s">
        <v>33</v>
      </c>
      <c r="I271" s="45" t="s">
        <v>21</v>
      </c>
      <c r="J271" s="44">
        <v>9450</v>
      </c>
      <c r="K271" s="44">
        <v>960</v>
      </c>
      <c r="L271" s="44">
        <f t="shared" si="4"/>
        <v>9072000</v>
      </c>
      <c r="M271" s="42" t="s">
        <v>1570</v>
      </c>
      <c r="N271" s="42" t="s">
        <v>445</v>
      </c>
      <c r="O271" s="42" t="s">
        <v>1559</v>
      </c>
      <c r="P271" s="42" t="s">
        <v>1554</v>
      </c>
      <c r="Q271" s="46" t="s">
        <v>1555</v>
      </c>
    </row>
    <row r="272" spans="1:17" ht="60">
      <c r="A272" s="41">
        <v>271</v>
      </c>
      <c r="B272" s="43">
        <v>96</v>
      </c>
      <c r="C272" s="43" t="s">
        <v>282</v>
      </c>
      <c r="D272" s="42" t="s">
        <v>384</v>
      </c>
      <c r="E272" s="42" t="s">
        <v>4267</v>
      </c>
      <c r="F272" s="44" t="s">
        <v>867</v>
      </c>
      <c r="G272" s="44" t="s">
        <v>2235</v>
      </c>
      <c r="H272" s="42" t="s">
        <v>34</v>
      </c>
      <c r="I272" s="45" t="s">
        <v>21</v>
      </c>
      <c r="J272" s="44">
        <v>2100000</v>
      </c>
      <c r="K272" s="44">
        <v>6</v>
      </c>
      <c r="L272" s="44">
        <f t="shared" si="4"/>
        <v>12600000</v>
      </c>
      <c r="M272" s="42" t="s">
        <v>2236</v>
      </c>
      <c r="N272" s="42" t="s">
        <v>445</v>
      </c>
      <c r="O272" s="42" t="s">
        <v>1559</v>
      </c>
      <c r="P272" s="42" t="s">
        <v>1554</v>
      </c>
      <c r="Q272" s="46" t="s">
        <v>1555</v>
      </c>
    </row>
    <row r="273" spans="1:17" ht="45">
      <c r="A273" s="41">
        <v>272</v>
      </c>
      <c r="B273" s="43">
        <v>96</v>
      </c>
      <c r="C273" s="43" t="s">
        <v>282</v>
      </c>
      <c r="D273" s="42" t="s">
        <v>384</v>
      </c>
      <c r="E273" s="42" t="s">
        <v>2233</v>
      </c>
      <c r="F273" s="44" t="s">
        <v>1587</v>
      </c>
      <c r="G273" s="44" t="s">
        <v>2234</v>
      </c>
      <c r="H273" s="42" t="s">
        <v>33</v>
      </c>
      <c r="I273" s="45" t="s">
        <v>21</v>
      </c>
      <c r="J273" s="44">
        <v>9450</v>
      </c>
      <c r="K273" s="44">
        <v>12</v>
      </c>
      <c r="L273" s="44">
        <f t="shared" si="4"/>
        <v>113400</v>
      </c>
      <c r="M273" s="42" t="s">
        <v>1570</v>
      </c>
      <c r="N273" s="42" t="s">
        <v>445</v>
      </c>
      <c r="O273" s="42" t="s">
        <v>1559</v>
      </c>
      <c r="P273" s="42" t="s">
        <v>1554</v>
      </c>
      <c r="Q273" s="46" t="s">
        <v>1555</v>
      </c>
    </row>
    <row r="274" spans="1:17" ht="45">
      <c r="A274" s="41">
        <v>273</v>
      </c>
      <c r="B274" s="43">
        <v>99</v>
      </c>
      <c r="C274" s="43" t="s">
        <v>91</v>
      </c>
      <c r="D274" s="42" t="s">
        <v>2237</v>
      </c>
      <c r="E274" s="42" t="s">
        <v>2238</v>
      </c>
      <c r="F274" s="44" t="s">
        <v>2239</v>
      </c>
      <c r="G274" s="44" t="s">
        <v>2240</v>
      </c>
      <c r="H274" s="42" t="s">
        <v>2241</v>
      </c>
      <c r="I274" s="45" t="s">
        <v>1415</v>
      </c>
      <c r="J274" s="44">
        <v>1000</v>
      </c>
      <c r="K274" s="44">
        <v>7440</v>
      </c>
      <c r="L274" s="44">
        <f t="shared" si="4"/>
        <v>7440000</v>
      </c>
      <c r="M274" s="42" t="s">
        <v>1593</v>
      </c>
      <c r="N274" s="42" t="s">
        <v>445</v>
      </c>
      <c r="O274" s="42" t="s">
        <v>1559</v>
      </c>
      <c r="P274" s="42" t="s">
        <v>1554</v>
      </c>
      <c r="Q274" s="46" t="s">
        <v>1555</v>
      </c>
    </row>
    <row r="275" spans="1:17" ht="45">
      <c r="A275" s="41">
        <v>274</v>
      </c>
      <c r="B275" s="43">
        <v>99</v>
      </c>
      <c r="C275" s="43" t="s">
        <v>91</v>
      </c>
      <c r="D275" s="42" t="s">
        <v>2242</v>
      </c>
      <c r="E275" s="42" t="s">
        <v>2237</v>
      </c>
      <c r="F275" s="44" t="s">
        <v>1454</v>
      </c>
      <c r="G275" s="44" t="s">
        <v>2243</v>
      </c>
      <c r="H275" s="42" t="s">
        <v>33</v>
      </c>
      <c r="I275" s="45" t="s">
        <v>24</v>
      </c>
      <c r="J275" s="44">
        <v>65000</v>
      </c>
      <c r="K275" s="44">
        <v>48</v>
      </c>
      <c r="L275" s="44">
        <f t="shared" si="4"/>
        <v>3120000</v>
      </c>
      <c r="M275" s="42" t="s">
        <v>1570</v>
      </c>
      <c r="N275" s="42" t="s">
        <v>445</v>
      </c>
      <c r="O275" s="42" t="s">
        <v>1559</v>
      </c>
      <c r="P275" s="42" t="s">
        <v>1554</v>
      </c>
      <c r="Q275" s="46" t="s">
        <v>1555</v>
      </c>
    </row>
    <row r="276" spans="1:17" ht="60">
      <c r="A276" s="41">
        <v>275</v>
      </c>
      <c r="B276" s="43">
        <v>99</v>
      </c>
      <c r="C276" s="43" t="s">
        <v>91</v>
      </c>
      <c r="D276" s="42" t="s">
        <v>2244</v>
      </c>
      <c r="E276" s="42" t="s">
        <v>2245</v>
      </c>
      <c r="F276" s="44" t="s">
        <v>129</v>
      </c>
      <c r="G276" s="44" t="s">
        <v>2246</v>
      </c>
      <c r="H276" s="42" t="s">
        <v>33</v>
      </c>
      <c r="I276" s="45" t="s">
        <v>21</v>
      </c>
      <c r="J276" s="44">
        <v>11500</v>
      </c>
      <c r="K276" s="44">
        <v>5496</v>
      </c>
      <c r="L276" s="44">
        <f t="shared" si="4"/>
        <v>63204000</v>
      </c>
      <c r="M276" s="42" t="s">
        <v>1677</v>
      </c>
      <c r="N276" s="42" t="s">
        <v>445</v>
      </c>
      <c r="O276" s="42" t="s">
        <v>1559</v>
      </c>
      <c r="P276" s="42" t="s">
        <v>1554</v>
      </c>
      <c r="Q276" s="46" t="s">
        <v>1555</v>
      </c>
    </row>
    <row r="277" spans="1:17" ht="45">
      <c r="A277" s="41">
        <v>276</v>
      </c>
      <c r="B277" s="43">
        <v>95</v>
      </c>
      <c r="C277" s="43" t="s">
        <v>105</v>
      </c>
      <c r="D277" s="42" t="s">
        <v>2247</v>
      </c>
      <c r="E277" s="42" t="s">
        <v>2248</v>
      </c>
      <c r="F277" s="44" t="s">
        <v>2098</v>
      </c>
      <c r="G277" s="44" t="s">
        <v>2249</v>
      </c>
      <c r="H277" s="42" t="s">
        <v>43</v>
      </c>
      <c r="I277" s="45" t="s">
        <v>21</v>
      </c>
      <c r="J277" s="44">
        <v>18800</v>
      </c>
      <c r="K277" s="44">
        <v>300</v>
      </c>
      <c r="L277" s="44">
        <f t="shared" si="4"/>
        <v>5640000</v>
      </c>
      <c r="M277" s="42" t="s">
        <v>1606</v>
      </c>
      <c r="N277" s="42" t="s">
        <v>445</v>
      </c>
      <c r="O277" s="42" t="s">
        <v>1559</v>
      </c>
      <c r="P277" s="42" t="s">
        <v>1554</v>
      </c>
      <c r="Q277" s="46" t="s">
        <v>1555</v>
      </c>
    </row>
    <row r="278" spans="1:17" ht="45">
      <c r="A278" s="41">
        <v>277</v>
      </c>
      <c r="B278" s="43">
        <v>99</v>
      </c>
      <c r="C278" s="43" t="s">
        <v>91</v>
      </c>
      <c r="D278" s="42" t="s">
        <v>2250</v>
      </c>
      <c r="E278" s="42" t="s">
        <v>2250</v>
      </c>
      <c r="F278" s="44" t="s">
        <v>1034</v>
      </c>
      <c r="G278" s="44" t="s">
        <v>1998</v>
      </c>
      <c r="H278" s="42" t="s">
        <v>33</v>
      </c>
      <c r="I278" s="45" t="s">
        <v>29</v>
      </c>
      <c r="J278" s="44">
        <v>2700</v>
      </c>
      <c r="K278" s="44">
        <v>600</v>
      </c>
      <c r="L278" s="44">
        <f t="shared" si="4"/>
        <v>1620000</v>
      </c>
      <c r="M278" s="42" t="s">
        <v>1595</v>
      </c>
      <c r="N278" s="42" t="s">
        <v>445</v>
      </c>
      <c r="O278" s="42" t="s">
        <v>1559</v>
      </c>
      <c r="P278" s="42" t="s">
        <v>1554</v>
      </c>
      <c r="Q278" s="46" t="s">
        <v>1555</v>
      </c>
    </row>
    <row r="279" spans="1:17" ht="45">
      <c r="A279" s="41">
        <v>278</v>
      </c>
      <c r="B279" s="43">
        <v>99</v>
      </c>
      <c r="C279" s="43" t="s">
        <v>91</v>
      </c>
      <c r="D279" s="42" t="s">
        <v>2251</v>
      </c>
      <c r="E279" s="42" t="s">
        <v>2252</v>
      </c>
      <c r="F279" s="44" t="s">
        <v>1938</v>
      </c>
      <c r="G279" s="44" t="s">
        <v>1998</v>
      </c>
      <c r="H279" s="42" t="s">
        <v>33</v>
      </c>
      <c r="I279" s="45" t="s">
        <v>21</v>
      </c>
      <c r="J279" s="44">
        <v>12000</v>
      </c>
      <c r="K279" s="44">
        <v>9168</v>
      </c>
      <c r="L279" s="44">
        <f t="shared" si="4"/>
        <v>110016000</v>
      </c>
      <c r="M279" s="42" t="s">
        <v>1621</v>
      </c>
      <c r="N279" s="42" t="s">
        <v>445</v>
      </c>
      <c r="O279" s="42" t="s">
        <v>1559</v>
      </c>
      <c r="P279" s="42" t="s">
        <v>1554</v>
      </c>
      <c r="Q279" s="46" t="s">
        <v>1555</v>
      </c>
    </row>
    <row r="280" spans="1:17" ht="60">
      <c r="A280" s="41">
        <v>279</v>
      </c>
      <c r="B280" s="43">
        <v>99</v>
      </c>
      <c r="C280" s="43" t="s">
        <v>91</v>
      </c>
      <c r="D280" s="42" t="s">
        <v>2253</v>
      </c>
      <c r="E280" s="42" t="s">
        <v>1020</v>
      </c>
      <c r="F280" s="44" t="s">
        <v>2254</v>
      </c>
      <c r="G280" s="44" t="s">
        <v>1862</v>
      </c>
      <c r="H280" s="42" t="s">
        <v>33</v>
      </c>
      <c r="I280" s="45" t="s">
        <v>23</v>
      </c>
      <c r="J280" s="44">
        <v>3250</v>
      </c>
      <c r="K280" s="44">
        <v>14220</v>
      </c>
      <c r="L280" s="44">
        <f t="shared" si="4"/>
        <v>46215000</v>
      </c>
      <c r="M280" s="42" t="s">
        <v>1863</v>
      </c>
      <c r="N280" s="42" t="s">
        <v>445</v>
      </c>
      <c r="O280" s="42" t="s">
        <v>1559</v>
      </c>
      <c r="P280" s="42" t="s">
        <v>1554</v>
      </c>
      <c r="Q280" s="46" t="s">
        <v>1555</v>
      </c>
    </row>
    <row r="281" spans="1:17" ht="45">
      <c r="A281" s="41">
        <v>280</v>
      </c>
      <c r="B281" s="43">
        <v>95</v>
      </c>
      <c r="C281" s="43" t="s">
        <v>105</v>
      </c>
      <c r="D281" s="42" t="s">
        <v>2255</v>
      </c>
      <c r="E281" s="42" t="s">
        <v>2248</v>
      </c>
      <c r="F281" s="44" t="s">
        <v>2098</v>
      </c>
      <c r="G281" s="44" t="s">
        <v>2249</v>
      </c>
      <c r="H281" s="42" t="s">
        <v>43</v>
      </c>
      <c r="I281" s="45" t="s">
        <v>21</v>
      </c>
      <c r="J281" s="44">
        <v>18800</v>
      </c>
      <c r="K281" s="44">
        <v>360</v>
      </c>
      <c r="L281" s="44">
        <f t="shared" si="4"/>
        <v>6768000</v>
      </c>
      <c r="M281" s="42" t="s">
        <v>1606</v>
      </c>
      <c r="N281" s="42" t="s">
        <v>445</v>
      </c>
      <c r="O281" s="42" t="s">
        <v>1559</v>
      </c>
      <c r="P281" s="42" t="s">
        <v>1554</v>
      </c>
      <c r="Q281" s="46" t="s">
        <v>1555</v>
      </c>
    </row>
    <row r="282" spans="1:17" ht="45">
      <c r="A282" s="41">
        <v>281</v>
      </c>
      <c r="B282" s="43">
        <v>93</v>
      </c>
      <c r="C282" s="43" t="s">
        <v>84</v>
      </c>
      <c r="D282" s="42" t="s">
        <v>2256</v>
      </c>
      <c r="E282" s="42" t="s">
        <v>2257</v>
      </c>
      <c r="F282" s="44" t="s">
        <v>2098</v>
      </c>
      <c r="G282" s="44" t="s">
        <v>2249</v>
      </c>
      <c r="H282" s="42" t="s">
        <v>43</v>
      </c>
      <c r="I282" s="45" t="s">
        <v>21</v>
      </c>
      <c r="J282" s="44">
        <v>11500</v>
      </c>
      <c r="K282" s="44">
        <v>109026</v>
      </c>
      <c r="L282" s="44">
        <f t="shared" si="4"/>
        <v>1253799000</v>
      </c>
      <c r="M282" s="42" t="s">
        <v>1606</v>
      </c>
      <c r="N282" s="42" t="s">
        <v>445</v>
      </c>
      <c r="O282" s="42" t="s">
        <v>1559</v>
      </c>
      <c r="P282" s="42" t="s">
        <v>1554</v>
      </c>
      <c r="Q282" s="46" t="s">
        <v>1555</v>
      </c>
    </row>
    <row r="283" spans="1:17" ht="60">
      <c r="A283" s="41">
        <v>282</v>
      </c>
      <c r="B283" s="43">
        <v>93</v>
      </c>
      <c r="C283" s="43" t="s">
        <v>84</v>
      </c>
      <c r="D283" s="42" t="s">
        <v>2258</v>
      </c>
      <c r="E283" s="42" t="s">
        <v>2259</v>
      </c>
      <c r="F283" s="44" t="s">
        <v>2260</v>
      </c>
      <c r="G283" s="44" t="s">
        <v>2261</v>
      </c>
      <c r="H283" s="42" t="s">
        <v>2262</v>
      </c>
      <c r="I283" s="45" t="s">
        <v>23</v>
      </c>
      <c r="J283" s="44">
        <v>187000</v>
      </c>
      <c r="K283" s="44">
        <v>660</v>
      </c>
      <c r="L283" s="44">
        <f t="shared" si="4"/>
        <v>123420000</v>
      </c>
      <c r="M283" s="42" t="s">
        <v>1810</v>
      </c>
      <c r="N283" s="42" t="s">
        <v>445</v>
      </c>
      <c r="O283" s="42" t="s">
        <v>1559</v>
      </c>
      <c r="P283" s="42" t="s">
        <v>1554</v>
      </c>
      <c r="Q283" s="46" t="s">
        <v>1555</v>
      </c>
    </row>
    <row r="284" spans="1:17" ht="45">
      <c r="A284" s="41">
        <v>283</v>
      </c>
      <c r="B284" s="43">
        <v>72</v>
      </c>
      <c r="C284" s="43" t="s">
        <v>902</v>
      </c>
      <c r="D284" s="42" t="s">
        <v>2263</v>
      </c>
      <c r="E284" s="42" t="s">
        <v>2264</v>
      </c>
      <c r="F284" s="44" t="s">
        <v>1587</v>
      </c>
      <c r="G284" s="44" t="s">
        <v>1963</v>
      </c>
      <c r="H284" s="42" t="s">
        <v>31</v>
      </c>
      <c r="I284" s="45" t="s">
        <v>21</v>
      </c>
      <c r="J284" s="44">
        <v>4000</v>
      </c>
      <c r="K284" s="44">
        <v>3960</v>
      </c>
      <c r="L284" s="44">
        <f t="shared" si="4"/>
        <v>15840000</v>
      </c>
      <c r="M284" s="42" t="s">
        <v>1570</v>
      </c>
      <c r="N284" s="42" t="s">
        <v>445</v>
      </c>
      <c r="O284" s="42" t="s">
        <v>1559</v>
      </c>
      <c r="P284" s="42" t="s">
        <v>1554</v>
      </c>
      <c r="Q284" s="46" t="s">
        <v>1555</v>
      </c>
    </row>
    <row r="285" spans="1:17" ht="75">
      <c r="A285" s="41">
        <v>284</v>
      </c>
      <c r="B285" s="43">
        <v>114</v>
      </c>
      <c r="C285" s="43" t="s">
        <v>304</v>
      </c>
      <c r="D285" s="42" t="s">
        <v>2265</v>
      </c>
      <c r="E285" s="42" t="s">
        <v>2266</v>
      </c>
      <c r="F285" s="44" t="s">
        <v>2267</v>
      </c>
      <c r="G285" s="44" t="s">
        <v>2268</v>
      </c>
      <c r="H285" s="42" t="s">
        <v>34</v>
      </c>
      <c r="I285" s="45" t="s">
        <v>21</v>
      </c>
      <c r="J285" s="44">
        <v>2250000</v>
      </c>
      <c r="K285" s="44">
        <v>60</v>
      </c>
      <c r="L285" s="44">
        <f t="shared" si="4"/>
        <v>135000000</v>
      </c>
      <c r="M285" s="42" t="s">
        <v>2269</v>
      </c>
      <c r="N285" s="42" t="s">
        <v>445</v>
      </c>
      <c r="O285" s="42" t="s">
        <v>1559</v>
      </c>
      <c r="P285" s="42" t="s">
        <v>1554</v>
      </c>
      <c r="Q285" s="46" t="s">
        <v>1555</v>
      </c>
    </row>
    <row r="286" spans="1:17" ht="45">
      <c r="A286" s="41">
        <v>285</v>
      </c>
      <c r="B286" s="43">
        <v>102</v>
      </c>
      <c r="C286" s="43" t="s">
        <v>269</v>
      </c>
      <c r="D286" s="42" t="s">
        <v>2270</v>
      </c>
      <c r="E286" s="42" t="s">
        <v>2271</v>
      </c>
      <c r="F286" s="44" t="s">
        <v>2272</v>
      </c>
      <c r="G286" s="44" t="s">
        <v>1955</v>
      </c>
      <c r="H286" s="42" t="s">
        <v>28</v>
      </c>
      <c r="I286" s="45" t="s">
        <v>23</v>
      </c>
      <c r="J286" s="42">
        <v>59850</v>
      </c>
      <c r="K286" s="44">
        <v>9600</v>
      </c>
      <c r="L286" s="44">
        <f t="shared" si="4"/>
        <v>574560000</v>
      </c>
      <c r="M286" s="42" t="s">
        <v>1956</v>
      </c>
      <c r="N286" s="42" t="s">
        <v>445</v>
      </c>
      <c r="O286" s="42" t="s">
        <v>1559</v>
      </c>
      <c r="P286" s="42" t="s">
        <v>1554</v>
      </c>
      <c r="Q286" s="46" t="s">
        <v>1555</v>
      </c>
    </row>
    <row r="287" spans="1:17" ht="90">
      <c r="A287" s="41">
        <v>286</v>
      </c>
      <c r="B287" s="43">
        <v>102</v>
      </c>
      <c r="C287" s="43" t="s">
        <v>269</v>
      </c>
      <c r="D287" s="42" t="s">
        <v>2273</v>
      </c>
      <c r="E287" s="42" t="s">
        <v>2274</v>
      </c>
      <c r="F287" s="44" t="s">
        <v>2275</v>
      </c>
      <c r="G287" s="44" t="s">
        <v>1995</v>
      </c>
      <c r="H287" s="42" t="s">
        <v>33</v>
      </c>
      <c r="I287" s="45" t="s">
        <v>23</v>
      </c>
      <c r="J287" s="44">
        <f>ROUND(64071.25,0)</f>
        <v>64071</v>
      </c>
      <c r="K287" s="44">
        <v>300</v>
      </c>
      <c r="L287" s="44">
        <f t="shared" si="4"/>
        <v>19221300</v>
      </c>
      <c r="M287" s="42" t="s">
        <v>1721</v>
      </c>
      <c r="N287" s="42" t="s">
        <v>445</v>
      </c>
      <c r="O287" s="42" t="s">
        <v>1559</v>
      </c>
      <c r="P287" s="42" t="s">
        <v>1554</v>
      </c>
      <c r="Q287" s="46" t="s">
        <v>1555</v>
      </c>
    </row>
    <row r="288" spans="1:17" ht="45">
      <c r="A288" s="41">
        <v>287</v>
      </c>
      <c r="B288" s="43">
        <v>103</v>
      </c>
      <c r="C288" s="51" t="s">
        <v>141</v>
      </c>
      <c r="D288" s="42" t="s">
        <v>2276</v>
      </c>
      <c r="E288" s="42" t="s">
        <v>2003</v>
      </c>
      <c r="F288" s="44" t="s">
        <v>1587</v>
      </c>
      <c r="G288" s="44" t="s">
        <v>1963</v>
      </c>
      <c r="H288" s="42" t="s">
        <v>31</v>
      </c>
      <c r="I288" s="45" t="s">
        <v>23</v>
      </c>
      <c r="J288" s="44">
        <v>5200</v>
      </c>
      <c r="K288" s="44">
        <v>60</v>
      </c>
      <c r="L288" s="44">
        <f t="shared" si="4"/>
        <v>312000</v>
      </c>
      <c r="M288" s="42" t="s">
        <v>1570</v>
      </c>
      <c r="N288" s="42" t="s">
        <v>445</v>
      </c>
      <c r="O288" s="42" t="s">
        <v>1559</v>
      </c>
      <c r="P288" s="42" t="s">
        <v>1554</v>
      </c>
      <c r="Q288" s="46" t="s">
        <v>1555</v>
      </c>
    </row>
    <row r="289" spans="1:17" ht="105">
      <c r="A289" s="41">
        <v>288</v>
      </c>
      <c r="B289" s="43">
        <v>103</v>
      </c>
      <c r="C289" s="51" t="s">
        <v>141</v>
      </c>
      <c r="D289" s="42" t="s">
        <v>2277</v>
      </c>
      <c r="E289" s="42" t="s">
        <v>2277</v>
      </c>
      <c r="F289" s="44" t="s">
        <v>1001</v>
      </c>
      <c r="G289" s="44" t="s">
        <v>30</v>
      </c>
      <c r="H289" s="42" t="s">
        <v>31</v>
      </c>
      <c r="I289" s="45" t="s">
        <v>23</v>
      </c>
      <c r="J289" s="44">
        <v>5040</v>
      </c>
      <c r="K289" s="44">
        <v>1560</v>
      </c>
      <c r="L289" s="44">
        <f t="shared" si="4"/>
        <v>7862400</v>
      </c>
      <c r="M289" s="42" t="s">
        <v>1916</v>
      </c>
      <c r="N289" s="42" t="s">
        <v>445</v>
      </c>
      <c r="O289" s="42" t="s">
        <v>1559</v>
      </c>
      <c r="P289" s="42" t="s">
        <v>1554</v>
      </c>
      <c r="Q289" s="46" t="s">
        <v>1555</v>
      </c>
    </row>
    <row r="290" spans="1:17" ht="75">
      <c r="A290" s="41">
        <v>289</v>
      </c>
      <c r="B290" s="43">
        <v>109</v>
      </c>
      <c r="C290" s="43" t="s">
        <v>362</v>
      </c>
      <c r="D290" s="42" t="s">
        <v>2278</v>
      </c>
      <c r="E290" s="42" t="s">
        <v>2278</v>
      </c>
      <c r="F290" s="44" t="s">
        <v>2279</v>
      </c>
      <c r="G290" s="44" t="s">
        <v>2016</v>
      </c>
      <c r="H290" s="42" t="s">
        <v>2017</v>
      </c>
      <c r="I290" s="45" t="s">
        <v>21</v>
      </c>
      <c r="J290" s="44">
        <v>8883</v>
      </c>
      <c r="K290" s="44">
        <v>606</v>
      </c>
      <c r="L290" s="44">
        <f t="shared" si="4"/>
        <v>5383098</v>
      </c>
      <c r="M290" s="42" t="s">
        <v>1793</v>
      </c>
      <c r="N290" s="42" t="s">
        <v>445</v>
      </c>
      <c r="O290" s="42" t="s">
        <v>1559</v>
      </c>
      <c r="P290" s="42" t="s">
        <v>1554</v>
      </c>
      <c r="Q290" s="46" t="s">
        <v>1555</v>
      </c>
    </row>
    <row r="291" spans="1:17" ht="75">
      <c r="A291" s="41">
        <v>290</v>
      </c>
      <c r="B291" s="43">
        <v>109</v>
      </c>
      <c r="C291" s="43" t="s">
        <v>362</v>
      </c>
      <c r="D291" s="42" t="s">
        <v>2280</v>
      </c>
      <c r="E291" s="42" t="s">
        <v>2280</v>
      </c>
      <c r="F291" s="44" t="s">
        <v>2281</v>
      </c>
      <c r="G291" s="44" t="s">
        <v>2016</v>
      </c>
      <c r="H291" s="42" t="s">
        <v>2017</v>
      </c>
      <c r="I291" s="45" t="s">
        <v>21</v>
      </c>
      <c r="J291" s="44">
        <v>8883</v>
      </c>
      <c r="K291" s="44">
        <v>606</v>
      </c>
      <c r="L291" s="44">
        <f t="shared" si="4"/>
        <v>5383098</v>
      </c>
      <c r="M291" s="42" t="s">
        <v>1793</v>
      </c>
      <c r="N291" s="42" t="s">
        <v>445</v>
      </c>
      <c r="O291" s="42" t="s">
        <v>1559</v>
      </c>
      <c r="P291" s="42" t="s">
        <v>1554</v>
      </c>
      <c r="Q291" s="46" t="s">
        <v>1555</v>
      </c>
    </row>
    <row r="292" spans="1:17" ht="75">
      <c r="A292" s="41">
        <v>291</v>
      </c>
      <c r="B292" s="43">
        <v>109</v>
      </c>
      <c r="C292" s="43" t="s">
        <v>362</v>
      </c>
      <c r="D292" s="42" t="s">
        <v>2282</v>
      </c>
      <c r="E292" s="42" t="s">
        <v>2283</v>
      </c>
      <c r="F292" s="44" t="s">
        <v>2284</v>
      </c>
      <c r="G292" s="44" t="s">
        <v>2016</v>
      </c>
      <c r="H292" s="42" t="s">
        <v>2017</v>
      </c>
      <c r="I292" s="45" t="s">
        <v>21</v>
      </c>
      <c r="J292" s="44">
        <v>5040</v>
      </c>
      <c r="K292" s="44">
        <v>487</v>
      </c>
      <c r="L292" s="44">
        <f t="shared" si="4"/>
        <v>2454480</v>
      </c>
      <c r="M292" s="42" t="s">
        <v>1793</v>
      </c>
      <c r="N292" s="42" t="s">
        <v>445</v>
      </c>
      <c r="O292" s="42" t="s">
        <v>1559</v>
      </c>
      <c r="P292" s="42" t="s">
        <v>1554</v>
      </c>
      <c r="Q292" s="46" t="s">
        <v>1555</v>
      </c>
    </row>
    <row r="293" spans="1:17" ht="60">
      <c r="A293" s="41">
        <v>292</v>
      </c>
      <c r="B293" s="43">
        <v>102</v>
      </c>
      <c r="C293" s="43" t="s">
        <v>269</v>
      </c>
      <c r="D293" s="42" t="s">
        <v>2285</v>
      </c>
      <c r="E293" s="42" t="s">
        <v>2286</v>
      </c>
      <c r="F293" s="44" t="s">
        <v>2287</v>
      </c>
      <c r="G293" s="44" t="s">
        <v>2288</v>
      </c>
      <c r="H293" s="42" t="s">
        <v>33</v>
      </c>
      <c r="I293" s="45" t="s">
        <v>23</v>
      </c>
      <c r="J293" s="44">
        <v>53000</v>
      </c>
      <c r="K293" s="44">
        <v>4200</v>
      </c>
      <c r="L293" s="44">
        <f t="shared" si="4"/>
        <v>222600000</v>
      </c>
      <c r="M293" s="42" t="s">
        <v>1928</v>
      </c>
      <c r="N293" s="42" t="s">
        <v>445</v>
      </c>
      <c r="O293" s="42" t="s">
        <v>1559</v>
      </c>
      <c r="P293" s="42" t="s">
        <v>1554</v>
      </c>
      <c r="Q293" s="46" t="s">
        <v>1555</v>
      </c>
    </row>
    <row r="294" spans="1:17" ht="45">
      <c r="A294" s="41">
        <v>293</v>
      </c>
      <c r="B294" s="43">
        <v>230</v>
      </c>
      <c r="C294" s="43" t="s">
        <v>273</v>
      </c>
      <c r="D294" s="42" t="s">
        <v>2289</v>
      </c>
      <c r="E294" s="42" t="s">
        <v>2290</v>
      </c>
      <c r="F294" s="44" t="s">
        <v>2275</v>
      </c>
      <c r="G294" s="44" t="s">
        <v>1995</v>
      </c>
      <c r="H294" s="42" t="s">
        <v>33</v>
      </c>
      <c r="I294" s="45" t="s">
        <v>23</v>
      </c>
      <c r="J294" s="44">
        <v>57841</v>
      </c>
      <c r="K294" s="44">
        <v>540</v>
      </c>
      <c r="L294" s="44">
        <f t="shared" si="4"/>
        <v>31234140</v>
      </c>
      <c r="M294" s="42" t="s">
        <v>1721</v>
      </c>
      <c r="N294" s="42" t="s">
        <v>445</v>
      </c>
      <c r="O294" s="42" t="s">
        <v>1559</v>
      </c>
      <c r="P294" s="42" t="s">
        <v>1554</v>
      </c>
      <c r="Q294" s="46" t="s">
        <v>1555</v>
      </c>
    </row>
    <row r="295" spans="1:17" ht="45">
      <c r="A295" s="41">
        <v>294</v>
      </c>
      <c r="B295" s="43">
        <v>114</v>
      </c>
      <c r="C295" s="51" t="s">
        <v>304</v>
      </c>
      <c r="D295" s="42" t="s">
        <v>2291</v>
      </c>
      <c r="E295" s="42" t="s">
        <v>2292</v>
      </c>
      <c r="F295" s="44" t="s">
        <v>2293</v>
      </c>
      <c r="G295" s="44" t="s">
        <v>2294</v>
      </c>
      <c r="H295" s="42" t="s">
        <v>34</v>
      </c>
      <c r="I295" s="45" t="s">
        <v>1415</v>
      </c>
      <c r="J295" s="44">
        <v>7500000</v>
      </c>
      <c r="K295" s="44">
        <v>30</v>
      </c>
      <c r="L295" s="44">
        <f t="shared" si="4"/>
        <v>225000000</v>
      </c>
      <c r="M295" s="42" t="s">
        <v>2295</v>
      </c>
      <c r="N295" s="42" t="s">
        <v>445</v>
      </c>
      <c r="O295" s="42" t="s">
        <v>1559</v>
      </c>
      <c r="P295" s="42" t="s">
        <v>1554</v>
      </c>
      <c r="Q295" s="46" t="s">
        <v>1555</v>
      </c>
    </row>
    <row r="296" spans="1:17" ht="60">
      <c r="A296" s="41">
        <v>295</v>
      </c>
      <c r="B296" s="43">
        <v>114</v>
      </c>
      <c r="C296" s="51" t="s">
        <v>304</v>
      </c>
      <c r="D296" s="42" t="s">
        <v>2296</v>
      </c>
      <c r="E296" s="42" t="s">
        <v>2297</v>
      </c>
      <c r="F296" s="44" t="s">
        <v>2298</v>
      </c>
      <c r="G296" s="44" t="s">
        <v>2299</v>
      </c>
      <c r="H296" s="42" t="s">
        <v>35</v>
      </c>
      <c r="I296" s="45" t="s">
        <v>21</v>
      </c>
      <c r="J296" s="44">
        <v>4550000</v>
      </c>
      <c r="K296" s="44">
        <v>60</v>
      </c>
      <c r="L296" s="44">
        <f t="shared" si="4"/>
        <v>273000000</v>
      </c>
      <c r="M296" s="42" t="s">
        <v>1873</v>
      </c>
      <c r="N296" s="42" t="s">
        <v>445</v>
      </c>
      <c r="O296" s="42" t="s">
        <v>1559</v>
      </c>
      <c r="P296" s="42" t="s">
        <v>1554</v>
      </c>
      <c r="Q296" s="46" t="s">
        <v>1555</v>
      </c>
    </row>
    <row r="297" spans="1:17" ht="75">
      <c r="A297" s="41">
        <v>296</v>
      </c>
      <c r="B297" s="43">
        <v>113</v>
      </c>
      <c r="C297" s="43" t="s">
        <v>71</v>
      </c>
      <c r="D297" s="42" t="s">
        <v>2300</v>
      </c>
      <c r="E297" s="42" t="s">
        <v>2301</v>
      </c>
      <c r="F297" s="44" t="s">
        <v>327</v>
      </c>
      <c r="G297" s="44" t="s">
        <v>2302</v>
      </c>
      <c r="H297" s="42" t="s">
        <v>334</v>
      </c>
      <c r="I297" s="45" t="s">
        <v>21</v>
      </c>
      <c r="J297" s="44">
        <v>11430000</v>
      </c>
      <c r="K297" s="44">
        <v>60</v>
      </c>
      <c r="L297" s="44">
        <f t="shared" si="4"/>
        <v>685800000</v>
      </c>
      <c r="M297" s="42" t="s">
        <v>2303</v>
      </c>
      <c r="N297" s="42" t="s">
        <v>445</v>
      </c>
      <c r="O297" s="42" t="s">
        <v>1559</v>
      </c>
      <c r="P297" s="42" t="s">
        <v>1554</v>
      </c>
      <c r="Q297" s="46" t="s">
        <v>1555</v>
      </c>
    </row>
    <row r="298" spans="1:17" ht="150">
      <c r="A298" s="41">
        <v>297</v>
      </c>
      <c r="B298" s="43">
        <v>114</v>
      </c>
      <c r="C298" s="51" t="s">
        <v>304</v>
      </c>
      <c r="D298" s="42" t="s">
        <v>2304</v>
      </c>
      <c r="E298" s="42" t="s">
        <v>2305</v>
      </c>
      <c r="F298" s="44" t="s">
        <v>2149</v>
      </c>
      <c r="G298" s="44" t="s">
        <v>551</v>
      </c>
      <c r="H298" s="42" t="s">
        <v>34</v>
      </c>
      <c r="I298" s="45" t="s">
        <v>21</v>
      </c>
      <c r="J298" s="44">
        <v>2200000</v>
      </c>
      <c r="K298" s="44">
        <v>390</v>
      </c>
      <c r="L298" s="44">
        <f t="shared" si="4"/>
        <v>858000000</v>
      </c>
      <c r="M298" s="42" t="s">
        <v>2131</v>
      </c>
      <c r="N298" s="42" t="s">
        <v>445</v>
      </c>
      <c r="O298" s="42" t="s">
        <v>1559</v>
      </c>
      <c r="P298" s="42" t="s">
        <v>1554</v>
      </c>
      <c r="Q298" s="46" t="s">
        <v>1555</v>
      </c>
    </row>
    <row r="299" spans="1:17" ht="75">
      <c r="A299" s="41">
        <v>298</v>
      </c>
      <c r="B299" s="43">
        <v>191</v>
      </c>
      <c r="C299" s="43" t="s">
        <v>2306</v>
      </c>
      <c r="D299" s="42" t="s">
        <v>2307</v>
      </c>
      <c r="E299" s="42" t="s">
        <v>2308</v>
      </c>
      <c r="F299" s="44" t="s">
        <v>2309</v>
      </c>
      <c r="G299" s="44" t="s">
        <v>2310</v>
      </c>
      <c r="H299" s="42" t="s">
        <v>2311</v>
      </c>
      <c r="I299" s="45" t="s">
        <v>21</v>
      </c>
      <c r="J299" s="44">
        <v>579000</v>
      </c>
      <c r="K299" s="44">
        <v>60</v>
      </c>
      <c r="L299" s="44">
        <f t="shared" si="4"/>
        <v>34740000</v>
      </c>
      <c r="M299" s="42" t="s">
        <v>2312</v>
      </c>
      <c r="N299" s="42" t="s">
        <v>445</v>
      </c>
      <c r="O299" s="42" t="s">
        <v>1559</v>
      </c>
      <c r="P299" s="42" t="s">
        <v>1554</v>
      </c>
      <c r="Q299" s="46" t="s">
        <v>1555</v>
      </c>
    </row>
    <row r="300" spans="1:17" ht="45">
      <c r="A300" s="41">
        <v>299</v>
      </c>
      <c r="B300" s="43">
        <v>113</v>
      </c>
      <c r="C300" s="43" t="s">
        <v>71</v>
      </c>
      <c r="D300" s="42" t="s">
        <v>2313</v>
      </c>
      <c r="E300" s="42" t="s">
        <v>2314</v>
      </c>
      <c r="F300" s="44" t="s">
        <v>2315</v>
      </c>
      <c r="G300" s="44" t="s">
        <v>2316</v>
      </c>
      <c r="H300" s="42" t="s">
        <v>31</v>
      </c>
      <c r="I300" s="45" t="s">
        <v>21</v>
      </c>
      <c r="J300" s="44">
        <v>482000</v>
      </c>
      <c r="K300" s="44">
        <v>1</v>
      </c>
      <c r="L300" s="44">
        <f t="shared" si="4"/>
        <v>482000</v>
      </c>
      <c r="M300" s="42" t="s">
        <v>1570</v>
      </c>
      <c r="N300" s="42" t="s">
        <v>445</v>
      </c>
      <c r="O300" s="42" t="s">
        <v>1559</v>
      </c>
      <c r="P300" s="42" t="s">
        <v>1554</v>
      </c>
      <c r="Q300" s="46" t="s">
        <v>1555</v>
      </c>
    </row>
    <row r="301" spans="1:17" ht="105">
      <c r="A301" s="41">
        <v>300</v>
      </c>
      <c r="B301" s="43">
        <v>191</v>
      </c>
      <c r="C301" s="43" t="s">
        <v>2306</v>
      </c>
      <c r="D301" s="42" t="s">
        <v>2317</v>
      </c>
      <c r="E301" s="42" t="s">
        <v>2318</v>
      </c>
      <c r="F301" s="44" t="s">
        <v>496</v>
      </c>
      <c r="G301" s="44" t="s">
        <v>179</v>
      </c>
      <c r="H301" s="42" t="s">
        <v>33</v>
      </c>
      <c r="I301" s="45" t="s">
        <v>21</v>
      </c>
      <c r="J301" s="44">
        <v>560700</v>
      </c>
      <c r="K301" s="44">
        <v>180</v>
      </c>
      <c r="L301" s="44">
        <f t="shared" si="4"/>
        <v>100926000</v>
      </c>
      <c r="M301" s="42" t="s">
        <v>1916</v>
      </c>
      <c r="N301" s="42" t="s">
        <v>445</v>
      </c>
      <c r="O301" s="42" t="s">
        <v>1559</v>
      </c>
      <c r="P301" s="42" t="s">
        <v>1554</v>
      </c>
      <c r="Q301" s="46" t="s">
        <v>1555</v>
      </c>
    </row>
    <row r="302" spans="1:17" ht="60">
      <c r="A302" s="41">
        <v>301</v>
      </c>
      <c r="B302" s="43">
        <v>191</v>
      </c>
      <c r="C302" s="43" t="s">
        <v>2306</v>
      </c>
      <c r="D302" s="42" t="s">
        <v>2319</v>
      </c>
      <c r="E302" s="42" t="s">
        <v>2320</v>
      </c>
      <c r="F302" s="44" t="s">
        <v>2321</v>
      </c>
      <c r="G302" s="44" t="s">
        <v>1872</v>
      </c>
      <c r="H302" s="42" t="s">
        <v>34</v>
      </c>
      <c r="I302" s="45" t="s">
        <v>21</v>
      </c>
      <c r="J302" s="44">
        <v>415000</v>
      </c>
      <c r="K302" s="44">
        <v>30</v>
      </c>
      <c r="L302" s="44">
        <f t="shared" si="4"/>
        <v>12450000</v>
      </c>
      <c r="M302" s="42" t="s">
        <v>1873</v>
      </c>
      <c r="N302" s="42" t="s">
        <v>445</v>
      </c>
      <c r="O302" s="42" t="s">
        <v>1559</v>
      </c>
      <c r="P302" s="42" t="s">
        <v>1554</v>
      </c>
      <c r="Q302" s="46" t="s">
        <v>1555</v>
      </c>
    </row>
    <row r="303" spans="1:17" ht="60">
      <c r="A303" s="41">
        <v>302</v>
      </c>
      <c r="B303" s="43">
        <v>191</v>
      </c>
      <c r="C303" s="43" t="s">
        <v>2306</v>
      </c>
      <c r="D303" s="42" t="s">
        <v>2322</v>
      </c>
      <c r="E303" s="42" t="s">
        <v>2323</v>
      </c>
      <c r="F303" s="44" t="s">
        <v>2298</v>
      </c>
      <c r="G303" s="44" t="s">
        <v>1872</v>
      </c>
      <c r="H303" s="42" t="s">
        <v>34</v>
      </c>
      <c r="I303" s="45" t="s">
        <v>21</v>
      </c>
      <c r="J303" s="44">
        <v>630000</v>
      </c>
      <c r="K303" s="44">
        <v>900</v>
      </c>
      <c r="L303" s="44">
        <f t="shared" si="4"/>
        <v>567000000</v>
      </c>
      <c r="M303" s="42" t="s">
        <v>1873</v>
      </c>
      <c r="N303" s="42" t="s">
        <v>445</v>
      </c>
      <c r="O303" s="42" t="s">
        <v>1559</v>
      </c>
      <c r="P303" s="42" t="s">
        <v>1554</v>
      </c>
      <c r="Q303" s="46" t="s">
        <v>1555</v>
      </c>
    </row>
    <row r="304" spans="1:17" ht="60">
      <c r="A304" s="41">
        <v>303</v>
      </c>
      <c r="B304" s="43">
        <v>191</v>
      </c>
      <c r="C304" s="43" t="s">
        <v>2306</v>
      </c>
      <c r="D304" s="42" t="s">
        <v>2324</v>
      </c>
      <c r="E304" s="42" t="s">
        <v>2325</v>
      </c>
      <c r="F304" s="44" t="s">
        <v>2326</v>
      </c>
      <c r="G304" s="44" t="s">
        <v>179</v>
      </c>
      <c r="H304" s="42" t="s">
        <v>33</v>
      </c>
      <c r="I304" s="45" t="s">
        <v>21</v>
      </c>
      <c r="J304" s="44">
        <v>920000</v>
      </c>
      <c r="K304" s="44">
        <v>6</v>
      </c>
      <c r="L304" s="44">
        <f t="shared" si="4"/>
        <v>5520000</v>
      </c>
      <c r="M304" s="42" t="s">
        <v>1810</v>
      </c>
      <c r="N304" s="42" t="s">
        <v>445</v>
      </c>
      <c r="O304" s="42" t="s">
        <v>1559</v>
      </c>
      <c r="P304" s="42" t="s">
        <v>1554</v>
      </c>
      <c r="Q304" s="46" t="s">
        <v>1555</v>
      </c>
    </row>
    <row r="305" spans="1:17" ht="60">
      <c r="A305" s="41">
        <v>304</v>
      </c>
      <c r="B305" s="43">
        <v>184</v>
      </c>
      <c r="C305" s="43" t="s">
        <v>2327</v>
      </c>
      <c r="D305" s="42" t="s">
        <v>2328</v>
      </c>
      <c r="E305" s="42" t="s">
        <v>2329</v>
      </c>
      <c r="F305" s="44" t="s">
        <v>2330</v>
      </c>
      <c r="G305" s="44" t="s">
        <v>2331</v>
      </c>
      <c r="H305" s="42" t="s">
        <v>42</v>
      </c>
      <c r="I305" s="45" t="s">
        <v>21</v>
      </c>
      <c r="J305" s="44">
        <v>7600000</v>
      </c>
      <c r="K305" s="44">
        <v>30</v>
      </c>
      <c r="L305" s="44">
        <f t="shared" si="4"/>
        <v>228000000</v>
      </c>
      <c r="M305" s="42" t="s">
        <v>2332</v>
      </c>
      <c r="N305" s="42" t="s">
        <v>445</v>
      </c>
      <c r="O305" s="42" t="s">
        <v>1559</v>
      </c>
      <c r="P305" s="42" t="s">
        <v>1554</v>
      </c>
      <c r="Q305" s="46" t="s">
        <v>1555</v>
      </c>
    </row>
    <row r="306" spans="1:17" ht="90">
      <c r="A306" s="41">
        <v>305</v>
      </c>
      <c r="B306" s="43">
        <v>113</v>
      </c>
      <c r="C306" s="43" t="s">
        <v>71</v>
      </c>
      <c r="D306" s="42" t="s">
        <v>2333</v>
      </c>
      <c r="E306" s="42" t="s">
        <v>2334</v>
      </c>
      <c r="F306" s="44" t="s">
        <v>2335</v>
      </c>
      <c r="G306" s="44" t="s">
        <v>2336</v>
      </c>
      <c r="H306" s="42" t="s">
        <v>35</v>
      </c>
      <c r="I306" s="45" t="s">
        <v>21</v>
      </c>
      <c r="J306" s="44">
        <v>2100000</v>
      </c>
      <c r="K306" s="44">
        <v>120</v>
      </c>
      <c r="L306" s="44">
        <f t="shared" si="4"/>
        <v>252000000</v>
      </c>
      <c r="M306" s="42" t="s">
        <v>2080</v>
      </c>
      <c r="N306" s="42" t="s">
        <v>445</v>
      </c>
      <c r="O306" s="42" t="s">
        <v>1559</v>
      </c>
      <c r="P306" s="42" t="s">
        <v>1554</v>
      </c>
      <c r="Q306" s="46" t="s">
        <v>1555</v>
      </c>
    </row>
    <row r="307" spans="1:17" ht="105">
      <c r="A307" s="41">
        <v>306</v>
      </c>
      <c r="B307" s="43">
        <v>114</v>
      </c>
      <c r="C307" s="43" t="s">
        <v>304</v>
      </c>
      <c r="D307" s="42" t="s">
        <v>2337</v>
      </c>
      <c r="E307" s="42" t="s">
        <v>2338</v>
      </c>
      <c r="F307" s="44" t="s">
        <v>2298</v>
      </c>
      <c r="G307" s="44" t="s">
        <v>1872</v>
      </c>
      <c r="H307" s="42" t="s">
        <v>34</v>
      </c>
      <c r="I307" s="45" t="s">
        <v>21</v>
      </c>
      <c r="J307" s="44">
        <v>3200000</v>
      </c>
      <c r="K307" s="44">
        <v>2</v>
      </c>
      <c r="L307" s="44">
        <f t="shared" si="4"/>
        <v>6400000</v>
      </c>
      <c r="M307" s="42" t="s">
        <v>1873</v>
      </c>
      <c r="N307" s="42" t="s">
        <v>445</v>
      </c>
      <c r="O307" s="42" t="s">
        <v>1559</v>
      </c>
      <c r="P307" s="42" t="s">
        <v>1554</v>
      </c>
      <c r="Q307" s="46" t="s">
        <v>1555</v>
      </c>
    </row>
    <row r="308" spans="1:17" ht="45">
      <c r="A308" s="41">
        <v>307</v>
      </c>
      <c r="B308" s="43">
        <v>113</v>
      </c>
      <c r="C308" s="43" t="s">
        <v>71</v>
      </c>
      <c r="D308" s="42" t="s">
        <v>2339</v>
      </c>
      <c r="E308" s="42" t="s">
        <v>2314</v>
      </c>
      <c r="F308" s="44" t="s">
        <v>2315</v>
      </c>
      <c r="G308" s="44" t="s">
        <v>2316</v>
      </c>
      <c r="H308" s="42" t="s">
        <v>31</v>
      </c>
      <c r="I308" s="45" t="s">
        <v>21</v>
      </c>
      <c r="J308" s="44">
        <v>446000</v>
      </c>
      <c r="K308" s="44">
        <v>18</v>
      </c>
      <c r="L308" s="44">
        <f t="shared" si="4"/>
        <v>8028000</v>
      </c>
      <c r="M308" s="42" t="s">
        <v>1570</v>
      </c>
      <c r="N308" s="42" t="s">
        <v>445</v>
      </c>
      <c r="O308" s="42" t="s">
        <v>1559</v>
      </c>
      <c r="P308" s="42" t="s">
        <v>1554</v>
      </c>
      <c r="Q308" s="46" t="s">
        <v>1555</v>
      </c>
    </row>
    <row r="309" spans="1:17" ht="45">
      <c r="A309" s="41">
        <v>308</v>
      </c>
      <c r="B309" s="43">
        <v>113</v>
      </c>
      <c r="C309" s="43" t="s">
        <v>71</v>
      </c>
      <c r="D309" s="42" t="s">
        <v>2340</v>
      </c>
      <c r="E309" s="42" t="s">
        <v>2341</v>
      </c>
      <c r="F309" s="44" t="s">
        <v>1150</v>
      </c>
      <c r="G309" s="44" t="s">
        <v>130</v>
      </c>
      <c r="H309" s="42" t="s">
        <v>35</v>
      </c>
      <c r="I309" s="45" t="s">
        <v>21</v>
      </c>
      <c r="J309" s="44">
        <v>745000</v>
      </c>
      <c r="K309" s="44">
        <v>94</v>
      </c>
      <c r="L309" s="44">
        <f t="shared" si="4"/>
        <v>70030000</v>
      </c>
      <c r="M309" s="42" t="s">
        <v>1606</v>
      </c>
      <c r="N309" s="42" t="s">
        <v>445</v>
      </c>
      <c r="O309" s="42" t="s">
        <v>1559</v>
      </c>
      <c r="P309" s="42" t="s">
        <v>1554</v>
      </c>
      <c r="Q309" s="46" t="s">
        <v>1555</v>
      </c>
    </row>
    <row r="310" spans="1:17" ht="75">
      <c r="A310" s="41">
        <v>309</v>
      </c>
      <c r="B310" s="43">
        <v>113</v>
      </c>
      <c r="C310" s="43" t="s">
        <v>71</v>
      </c>
      <c r="D310" s="42" t="s">
        <v>2342</v>
      </c>
      <c r="E310" s="42" t="s">
        <v>2343</v>
      </c>
      <c r="F310" s="44" t="s">
        <v>322</v>
      </c>
      <c r="G310" s="44" t="s">
        <v>2344</v>
      </c>
      <c r="H310" s="42" t="s">
        <v>31</v>
      </c>
      <c r="I310" s="45" t="s">
        <v>21</v>
      </c>
      <c r="J310" s="44">
        <v>450000</v>
      </c>
      <c r="K310" s="44">
        <v>126</v>
      </c>
      <c r="L310" s="44">
        <f t="shared" si="4"/>
        <v>56700000</v>
      </c>
      <c r="M310" s="42" t="s">
        <v>1858</v>
      </c>
      <c r="N310" s="42" t="s">
        <v>445</v>
      </c>
      <c r="O310" s="42" t="s">
        <v>1559</v>
      </c>
      <c r="P310" s="42" t="s">
        <v>1554</v>
      </c>
      <c r="Q310" s="46" t="s">
        <v>1555</v>
      </c>
    </row>
    <row r="311" spans="1:17" ht="45">
      <c r="A311" s="41">
        <v>310</v>
      </c>
      <c r="B311" s="43">
        <v>113</v>
      </c>
      <c r="C311" s="43" t="s">
        <v>71</v>
      </c>
      <c r="D311" s="42" t="s">
        <v>2345</v>
      </c>
      <c r="E311" s="42" t="s">
        <v>2346</v>
      </c>
      <c r="F311" s="44" t="s">
        <v>2060</v>
      </c>
      <c r="G311" s="44" t="s">
        <v>130</v>
      </c>
      <c r="H311" s="42" t="s">
        <v>35</v>
      </c>
      <c r="I311" s="45" t="s">
        <v>21</v>
      </c>
      <c r="J311" s="44">
        <v>870000</v>
      </c>
      <c r="K311" s="44">
        <v>439</v>
      </c>
      <c r="L311" s="44">
        <f t="shared" si="4"/>
        <v>381930000</v>
      </c>
      <c r="M311" s="42" t="s">
        <v>1606</v>
      </c>
      <c r="N311" s="42" t="s">
        <v>445</v>
      </c>
      <c r="O311" s="42" t="s">
        <v>1559</v>
      </c>
      <c r="P311" s="42" t="s">
        <v>1554</v>
      </c>
      <c r="Q311" s="46" t="s">
        <v>1555</v>
      </c>
    </row>
    <row r="312" spans="1:17" ht="45">
      <c r="A312" s="41">
        <v>311</v>
      </c>
      <c r="B312" s="43">
        <v>113</v>
      </c>
      <c r="C312" s="43" t="s">
        <v>71</v>
      </c>
      <c r="D312" s="42" t="s">
        <v>2347</v>
      </c>
      <c r="E312" s="42" t="s">
        <v>2348</v>
      </c>
      <c r="F312" s="44" t="s">
        <v>2060</v>
      </c>
      <c r="G312" s="44" t="s">
        <v>2349</v>
      </c>
      <c r="H312" s="42" t="s">
        <v>27</v>
      </c>
      <c r="I312" s="45" t="s">
        <v>21</v>
      </c>
      <c r="J312" s="44">
        <v>490000</v>
      </c>
      <c r="K312" s="44">
        <v>780</v>
      </c>
      <c r="L312" s="44">
        <f t="shared" si="4"/>
        <v>382200000</v>
      </c>
      <c r="M312" s="42" t="s">
        <v>1920</v>
      </c>
      <c r="N312" s="42" t="s">
        <v>445</v>
      </c>
      <c r="O312" s="42" t="s">
        <v>1559</v>
      </c>
      <c r="P312" s="42" t="s">
        <v>1554</v>
      </c>
      <c r="Q312" s="46" t="s">
        <v>1555</v>
      </c>
    </row>
    <row r="313" spans="1:17" ht="45">
      <c r="A313" s="41">
        <v>312</v>
      </c>
      <c r="B313" s="43">
        <v>113</v>
      </c>
      <c r="C313" s="43" t="s">
        <v>71</v>
      </c>
      <c r="D313" s="42" t="s">
        <v>335</v>
      </c>
      <c r="E313" s="42" t="s">
        <v>2350</v>
      </c>
      <c r="F313" s="44" t="s">
        <v>2351</v>
      </c>
      <c r="G313" s="44" t="s">
        <v>130</v>
      </c>
      <c r="H313" s="42" t="s">
        <v>35</v>
      </c>
      <c r="I313" s="45" t="s">
        <v>21</v>
      </c>
      <c r="J313" s="44">
        <v>215000</v>
      </c>
      <c r="K313" s="44">
        <v>241</v>
      </c>
      <c r="L313" s="44">
        <f t="shared" si="4"/>
        <v>51815000</v>
      </c>
      <c r="M313" s="42" t="s">
        <v>1606</v>
      </c>
      <c r="N313" s="42" t="s">
        <v>445</v>
      </c>
      <c r="O313" s="42" t="s">
        <v>1559</v>
      </c>
      <c r="P313" s="42" t="s">
        <v>1554</v>
      </c>
      <c r="Q313" s="46" t="s">
        <v>1555</v>
      </c>
    </row>
    <row r="314" spans="1:17" ht="60">
      <c r="A314" s="41">
        <v>313</v>
      </c>
      <c r="B314" s="43">
        <v>114</v>
      </c>
      <c r="C314" s="51" t="s">
        <v>304</v>
      </c>
      <c r="D314" s="42" t="s">
        <v>2352</v>
      </c>
      <c r="E314" s="42" t="s">
        <v>2353</v>
      </c>
      <c r="F314" s="44" t="s">
        <v>1587</v>
      </c>
      <c r="G314" s="44" t="s">
        <v>130</v>
      </c>
      <c r="H314" s="42" t="s">
        <v>2354</v>
      </c>
      <c r="I314" s="45" t="s">
        <v>21</v>
      </c>
      <c r="J314" s="44">
        <v>2570000</v>
      </c>
      <c r="K314" s="44">
        <v>420</v>
      </c>
      <c r="L314" s="44">
        <f t="shared" si="4"/>
        <v>1079400000</v>
      </c>
      <c r="M314" s="42" t="s">
        <v>1606</v>
      </c>
      <c r="N314" s="42" t="s">
        <v>445</v>
      </c>
      <c r="O314" s="42" t="s">
        <v>1559</v>
      </c>
      <c r="P314" s="42" t="s">
        <v>1554</v>
      </c>
      <c r="Q314" s="46" t="s">
        <v>1555</v>
      </c>
    </row>
    <row r="315" spans="1:17" ht="75">
      <c r="A315" s="41">
        <v>314</v>
      </c>
      <c r="B315" s="43">
        <v>114</v>
      </c>
      <c r="C315" s="43" t="s">
        <v>304</v>
      </c>
      <c r="D315" s="42" t="s">
        <v>2355</v>
      </c>
      <c r="E315" s="42" t="s">
        <v>2356</v>
      </c>
      <c r="F315" s="44" t="s">
        <v>2357</v>
      </c>
      <c r="G315" s="44" t="s">
        <v>2310</v>
      </c>
      <c r="H315" s="42" t="s">
        <v>2311</v>
      </c>
      <c r="I315" s="45" t="s">
        <v>21</v>
      </c>
      <c r="J315" s="44">
        <v>2350000</v>
      </c>
      <c r="K315" s="44">
        <v>18</v>
      </c>
      <c r="L315" s="44">
        <f t="shared" si="4"/>
        <v>42300000</v>
      </c>
      <c r="M315" s="42" t="s">
        <v>2312</v>
      </c>
      <c r="N315" s="42" t="s">
        <v>445</v>
      </c>
      <c r="O315" s="42" t="s">
        <v>1559</v>
      </c>
      <c r="P315" s="42" t="s">
        <v>1554</v>
      </c>
      <c r="Q315" s="46" t="s">
        <v>1555</v>
      </c>
    </row>
    <row r="316" spans="1:17" ht="75">
      <c r="A316" s="41">
        <v>315</v>
      </c>
      <c r="B316" s="43">
        <v>114</v>
      </c>
      <c r="C316" s="43" t="s">
        <v>304</v>
      </c>
      <c r="D316" s="42" t="s">
        <v>2358</v>
      </c>
      <c r="E316" s="42" t="s">
        <v>2359</v>
      </c>
      <c r="F316" s="44" t="s">
        <v>2357</v>
      </c>
      <c r="G316" s="44" t="s">
        <v>2310</v>
      </c>
      <c r="H316" s="42" t="s">
        <v>2311</v>
      </c>
      <c r="I316" s="45" t="s">
        <v>21</v>
      </c>
      <c r="J316" s="44">
        <v>2350000</v>
      </c>
      <c r="K316" s="44">
        <v>60</v>
      </c>
      <c r="L316" s="44">
        <f t="shared" si="4"/>
        <v>141000000</v>
      </c>
      <c r="M316" s="42" t="s">
        <v>2312</v>
      </c>
      <c r="N316" s="42" t="s">
        <v>445</v>
      </c>
      <c r="O316" s="42" t="s">
        <v>1559</v>
      </c>
      <c r="P316" s="42" t="s">
        <v>1554</v>
      </c>
      <c r="Q316" s="46" t="s">
        <v>1555</v>
      </c>
    </row>
    <row r="317" spans="1:17" ht="45">
      <c r="A317" s="41">
        <v>316</v>
      </c>
      <c r="B317" s="43">
        <v>113</v>
      </c>
      <c r="C317" s="43" t="s">
        <v>71</v>
      </c>
      <c r="D317" s="42" t="s">
        <v>2360</v>
      </c>
      <c r="E317" s="42" t="s">
        <v>2314</v>
      </c>
      <c r="F317" s="44" t="s">
        <v>2315</v>
      </c>
      <c r="G317" s="44" t="s">
        <v>2316</v>
      </c>
      <c r="H317" s="42" t="s">
        <v>31</v>
      </c>
      <c r="I317" s="45" t="s">
        <v>21</v>
      </c>
      <c r="J317" s="44">
        <v>446000</v>
      </c>
      <c r="K317" s="44">
        <v>180</v>
      </c>
      <c r="L317" s="44">
        <f t="shared" si="4"/>
        <v>80280000</v>
      </c>
      <c r="M317" s="42" t="s">
        <v>1570</v>
      </c>
      <c r="N317" s="42" t="s">
        <v>445</v>
      </c>
      <c r="O317" s="42" t="s">
        <v>1559</v>
      </c>
      <c r="P317" s="42" t="s">
        <v>1554</v>
      </c>
      <c r="Q317" s="46" t="s">
        <v>1555</v>
      </c>
    </row>
    <row r="318" spans="1:17" ht="60">
      <c r="A318" s="41">
        <v>317</v>
      </c>
      <c r="B318" s="43">
        <v>219</v>
      </c>
      <c r="C318" s="51" t="s">
        <v>2361</v>
      </c>
      <c r="D318" s="42" t="s">
        <v>2362</v>
      </c>
      <c r="E318" s="42" t="s">
        <v>2363</v>
      </c>
      <c r="F318" s="44" t="s">
        <v>2326</v>
      </c>
      <c r="G318" s="44" t="s">
        <v>179</v>
      </c>
      <c r="H318" s="42" t="s">
        <v>241</v>
      </c>
      <c r="I318" s="45" t="s">
        <v>21</v>
      </c>
      <c r="J318" s="44">
        <v>2415000</v>
      </c>
      <c r="K318" s="44">
        <v>42</v>
      </c>
      <c r="L318" s="44">
        <f t="shared" si="4"/>
        <v>101430000</v>
      </c>
      <c r="M318" s="42" t="s">
        <v>1810</v>
      </c>
      <c r="N318" s="42" t="s">
        <v>445</v>
      </c>
      <c r="O318" s="42" t="s">
        <v>1559</v>
      </c>
      <c r="P318" s="42" t="s">
        <v>1554</v>
      </c>
      <c r="Q318" s="46" t="s">
        <v>1555</v>
      </c>
    </row>
    <row r="319" spans="1:17" ht="60">
      <c r="A319" s="41">
        <v>318</v>
      </c>
      <c r="B319" s="43">
        <v>115</v>
      </c>
      <c r="C319" s="51" t="s">
        <v>310</v>
      </c>
      <c r="D319" s="42" t="s">
        <v>2364</v>
      </c>
      <c r="E319" s="42" t="s">
        <v>2365</v>
      </c>
      <c r="F319" s="44" t="s">
        <v>2366</v>
      </c>
      <c r="G319" s="44" t="s">
        <v>179</v>
      </c>
      <c r="H319" s="42" t="s">
        <v>241</v>
      </c>
      <c r="I319" s="45" t="s">
        <v>21</v>
      </c>
      <c r="J319" s="44">
        <v>8987000</v>
      </c>
      <c r="K319" s="44">
        <v>60</v>
      </c>
      <c r="L319" s="44">
        <f t="shared" si="4"/>
        <v>539220000</v>
      </c>
      <c r="M319" s="42" t="s">
        <v>1810</v>
      </c>
      <c r="N319" s="42" t="s">
        <v>445</v>
      </c>
      <c r="O319" s="42" t="s">
        <v>1559</v>
      </c>
      <c r="P319" s="42" t="s">
        <v>1554</v>
      </c>
      <c r="Q319" s="46" t="s">
        <v>1555</v>
      </c>
    </row>
    <row r="320" spans="1:17" ht="60">
      <c r="A320" s="41">
        <v>319</v>
      </c>
      <c r="B320" s="43">
        <v>115</v>
      </c>
      <c r="C320" s="51" t="s">
        <v>310</v>
      </c>
      <c r="D320" s="42" t="s">
        <v>2367</v>
      </c>
      <c r="E320" s="42" t="s">
        <v>2365</v>
      </c>
      <c r="F320" s="44" t="s">
        <v>2366</v>
      </c>
      <c r="G320" s="44" t="s">
        <v>179</v>
      </c>
      <c r="H320" s="42" t="s">
        <v>241</v>
      </c>
      <c r="I320" s="45" t="s">
        <v>21</v>
      </c>
      <c r="J320" s="44">
        <v>8397000</v>
      </c>
      <c r="K320" s="44">
        <v>6</v>
      </c>
      <c r="L320" s="44">
        <f t="shared" si="4"/>
        <v>50382000</v>
      </c>
      <c r="M320" s="42" t="s">
        <v>1810</v>
      </c>
      <c r="N320" s="42" t="s">
        <v>445</v>
      </c>
      <c r="O320" s="42" t="s">
        <v>1559</v>
      </c>
      <c r="P320" s="42" t="s">
        <v>1554</v>
      </c>
      <c r="Q320" s="46" t="s">
        <v>1555</v>
      </c>
    </row>
    <row r="321" spans="1:17" ht="75">
      <c r="A321" s="41">
        <v>320</v>
      </c>
      <c r="B321" s="43">
        <v>115</v>
      </c>
      <c r="C321" s="51" t="s">
        <v>310</v>
      </c>
      <c r="D321" s="42" t="s">
        <v>2368</v>
      </c>
      <c r="E321" s="42" t="s">
        <v>4268</v>
      </c>
      <c r="F321" s="44" t="s">
        <v>309</v>
      </c>
      <c r="G321" s="44" t="s">
        <v>2235</v>
      </c>
      <c r="H321" s="42" t="s">
        <v>34</v>
      </c>
      <c r="I321" s="45" t="s">
        <v>21</v>
      </c>
      <c r="J321" s="44">
        <v>9050000</v>
      </c>
      <c r="K321" s="44">
        <v>24</v>
      </c>
      <c r="L321" s="44">
        <f t="shared" si="4"/>
        <v>217200000</v>
      </c>
      <c r="M321" s="42" t="s">
        <v>2236</v>
      </c>
      <c r="N321" s="42" t="s">
        <v>445</v>
      </c>
      <c r="O321" s="42" t="s">
        <v>1559</v>
      </c>
      <c r="P321" s="42" t="s">
        <v>1554</v>
      </c>
      <c r="Q321" s="46" t="s">
        <v>1555</v>
      </c>
    </row>
    <row r="322" spans="1:17" ht="45">
      <c r="A322" s="41">
        <v>321</v>
      </c>
      <c r="B322" s="41">
        <v>0</v>
      </c>
      <c r="C322" s="41">
        <v>0</v>
      </c>
      <c r="D322" s="42" t="s">
        <v>2369</v>
      </c>
      <c r="E322" s="42" t="s">
        <v>2370</v>
      </c>
      <c r="F322" s="44" t="s">
        <v>1132</v>
      </c>
      <c r="G322" s="44" t="s">
        <v>2371</v>
      </c>
      <c r="H322" s="42" t="s">
        <v>1236</v>
      </c>
      <c r="I322" s="45" t="s">
        <v>21</v>
      </c>
      <c r="J322" s="44">
        <v>2700</v>
      </c>
      <c r="K322" s="44">
        <v>5521</v>
      </c>
      <c r="L322" s="44">
        <f t="shared" ref="L322:L385" si="5">J322*K322</f>
        <v>14906700</v>
      </c>
      <c r="M322" s="42" t="s">
        <v>1593</v>
      </c>
      <c r="N322" s="42" t="s">
        <v>445</v>
      </c>
      <c r="O322" s="42" t="s">
        <v>1559</v>
      </c>
      <c r="P322" s="42" t="s">
        <v>1554</v>
      </c>
      <c r="Q322" s="46" t="s">
        <v>1555</v>
      </c>
    </row>
    <row r="323" spans="1:17" ht="75">
      <c r="A323" s="41">
        <v>322</v>
      </c>
      <c r="B323" s="41">
        <v>0</v>
      </c>
      <c r="C323" s="41">
        <v>0</v>
      </c>
      <c r="D323" s="42" t="s">
        <v>2372</v>
      </c>
      <c r="E323" s="42" t="s">
        <v>2373</v>
      </c>
      <c r="F323" s="44" t="s">
        <v>2007</v>
      </c>
      <c r="G323" s="44" t="s">
        <v>2374</v>
      </c>
      <c r="H323" s="42" t="s">
        <v>31</v>
      </c>
      <c r="I323" s="45" t="s">
        <v>21</v>
      </c>
      <c r="J323" s="44">
        <v>2400</v>
      </c>
      <c r="K323" s="44">
        <v>16860</v>
      </c>
      <c r="L323" s="44">
        <f t="shared" si="5"/>
        <v>40464000</v>
      </c>
      <c r="M323" s="42" t="s">
        <v>1570</v>
      </c>
      <c r="N323" s="42" t="s">
        <v>445</v>
      </c>
      <c r="O323" s="42" t="s">
        <v>1559</v>
      </c>
      <c r="P323" s="42" t="s">
        <v>1554</v>
      </c>
      <c r="Q323" s="46" t="s">
        <v>1555</v>
      </c>
    </row>
    <row r="324" spans="1:17" ht="60">
      <c r="A324" s="41">
        <v>323</v>
      </c>
      <c r="B324" s="41">
        <v>0</v>
      </c>
      <c r="C324" s="41">
        <v>0</v>
      </c>
      <c r="D324" s="42" t="s">
        <v>2375</v>
      </c>
      <c r="E324" s="42" t="s">
        <v>2376</v>
      </c>
      <c r="F324" s="44" t="s">
        <v>2377</v>
      </c>
      <c r="G324" s="44" t="s">
        <v>2378</v>
      </c>
      <c r="H324" s="42" t="s">
        <v>31</v>
      </c>
      <c r="I324" s="45" t="s">
        <v>21</v>
      </c>
      <c r="J324" s="44">
        <v>29500</v>
      </c>
      <c r="K324" s="44">
        <v>78300</v>
      </c>
      <c r="L324" s="44">
        <f t="shared" si="5"/>
        <v>2309850000</v>
      </c>
      <c r="M324" s="42" t="s">
        <v>1593</v>
      </c>
      <c r="N324" s="42" t="s">
        <v>445</v>
      </c>
      <c r="O324" s="42" t="s">
        <v>1559</v>
      </c>
      <c r="P324" s="42" t="s">
        <v>1554</v>
      </c>
      <c r="Q324" s="46" t="s">
        <v>1555</v>
      </c>
    </row>
    <row r="325" spans="1:17" ht="45">
      <c r="A325" s="41">
        <v>324</v>
      </c>
      <c r="B325" s="41">
        <v>0</v>
      </c>
      <c r="C325" s="41">
        <v>0</v>
      </c>
      <c r="D325" s="42" t="s">
        <v>279</v>
      </c>
      <c r="E325" s="42" t="s">
        <v>2370</v>
      </c>
      <c r="F325" s="44" t="s">
        <v>1132</v>
      </c>
      <c r="G325" s="44" t="s">
        <v>2371</v>
      </c>
      <c r="H325" s="42" t="s">
        <v>1236</v>
      </c>
      <c r="I325" s="45" t="s">
        <v>1415</v>
      </c>
      <c r="J325" s="44">
        <v>1400</v>
      </c>
      <c r="K325" s="44">
        <v>68400</v>
      </c>
      <c r="L325" s="44">
        <f t="shared" si="5"/>
        <v>95760000</v>
      </c>
      <c r="M325" s="42" t="s">
        <v>1593</v>
      </c>
      <c r="N325" s="42" t="s">
        <v>445</v>
      </c>
      <c r="O325" s="42" t="s">
        <v>1559</v>
      </c>
      <c r="P325" s="42" t="s">
        <v>1554</v>
      </c>
      <c r="Q325" s="46" t="s">
        <v>1555</v>
      </c>
    </row>
    <row r="326" spans="1:17" ht="75">
      <c r="A326" s="41">
        <v>325</v>
      </c>
      <c r="B326" s="41">
        <v>0</v>
      </c>
      <c r="C326" s="41">
        <v>0</v>
      </c>
      <c r="D326" s="42" t="s">
        <v>2379</v>
      </c>
      <c r="E326" s="42" t="s">
        <v>2373</v>
      </c>
      <c r="F326" s="44" t="s">
        <v>2007</v>
      </c>
      <c r="G326" s="44" t="s">
        <v>2374</v>
      </c>
      <c r="H326" s="42" t="s">
        <v>31</v>
      </c>
      <c r="I326" s="45" t="s">
        <v>21</v>
      </c>
      <c r="J326" s="44">
        <v>2400</v>
      </c>
      <c r="K326" s="44">
        <v>85440</v>
      </c>
      <c r="L326" s="44">
        <f t="shared" si="5"/>
        <v>205056000</v>
      </c>
      <c r="M326" s="42" t="s">
        <v>1570</v>
      </c>
      <c r="N326" s="42" t="s">
        <v>445</v>
      </c>
      <c r="O326" s="42" t="s">
        <v>1559</v>
      </c>
      <c r="P326" s="42" t="s">
        <v>1554</v>
      </c>
      <c r="Q326" s="46" t="s">
        <v>1555</v>
      </c>
    </row>
    <row r="327" spans="1:17" ht="60">
      <c r="A327" s="41">
        <v>326</v>
      </c>
      <c r="B327" s="43">
        <v>121</v>
      </c>
      <c r="C327" s="43" t="s">
        <v>339</v>
      </c>
      <c r="D327" s="42" t="s">
        <v>2380</v>
      </c>
      <c r="E327" s="42" t="s">
        <v>2380</v>
      </c>
      <c r="F327" s="44" t="s">
        <v>1938</v>
      </c>
      <c r="G327" s="44" t="s">
        <v>1971</v>
      </c>
      <c r="H327" s="42" t="s">
        <v>2381</v>
      </c>
      <c r="I327" s="45" t="s">
        <v>21</v>
      </c>
      <c r="J327" s="44">
        <v>1800000</v>
      </c>
      <c r="K327" s="44">
        <v>24</v>
      </c>
      <c r="L327" s="44">
        <f t="shared" si="5"/>
        <v>43200000</v>
      </c>
      <c r="M327" s="42" t="s">
        <v>1973</v>
      </c>
      <c r="N327" s="42" t="s">
        <v>445</v>
      </c>
      <c r="O327" s="42" t="s">
        <v>1559</v>
      </c>
      <c r="P327" s="42" t="s">
        <v>1554</v>
      </c>
      <c r="Q327" s="46" t="s">
        <v>1555</v>
      </c>
    </row>
    <row r="328" spans="1:17" ht="90">
      <c r="A328" s="41">
        <v>327</v>
      </c>
      <c r="B328" s="43">
        <v>119</v>
      </c>
      <c r="C328" s="43" t="s">
        <v>182</v>
      </c>
      <c r="D328" s="42" t="s">
        <v>2382</v>
      </c>
      <c r="E328" s="42" t="s">
        <v>2383</v>
      </c>
      <c r="F328" s="44" t="s">
        <v>2384</v>
      </c>
      <c r="G328" s="44" t="s">
        <v>2385</v>
      </c>
      <c r="H328" s="42" t="s">
        <v>262</v>
      </c>
      <c r="I328" s="45" t="s">
        <v>29</v>
      </c>
      <c r="J328" s="44">
        <v>220000</v>
      </c>
      <c r="K328" s="44">
        <v>1409</v>
      </c>
      <c r="L328" s="44">
        <f t="shared" si="5"/>
        <v>309980000</v>
      </c>
      <c r="M328" s="42" t="s">
        <v>2386</v>
      </c>
      <c r="N328" s="42" t="s">
        <v>445</v>
      </c>
      <c r="O328" s="42" t="s">
        <v>1559</v>
      </c>
      <c r="P328" s="42" t="s">
        <v>1554</v>
      </c>
      <c r="Q328" s="46" t="s">
        <v>1555</v>
      </c>
    </row>
    <row r="329" spans="1:17" ht="45">
      <c r="A329" s="41">
        <v>328</v>
      </c>
      <c r="B329" s="43">
        <v>121</v>
      </c>
      <c r="C329" s="43" t="s">
        <v>339</v>
      </c>
      <c r="D329" s="42" t="s">
        <v>2387</v>
      </c>
      <c r="E329" s="42" t="s">
        <v>2388</v>
      </c>
      <c r="F329" s="44" t="s">
        <v>2389</v>
      </c>
      <c r="G329" s="44" t="s">
        <v>620</v>
      </c>
      <c r="H329" s="42" t="s">
        <v>2390</v>
      </c>
      <c r="I329" s="45" t="s">
        <v>2391</v>
      </c>
      <c r="J329" s="44">
        <v>120000</v>
      </c>
      <c r="K329" s="44">
        <v>3881</v>
      </c>
      <c r="L329" s="44">
        <f t="shared" si="5"/>
        <v>465720000</v>
      </c>
      <c r="M329" s="42" t="s">
        <v>2392</v>
      </c>
      <c r="N329" s="42" t="s">
        <v>445</v>
      </c>
      <c r="O329" s="42" t="s">
        <v>1559</v>
      </c>
      <c r="P329" s="42" t="s">
        <v>1554</v>
      </c>
      <c r="Q329" s="46" t="s">
        <v>1555</v>
      </c>
    </row>
    <row r="330" spans="1:17" ht="45">
      <c r="A330" s="41">
        <v>329</v>
      </c>
      <c r="B330" s="43">
        <v>118</v>
      </c>
      <c r="C330" s="43" t="s">
        <v>2393</v>
      </c>
      <c r="D330" s="42" t="s">
        <v>2394</v>
      </c>
      <c r="E330" s="42" t="s">
        <v>2395</v>
      </c>
      <c r="F330" s="44" t="s">
        <v>2389</v>
      </c>
      <c r="G330" s="44" t="s">
        <v>620</v>
      </c>
      <c r="H330" s="42" t="s">
        <v>2390</v>
      </c>
      <c r="I330" s="45" t="s">
        <v>29</v>
      </c>
      <c r="J330" s="44">
        <v>140000</v>
      </c>
      <c r="K330" s="44">
        <v>576</v>
      </c>
      <c r="L330" s="44">
        <f t="shared" si="5"/>
        <v>80640000</v>
      </c>
      <c r="M330" s="42" t="s">
        <v>2392</v>
      </c>
      <c r="N330" s="42" t="s">
        <v>445</v>
      </c>
      <c r="O330" s="42" t="s">
        <v>1559</v>
      </c>
      <c r="P330" s="42" t="s">
        <v>1554</v>
      </c>
      <c r="Q330" s="46" t="s">
        <v>1555</v>
      </c>
    </row>
    <row r="331" spans="1:17" ht="60">
      <c r="A331" s="41">
        <v>330</v>
      </c>
      <c r="B331" s="43">
        <v>124</v>
      </c>
      <c r="C331" s="43" t="s">
        <v>137</v>
      </c>
      <c r="D331" s="42" t="s">
        <v>2396</v>
      </c>
      <c r="E331" s="42" t="s">
        <v>2397</v>
      </c>
      <c r="F331" s="44" t="s">
        <v>2398</v>
      </c>
      <c r="G331" s="44" t="s">
        <v>2399</v>
      </c>
      <c r="H331" s="42" t="s">
        <v>131</v>
      </c>
      <c r="I331" s="45" t="s">
        <v>224</v>
      </c>
      <c r="J331" s="44">
        <v>719000</v>
      </c>
      <c r="K331" s="44">
        <v>19</v>
      </c>
      <c r="L331" s="44">
        <f t="shared" si="5"/>
        <v>13661000</v>
      </c>
      <c r="M331" s="42" t="s">
        <v>1606</v>
      </c>
      <c r="N331" s="42" t="s">
        <v>445</v>
      </c>
      <c r="O331" s="42" t="s">
        <v>1559</v>
      </c>
      <c r="P331" s="42" t="s">
        <v>1554</v>
      </c>
      <c r="Q331" s="46" t="s">
        <v>1555</v>
      </c>
    </row>
    <row r="332" spans="1:17" ht="45">
      <c r="A332" s="41">
        <v>331</v>
      </c>
      <c r="B332" s="43">
        <v>124</v>
      </c>
      <c r="C332" s="43" t="s">
        <v>137</v>
      </c>
      <c r="D332" s="42" t="s">
        <v>2400</v>
      </c>
      <c r="E332" s="42" t="s">
        <v>2397</v>
      </c>
      <c r="F332" s="44" t="s">
        <v>2398</v>
      </c>
      <c r="G332" s="44" t="s">
        <v>2399</v>
      </c>
      <c r="H332" s="42" t="s">
        <v>131</v>
      </c>
      <c r="I332" s="45" t="s">
        <v>18</v>
      </c>
      <c r="J332" s="44">
        <v>510000</v>
      </c>
      <c r="K332" s="44">
        <v>27</v>
      </c>
      <c r="L332" s="44">
        <f t="shared" si="5"/>
        <v>13770000</v>
      </c>
      <c r="M332" s="42" t="s">
        <v>1606</v>
      </c>
      <c r="N332" s="42" t="s">
        <v>445</v>
      </c>
      <c r="O332" s="42" t="s">
        <v>1559</v>
      </c>
      <c r="P332" s="42" t="s">
        <v>1554</v>
      </c>
      <c r="Q332" s="46" t="s">
        <v>1555</v>
      </c>
    </row>
    <row r="333" spans="1:17" ht="45">
      <c r="A333" s="41">
        <v>332</v>
      </c>
      <c r="B333" s="43">
        <v>124</v>
      </c>
      <c r="C333" s="43" t="s">
        <v>137</v>
      </c>
      <c r="D333" s="42" t="s">
        <v>2401</v>
      </c>
      <c r="E333" s="42" t="s">
        <v>2401</v>
      </c>
      <c r="F333" s="44" t="s">
        <v>2402</v>
      </c>
      <c r="G333" s="44" t="s">
        <v>463</v>
      </c>
      <c r="H333" s="42" t="s">
        <v>262</v>
      </c>
      <c r="I333" s="45" t="s">
        <v>2403</v>
      </c>
      <c r="J333" s="44">
        <v>500000</v>
      </c>
      <c r="K333" s="44">
        <v>434</v>
      </c>
      <c r="L333" s="44">
        <f t="shared" si="5"/>
        <v>217000000</v>
      </c>
      <c r="M333" s="42" t="s">
        <v>1931</v>
      </c>
      <c r="N333" s="42" t="s">
        <v>445</v>
      </c>
      <c r="O333" s="42" t="s">
        <v>1559</v>
      </c>
      <c r="P333" s="42" t="s">
        <v>1554</v>
      </c>
      <c r="Q333" s="46" t="s">
        <v>1555</v>
      </c>
    </row>
    <row r="334" spans="1:17" ht="45">
      <c r="A334" s="41">
        <v>333</v>
      </c>
      <c r="B334" s="43">
        <v>120</v>
      </c>
      <c r="C334" s="43" t="s">
        <v>99</v>
      </c>
      <c r="D334" s="42" t="s">
        <v>2404</v>
      </c>
      <c r="E334" s="42" t="s">
        <v>2405</v>
      </c>
      <c r="F334" s="44" t="s">
        <v>2406</v>
      </c>
      <c r="G334" s="44" t="s">
        <v>130</v>
      </c>
      <c r="H334" s="42" t="s">
        <v>42</v>
      </c>
      <c r="I334" s="45" t="s">
        <v>29</v>
      </c>
      <c r="J334" s="44">
        <v>36000</v>
      </c>
      <c r="K334" s="44">
        <v>528</v>
      </c>
      <c r="L334" s="44">
        <f t="shared" si="5"/>
        <v>19008000</v>
      </c>
      <c r="M334" s="42" t="s">
        <v>1606</v>
      </c>
      <c r="N334" s="42" t="s">
        <v>445</v>
      </c>
      <c r="O334" s="42" t="s">
        <v>1559</v>
      </c>
      <c r="P334" s="42" t="s">
        <v>1554</v>
      </c>
      <c r="Q334" s="46" t="s">
        <v>1555</v>
      </c>
    </row>
    <row r="335" spans="1:17" ht="45">
      <c r="A335" s="41">
        <v>334</v>
      </c>
      <c r="B335" s="43">
        <v>119</v>
      </c>
      <c r="C335" s="43" t="s">
        <v>182</v>
      </c>
      <c r="D335" s="42" t="s">
        <v>2407</v>
      </c>
      <c r="E335" s="42" t="s">
        <v>2408</v>
      </c>
      <c r="F335" s="44" t="s">
        <v>2409</v>
      </c>
      <c r="G335" s="44" t="s">
        <v>2410</v>
      </c>
      <c r="H335" s="42" t="s">
        <v>35</v>
      </c>
      <c r="I335" s="45" t="s">
        <v>29</v>
      </c>
      <c r="J335" s="44">
        <v>75000</v>
      </c>
      <c r="K335" s="44">
        <v>5478</v>
      </c>
      <c r="L335" s="44">
        <f t="shared" si="5"/>
        <v>410850000</v>
      </c>
      <c r="M335" s="42" t="s">
        <v>2411</v>
      </c>
      <c r="N335" s="42" t="s">
        <v>445</v>
      </c>
      <c r="O335" s="42" t="s">
        <v>1559</v>
      </c>
      <c r="P335" s="42" t="s">
        <v>1554</v>
      </c>
      <c r="Q335" s="46" t="s">
        <v>1555</v>
      </c>
    </row>
    <row r="336" spans="1:17" ht="45">
      <c r="A336" s="41">
        <v>335</v>
      </c>
      <c r="B336" s="43">
        <v>121</v>
      </c>
      <c r="C336" s="43" t="s">
        <v>339</v>
      </c>
      <c r="D336" s="42" t="s">
        <v>2412</v>
      </c>
      <c r="E336" s="42" t="s">
        <v>2413</v>
      </c>
      <c r="F336" s="44" t="s">
        <v>2409</v>
      </c>
      <c r="G336" s="44" t="s">
        <v>2410</v>
      </c>
      <c r="H336" s="42" t="s">
        <v>35</v>
      </c>
      <c r="I336" s="45" t="s">
        <v>29</v>
      </c>
      <c r="J336" s="44">
        <v>75000</v>
      </c>
      <c r="K336" s="44">
        <v>1800</v>
      </c>
      <c r="L336" s="44">
        <f t="shared" si="5"/>
        <v>135000000</v>
      </c>
      <c r="M336" s="42" t="s">
        <v>2411</v>
      </c>
      <c r="N336" s="42" t="s">
        <v>445</v>
      </c>
      <c r="O336" s="42" t="s">
        <v>1559</v>
      </c>
      <c r="P336" s="42" t="s">
        <v>1554</v>
      </c>
      <c r="Q336" s="46" t="s">
        <v>1555</v>
      </c>
    </row>
    <row r="337" spans="1:17" ht="45">
      <c r="A337" s="41">
        <v>336</v>
      </c>
      <c r="B337" s="43">
        <v>119</v>
      </c>
      <c r="C337" s="43" t="s">
        <v>182</v>
      </c>
      <c r="D337" s="42" t="s">
        <v>2414</v>
      </c>
      <c r="E337" s="42" t="s">
        <v>2415</v>
      </c>
      <c r="F337" s="44" t="s">
        <v>2409</v>
      </c>
      <c r="G337" s="44" t="s">
        <v>2410</v>
      </c>
      <c r="H337" s="42" t="s">
        <v>35</v>
      </c>
      <c r="I337" s="45" t="s">
        <v>29</v>
      </c>
      <c r="J337" s="44">
        <v>80000</v>
      </c>
      <c r="K337" s="44">
        <v>1571</v>
      </c>
      <c r="L337" s="44">
        <f t="shared" si="5"/>
        <v>125680000</v>
      </c>
      <c r="M337" s="42" t="s">
        <v>2411</v>
      </c>
      <c r="N337" s="42" t="s">
        <v>445</v>
      </c>
      <c r="O337" s="42" t="s">
        <v>1559</v>
      </c>
      <c r="P337" s="42" t="s">
        <v>1554</v>
      </c>
      <c r="Q337" s="46" t="s">
        <v>1555</v>
      </c>
    </row>
    <row r="338" spans="1:17" ht="45">
      <c r="A338" s="41">
        <v>337</v>
      </c>
      <c r="B338" s="43">
        <v>121</v>
      </c>
      <c r="C338" s="43" t="s">
        <v>339</v>
      </c>
      <c r="D338" s="42" t="s">
        <v>2416</v>
      </c>
      <c r="E338" s="42" t="s">
        <v>2417</v>
      </c>
      <c r="F338" s="44" t="s">
        <v>2409</v>
      </c>
      <c r="G338" s="44" t="s">
        <v>2410</v>
      </c>
      <c r="H338" s="42" t="s">
        <v>35</v>
      </c>
      <c r="I338" s="45" t="s">
        <v>29</v>
      </c>
      <c r="J338" s="44">
        <v>75000</v>
      </c>
      <c r="K338" s="44">
        <v>3266</v>
      </c>
      <c r="L338" s="44">
        <f t="shared" si="5"/>
        <v>244950000</v>
      </c>
      <c r="M338" s="42" t="s">
        <v>2411</v>
      </c>
      <c r="N338" s="42" t="s">
        <v>445</v>
      </c>
      <c r="O338" s="42" t="s">
        <v>1559</v>
      </c>
      <c r="P338" s="42" t="s">
        <v>1554</v>
      </c>
      <c r="Q338" s="46" t="s">
        <v>1555</v>
      </c>
    </row>
    <row r="339" spans="1:17" ht="45">
      <c r="A339" s="41">
        <v>338</v>
      </c>
      <c r="B339" s="43">
        <v>121</v>
      </c>
      <c r="C339" s="43" t="s">
        <v>339</v>
      </c>
      <c r="D339" s="42" t="s">
        <v>2418</v>
      </c>
      <c r="E339" s="42" t="s">
        <v>2419</v>
      </c>
      <c r="F339" s="44" t="s">
        <v>2420</v>
      </c>
      <c r="G339" s="44" t="s">
        <v>2421</v>
      </c>
      <c r="H339" s="42" t="s">
        <v>165</v>
      </c>
      <c r="I339" s="45" t="s">
        <v>29</v>
      </c>
      <c r="J339" s="44">
        <v>45000</v>
      </c>
      <c r="K339" s="44">
        <v>7574</v>
      </c>
      <c r="L339" s="44">
        <f t="shared" si="5"/>
        <v>340830000</v>
      </c>
      <c r="M339" s="42" t="s">
        <v>2422</v>
      </c>
      <c r="N339" s="42" t="s">
        <v>445</v>
      </c>
      <c r="O339" s="42" t="s">
        <v>1559</v>
      </c>
      <c r="P339" s="42" t="s">
        <v>1554</v>
      </c>
      <c r="Q339" s="46" t="s">
        <v>1555</v>
      </c>
    </row>
    <row r="340" spans="1:17" ht="60">
      <c r="A340" s="41">
        <v>339</v>
      </c>
      <c r="B340" s="43">
        <v>120</v>
      </c>
      <c r="C340" s="43" t="s">
        <v>99</v>
      </c>
      <c r="D340" s="42" t="s">
        <v>2423</v>
      </c>
      <c r="E340" s="42" t="s">
        <v>2424</v>
      </c>
      <c r="F340" s="44" t="s">
        <v>2425</v>
      </c>
      <c r="G340" s="44" t="s">
        <v>2426</v>
      </c>
      <c r="H340" s="42" t="s">
        <v>33</v>
      </c>
      <c r="I340" s="45" t="s">
        <v>58</v>
      </c>
      <c r="J340" s="44">
        <v>16200</v>
      </c>
      <c r="K340" s="44">
        <v>1440</v>
      </c>
      <c r="L340" s="44">
        <f t="shared" si="5"/>
        <v>23328000</v>
      </c>
      <c r="M340" s="42" t="s">
        <v>2427</v>
      </c>
      <c r="N340" s="42" t="s">
        <v>445</v>
      </c>
      <c r="O340" s="42" t="s">
        <v>1559</v>
      </c>
      <c r="P340" s="42" t="s">
        <v>1554</v>
      </c>
      <c r="Q340" s="46" t="s">
        <v>1555</v>
      </c>
    </row>
    <row r="341" spans="1:17" ht="60">
      <c r="A341" s="41">
        <v>340</v>
      </c>
      <c r="B341" s="43">
        <v>120</v>
      </c>
      <c r="C341" s="43" t="s">
        <v>99</v>
      </c>
      <c r="D341" s="42" t="s">
        <v>2428</v>
      </c>
      <c r="E341" s="42" t="s">
        <v>2429</v>
      </c>
      <c r="F341" s="44" t="s">
        <v>2430</v>
      </c>
      <c r="G341" s="44" t="s">
        <v>2431</v>
      </c>
      <c r="H341" s="42" t="s">
        <v>27</v>
      </c>
      <c r="I341" s="45" t="s">
        <v>58</v>
      </c>
      <c r="J341" s="44">
        <v>14800</v>
      </c>
      <c r="K341" s="44">
        <v>240</v>
      </c>
      <c r="L341" s="44">
        <f t="shared" si="5"/>
        <v>3552000</v>
      </c>
      <c r="M341" s="42" t="s">
        <v>1570</v>
      </c>
      <c r="N341" s="42" t="s">
        <v>445</v>
      </c>
      <c r="O341" s="42" t="s">
        <v>1559</v>
      </c>
      <c r="P341" s="42" t="s">
        <v>1554</v>
      </c>
      <c r="Q341" s="46" t="s">
        <v>1555</v>
      </c>
    </row>
    <row r="342" spans="1:17" ht="45">
      <c r="A342" s="41">
        <v>341</v>
      </c>
      <c r="B342" s="43">
        <v>122</v>
      </c>
      <c r="C342" s="43" t="s">
        <v>100</v>
      </c>
      <c r="D342" s="42" t="s">
        <v>2432</v>
      </c>
      <c r="E342" s="42" t="s">
        <v>2433</v>
      </c>
      <c r="F342" s="44" t="s">
        <v>2430</v>
      </c>
      <c r="G342" s="44" t="s">
        <v>2431</v>
      </c>
      <c r="H342" s="42" t="s">
        <v>27</v>
      </c>
      <c r="I342" s="45" t="s">
        <v>58</v>
      </c>
      <c r="J342" s="44">
        <v>21800</v>
      </c>
      <c r="K342" s="44">
        <v>900</v>
      </c>
      <c r="L342" s="44">
        <f t="shared" si="5"/>
        <v>19620000</v>
      </c>
      <c r="M342" s="42" t="s">
        <v>1570</v>
      </c>
      <c r="N342" s="42" t="s">
        <v>445</v>
      </c>
      <c r="O342" s="42" t="s">
        <v>1559</v>
      </c>
      <c r="P342" s="42" t="s">
        <v>1554</v>
      </c>
      <c r="Q342" s="46" t="s">
        <v>1555</v>
      </c>
    </row>
    <row r="343" spans="1:17" ht="60">
      <c r="A343" s="41">
        <v>342</v>
      </c>
      <c r="B343" s="43">
        <v>123</v>
      </c>
      <c r="C343" s="43" t="s">
        <v>96</v>
      </c>
      <c r="D343" s="42" t="s">
        <v>2434</v>
      </c>
      <c r="E343" s="42" t="s">
        <v>2435</v>
      </c>
      <c r="F343" s="44" t="s">
        <v>2430</v>
      </c>
      <c r="G343" s="44" t="s">
        <v>2431</v>
      </c>
      <c r="H343" s="42" t="s">
        <v>27</v>
      </c>
      <c r="I343" s="45" t="s">
        <v>58</v>
      </c>
      <c r="J343" s="44">
        <v>21800</v>
      </c>
      <c r="K343" s="44">
        <v>427</v>
      </c>
      <c r="L343" s="44">
        <f t="shared" si="5"/>
        <v>9308600</v>
      </c>
      <c r="M343" s="42" t="s">
        <v>1570</v>
      </c>
      <c r="N343" s="42" t="s">
        <v>445</v>
      </c>
      <c r="O343" s="42" t="s">
        <v>1559</v>
      </c>
      <c r="P343" s="42" t="s">
        <v>1554</v>
      </c>
      <c r="Q343" s="46" t="s">
        <v>1555</v>
      </c>
    </row>
    <row r="344" spans="1:17" ht="60">
      <c r="A344" s="41">
        <v>343</v>
      </c>
      <c r="B344" s="43">
        <v>120</v>
      </c>
      <c r="C344" s="43" t="s">
        <v>99</v>
      </c>
      <c r="D344" s="42" t="s">
        <v>2436</v>
      </c>
      <c r="E344" s="42" t="s">
        <v>2437</v>
      </c>
      <c r="F344" s="44" t="s">
        <v>2430</v>
      </c>
      <c r="G344" s="44" t="s">
        <v>2431</v>
      </c>
      <c r="H344" s="42" t="s">
        <v>27</v>
      </c>
      <c r="I344" s="45" t="s">
        <v>58</v>
      </c>
      <c r="J344" s="44">
        <v>15600</v>
      </c>
      <c r="K344" s="44">
        <v>120</v>
      </c>
      <c r="L344" s="44">
        <f t="shared" si="5"/>
        <v>1872000</v>
      </c>
      <c r="M344" s="42" t="s">
        <v>1570</v>
      </c>
      <c r="N344" s="42" t="s">
        <v>445</v>
      </c>
      <c r="O344" s="42" t="s">
        <v>1559</v>
      </c>
      <c r="P344" s="42" t="s">
        <v>1554</v>
      </c>
      <c r="Q344" s="46" t="s">
        <v>1555</v>
      </c>
    </row>
    <row r="345" spans="1:17" ht="60">
      <c r="A345" s="41">
        <v>344</v>
      </c>
      <c r="B345" s="43">
        <v>120</v>
      </c>
      <c r="C345" s="43" t="s">
        <v>99</v>
      </c>
      <c r="D345" s="42" t="s">
        <v>2438</v>
      </c>
      <c r="E345" s="42" t="s">
        <v>2439</v>
      </c>
      <c r="F345" s="44" t="s">
        <v>2430</v>
      </c>
      <c r="G345" s="44" t="s">
        <v>2431</v>
      </c>
      <c r="H345" s="42" t="s">
        <v>27</v>
      </c>
      <c r="I345" s="45" t="s">
        <v>58</v>
      </c>
      <c r="J345" s="44">
        <v>15600</v>
      </c>
      <c r="K345" s="44">
        <v>120</v>
      </c>
      <c r="L345" s="44">
        <f t="shared" si="5"/>
        <v>1872000</v>
      </c>
      <c r="M345" s="42" t="s">
        <v>1570</v>
      </c>
      <c r="N345" s="42" t="s">
        <v>445</v>
      </c>
      <c r="O345" s="42" t="s">
        <v>1559</v>
      </c>
      <c r="P345" s="42" t="s">
        <v>1554</v>
      </c>
      <c r="Q345" s="46" t="s">
        <v>1555</v>
      </c>
    </row>
    <row r="346" spans="1:17" ht="60">
      <c r="A346" s="41">
        <v>345</v>
      </c>
      <c r="B346" s="43">
        <v>120</v>
      </c>
      <c r="C346" s="43" t="s">
        <v>99</v>
      </c>
      <c r="D346" s="42" t="s">
        <v>2440</v>
      </c>
      <c r="E346" s="42" t="s">
        <v>2441</v>
      </c>
      <c r="F346" s="44" t="s">
        <v>2425</v>
      </c>
      <c r="G346" s="44" t="s">
        <v>2426</v>
      </c>
      <c r="H346" s="42" t="s">
        <v>33</v>
      </c>
      <c r="I346" s="45" t="s">
        <v>58</v>
      </c>
      <c r="J346" s="44">
        <v>16200</v>
      </c>
      <c r="K346" s="44">
        <v>1860</v>
      </c>
      <c r="L346" s="44">
        <f t="shared" si="5"/>
        <v>30132000</v>
      </c>
      <c r="M346" s="42" t="s">
        <v>2427</v>
      </c>
      <c r="N346" s="42" t="s">
        <v>445</v>
      </c>
      <c r="O346" s="42" t="s">
        <v>1559</v>
      </c>
      <c r="P346" s="42" t="s">
        <v>1554</v>
      </c>
      <c r="Q346" s="46" t="s">
        <v>1555</v>
      </c>
    </row>
    <row r="347" spans="1:17" ht="60">
      <c r="A347" s="41">
        <v>346</v>
      </c>
      <c r="B347" s="43">
        <v>120</v>
      </c>
      <c r="C347" s="43" t="s">
        <v>99</v>
      </c>
      <c r="D347" s="42" t="s">
        <v>2442</v>
      </c>
      <c r="E347" s="42" t="s">
        <v>2443</v>
      </c>
      <c r="F347" s="44" t="s">
        <v>2425</v>
      </c>
      <c r="G347" s="44" t="s">
        <v>2426</v>
      </c>
      <c r="H347" s="42" t="s">
        <v>33</v>
      </c>
      <c r="I347" s="45" t="s">
        <v>58</v>
      </c>
      <c r="J347" s="44">
        <v>16200</v>
      </c>
      <c r="K347" s="44">
        <v>960</v>
      </c>
      <c r="L347" s="44">
        <f t="shared" si="5"/>
        <v>15552000</v>
      </c>
      <c r="M347" s="42" t="s">
        <v>2427</v>
      </c>
      <c r="N347" s="42" t="s">
        <v>445</v>
      </c>
      <c r="O347" s="42" t="s">
        <v>1559</v>
      </c>
      <c r="P347" s="42" t="s">
        <v>1554</v>
      </c>
      <c r="Q347" s="46" t="s">
        <v>1555</v>
      </c>
    </row>
    <row r="348" spans="1:17" ht="60">
      <c r="A348" s="41">
        <v>347</v>
      </c>
      <c r="B348" s="43">
        <v>120</v>
      </c>
      <c r="C348" s="43" t="s">
        <v>99</v>
      </c>
      <c r="D348" s="42" t="s">
        <v>2444</v>
      </c>
      <c r="E348" s="42" t="s">
        <v>2445</v>
      </c>
      <c r="F348" s="44" t="s">
        <v>2425</v>
      </c>
      <c r="G348" s="44" t="s">
        <v>2426</v>
      </c>
      <c r="H348" s="42" t="s">
        <v>33</v>
      </c>
      <c r="I348" s="45" t="s">
        <v>58</v>
      </c>
      <c r="J348" s="44">
        <v>19000</v>
      </c>
      <c r="K348" s="44">
        <v>60</v>
      </c>
      <c r="L348" s="44">
        <f t="shared" si="5"/>
        <v>1140000</v>
      </c>
      <c r="M348" s="42" t="s">
        <v>2427</v>
      </c>
      <c r="N348" s="42" t="s">
        <v>445</v>
      </c>
      <c r="O348" s="42" t="s">
        <v>1559</v>
      </c>
      <c r="P348" s="42" t="s">
        <v>1554</v>
      </c>
      <c r="Q348" s="46" t="s">
        <v>1555</v>
      </c>
    </row>
    <row r="349" spans="1:17" ht="60">
      <c r="A349" s="41">
        <v>348</v>
      </c>
      <c r="B349" s="43">
        <v>120</v>
      </c>
      <c r="C349" s="43" t="s">
        <v>99</v>
      </c>
      <c r="D349" s="42" t="s">
        <v>2446</v>
      </c>
      <c r="E349" s="42" t="s">
        <v>2447</v>
      </c>
      <c r="F349" s="44" t="s">
        <v>2430</v>
      </c>
      <c r="G349" s="44" t="s">
        <v>2431</v>
      </c>
      <c r="H349" s="42" t="s">
        <v>27</v>
      </c>
      <c r="I349" s="45" t="s">
        <v>58</v>
      </c>
      <c r="J349" s="44">
        <v>19000</v>
      </c>
      <c r="K349" s="44">
        <v>60</v>
      </c>
      <c r="L349" s="44">
        <f t="shared" si="5"/>
        <v>1140000</v>
      </c>
      <c r="M349" s="42" t="s">
        <v>1570</v>
      </c>
      <c r="N349" s="42" t="s">
        <v>445</v>
      </c>
      <c r="O349" s="42" t="s">
        <v>1559</v>
      </c>
      <c r="P349" s="42" t="s">
        <v>1554</v>
      </c>
      <c r="Q349" s="46" t="s">
        <v>1555</v>
      </c>
    </row>
    <row r="350" spans="1:17" ht="60">
      <c r="A350" s="41">
        <v>349</v>
      </c>
      <c r="B350" s="43">
        <v>120</v>
      </c>
      <c r="C350" s="43" t="s">
        <v>99</v>
      </c>
      <c r="D350" s="42" t="s">
        <v>2448</v>
      </c>
      <c r="E350" s="42" t="s">
        <v>2449</v>
      </c>
      <c r="F350" s="44" t="s">
        <v>2389</v>
      </c>
      <c r="G350" s="44" t="s">
        <v>473</v>
      </c>
      <c r="H350" s="42" t="s">
        <v>334</v>
      </c>
      <c r="I350" s="45" t="s">
        <v>58</v>
      </c>
      <c r="J350" s="44">
        <v>17600</v>
      </c>
      <c r="K350" s="44">
        <v>120</v>
      </c>
      <c r="L350" s="44">
        <f t="shared" si="5"/>
        <v>2112000</v>
      </c>
      <c r="M350" s="42" t="s">
        <v>1570</v>
      </c>
      <c r="N350" s="42" t="s">
        <v>445</v>
      </c>
      <c r="O350" s="42" t="s">
        <v>1559</v>
      </c>
      <c r="P350" s="42" t="s">
        <v>1554</v>
      </c>
      <c r="Q350" s="46" t="s">
        <v>1555</v>
      </c>
    </row>
    <row r="351" spans="1:17" ht="60">
      <c r="A351" s="41">
        <v>350</v>
      </c>
      <c r="B351" s="43">
        <v>120</v>
      </c>
      <c r="C351" s="43" t="s">
        <v>99</v>
      </c>
      <c r="D351" s="42" t="s">
        <v>2450</v>
      </c>
      <c r="E351" s="42" t="s">
        <v>2449</v>
      </c>
      <c r="F351" s="44" t="s">
        <v>2389</v>
      </c>
      <c r="G351" s="44" t="s">
        <v>473</v>
      </c>
      <c r="H351" s="42" t="s">
        <v>334</v>
      </c>
      <c r="I351" s="45" t="s">
        <v>58</v>
      </c>
      <c r="J351" s="44">
        <v>17600</v>
      </c>
      <c r="K351" s="44">
        <v>4272</v>
      </c>
      <c r="L351" s="44">
        <f t="shared" si="5"/>
        <v>75187200</v>
      </c>
      <c r="M351" s="42" t="s">
        <v>1570</v>
      </c>
      <c r="N351" s="42" t="s">
        <v>445</v>
      </c>
      <c r="O351" s="42" t="s">
        <v>1559</v>
      </c>
      <c r="P351" s="42" t="s">
        <v>1554</v>
      </c>
      <c r="Q351" s="46" t="s">
        <v>1555</v>
      </c>
    </row>
    <row r="352" spans="1:17" ht="60">
      <c r="A352" s="41">
        <v>351</v>
      </c>
      <c r="B352" s="43">
        <v>120</v>
      </c>
      <c r="C352" s="43" t="s">
        <v>99</v>
      </c>
      <c r="D352" s="42" t="s">
        <v>2451</v>
      </c>
      <c r="E352" s="42" t="s">
        <v>2452</v>
      </c>
      <c r="F352" s="44" t="s">
        <v>2425</v>
      </c>
      <c r="G352" s="44" t="s">
        <v>2426</v>
      </c>
      <c r="H352" s="42" t="s">
        <v>33</v>
      </c>
      <c r="I352" s="45" t="s">
        <v>58</v>
      </c>
      <c r="J352" s="44">
        <v>13000</v>
      </c>
      <c r="K352" s="44">
        <v>60</v>
      </c>
      <c r="L352" s="44">
        <f t="shared" si="5"/>
        <v>780000</v>
      </c>
      <c r="M352" s="42" t="s">
        <v>2427</v>
      </c>
      <c r="N352" s="42" t="s">
        <v>445</v>
      </c>
      <c r="O352" s="42" t="s">
        <v>1559</v>
      </c>
      <c r="P352" s="42" t="s">
        <v>1554</v>
      </c>
      <c r="Q352" s="46" t="s">
        <v>1555</v>
      </c>
    </row>
    <row r="353" spans="1:17" ht="60">
      <c r="A353" s="41">
        <v>352</v>
      </c>
      <c r="B353" s="43">
        <v>120</v>
      </c>
      <c r="C353" s="43" t="s">
        <v>99</v>
      </c>
      <c r="D353" s="42" t="s">
        <v>2453</v>
      </c>
      <c r="E353" s="42" t="s">
        <v>2454</v>
      </c>
      <c r="F353" s="44" t="s">
        <v>2425</v>
      </c>
      <c r="G353" s="44" t="s">
        <v>2426</v>
      </c>
      <c r="H353" s="42" t="s">
        <v>33</v>
      </c>
      <c r="I353" s="45" t="s">
        <v>58</v>
      </c>
      <c r="J353" s="44">
        <v>16800</v>
      </c>
      <c r="K353" s="44">
        <v>60</v>
      </c>
      <c r="L353" s="44">
        <f t="shared" si="5"/>
        <v>1008000</v>
      </c>
      <c r="M353" s="42" t="s">
        <v>2427</v>
      </c>
      <c r="N353" s="42" t="s">
        <v>445</v>
      </c>
      <c r="O353" s="42" t="s">
        <v>1559</v>
      </c>
      <c r="P353" s="42" t="s">
        <v>1554</v>
      </c>
      <c r="Q353" s="46" t="s">
        <v>1555</v>
      </c>
    </row>
    <row r="354" spans="1:17" ht="60">
      <c r="A354" s="41">
        <v>353</v>
      </c>
      <c r="B354" s="43">
        <v>120</v>
      </c>
      <c r="C354" s="43" t="s">
        <v>99</v>
      </c>
      <c r="D354" s="42" t="s">
        <v>2455</v>
      </c>
      <c r="E354" s="42" t="s">
        <v>2449</v>
      </c>
      <c r="F354" s="44" t="s">
        <v>2389</v>
      </c>
      <c r="G354" s="44" t="s">
        <v>473</v>
      </c>
      <c r="H354" s="42" t="s">
        <v>334</v>
      </c>
      <c r="I354" s="45" t="s">
        <v>58</v>
      </c>
      <c r="J354" s="44">
        <v>17600</v>
      </c>
      <c r="K354" s="44">
        <v>120</v>
      </c>
      <c r="L354" s="44">
        <f t="shared" si="5"/>
        <v>2112000</v>
      </c>
      <c r="M354" s="42" t="s">
        <v>1570</v>
      </c>
      <c r="N354" s="42" t="s">
        <v>445</v>
      </c>
      <c r="O354" s="42" t="s">
        <v>1559</v>
      </c>
      <c r="P354" s="42" t="s">
        <v>1554</v>
      </c>
      <c r="Q354" s="46" t="s">
        <v>1555</v>
      </c>
    </row>
    <row r="355" spans="1:17" ht="45">
      <c r="A355" s="41">
        <v>354</v>
      </c>
      <c r="B355" s="43">
        <v>122</v>
      </c>
      <c r="C355" s="43" t="s">
        <v>100</v>
      </c>
      <c r="D355" s="42" t="s">
        <v>2456</v>
      </c>
      <c r="E355" s="42" t="s">
        <v>2457</v>
      </c>
      <c r="F355" s="44" t="s">
        <v>2389</v>
      </c>
      <c r="G355" s="44" t="s">
        <v>473</v>
      </c>
      <c r="H355" s="42" t="s">
        <v>334</v>
      </c>
      <c r="I355" s="45" t="s">
        <v>58</v>
      </c>
      <c r="J355" s="44">
        <v>23900</v>
      </c>
      <c r="K355" s="44">
        <v>756</v>
      </c>
      <c r="L355" s="44">
        <f t="shared" si="5"/>
        <v>18068400</v>
      </c>
      <c r="M355" s="42" t="s">
        <v>1570</v>
      </c>
      <c r="N355" s="42" t="s">
        <v>445</v>
      </c>
      <c r="O355" s="42" t="s">
        <v>1559</v>
      </c>
      <c r="P355" s="42" t="s">
        <v>1554</v>
      </c>
      <c r="Q355" s="46" t="s">
        <v>1555</v>
      </c>
    </row>
    <row r="356" spans="1:17" ht="60">
      <c r="A356" s="41">
        <v>355</v>
      </c>
      <c r="B356" s="43">
        <v>122</v>
      </c>
      <c r="C356" s="43" t="s">
        <v>100</v>
      </c>
      <c r="D356" s="42" t="s">
        <v>2458</v>
      </c>
      <c r="E356" s="42" t="s">
        <v>2459</v>
      </c>
      <c r="F356" s="44" t="s">
        <v>2425</v>
      </c>
      <c r="G356" s="44" t="s">
        <v>2426</v>
      </c>
      <c r="H356" s="42" t="s">
        <v>33</v>
      </c>
      <c r="I356" s="45" t="s">
        <v>58</v>
      </c>
      <c r="J356" s="44">
        <v>24000</v>
      </c>
      <c r="K356" s="44">
        <v>696</v>
      </c>
      <c r="L356" s="44">
        <f t="shared" si="5"/>
        <v>16704000</v>
      </c>
      <c r="M356" s="42" t="s">
        <v>2427</v>
      </c>
      <c r="N356" s="42" t="s">
        <v>445</v>
      </c>
      <c r="O356" s="42" t="s">
        <v>1559</v>
      </c>
      <c r="P356" s="42" t="s">
        <v>1554</v>
      </c>
      <c r="Q356" s="46" t="s">
        <v>1555</v>
      </c>
    </row>
    <row r="357" spans="1:17" ht="60">
      <c r="A357" s="41">
        <v>356</v>
      </c>
      <c r="B357" s="43">
        <v>122</v>
      </c>
      <c r="C357" s="43" t="s">
        <v>100</v>
      </c>
      <c r="D357" s="42" t="s">
        <v>2460</v>
      </c>
      <c r="E357" s="42" t="s">
        <v>2461</v>
      </c>
      <c r="F357" s="44" t="s">
        <v>2425</v>
      </c>
      <c r="G357" s="44" t="s">
        <v>2426</v>
      </c>
      <c r="H357" s="42" t="s">
        <v>33</v>
      </c>
      <c r="I357" s="45" t="s">
        <v>58</v>
      </c>
      <c r="J357" s="44">
        <v>24000</v>
      </c>
      <c r="K357" s="44">
        <v>28320</v>
      </c>
      <c r="L357" s="44">
        <f t="shared" si="5"/>
        <v>679680000</v>
      </c>
      <c r="M357" s="42" t="s">
        <v>2427</v>
      </c>
      <c r="N357" s="42" t="s">
        <v>445</v>
      </c>
      <c r="O357" s="42" t="s">
        <v>1559</v>
      </c>
      <c r="P357" s="42" t="s">
        <v>1554</v>
      </c>
      <c r="Q357" s="46" t="s">
        <v>1555</v>
      </c>
    </row>
    <row r="358" spans="1:17" ht="60">
      <c r="A358" s="41">
        <v>357</v>
      </c>
      <c r="B358" s="43">
        <v>122</v>
      </c>
      <c r="C358" s="43" t="s">
        <v>100</v>
      </c>
      <c r="D358" s="42" t="s">
        <v>2462</v>
      </c>
      <c r="E358" s="42" t="s">
        <v>2463</v>
      </c>
      <c r="F358" s="44" t="s">
        <v>2425</v>
      </c>
      <c r="G358" s="44" t="s">
        <v>2426</v>
      </c>
      <c r="H358" s="42" t="s">
        <v>33</v>
      </c>
      <c r="I358" s="45" t="s">
        <v>58</v>
      </c>
      <c r="J358" s="44">
        <v>20000</v>
      </c>
      <c r="K358" s="44">
        <v>2010</v>
      </c>
      <c r="L358" s="44">
        <f t="shared" si="5"/>
        <v>40200000</v>
      </c>
      <c r="M358" s="42" t="s">
        <v>2427</v>
      </c>
      <c r="N358" s="42" t="s">
        <v>445</v>
      </c>
      <c r="O358" s="42" t="s">
        <v>1559</v>
      </c>
      <c r="P358" s="42" t="s">
        <v>1554</v>
      </c>
      <c r="Q358" s="46" t="s">
        <v>1555</v>
      </c>
    </row>
    <row r="359" spans="1:17" ht="45">
      <c r="A359" s="41">
        <v>358</v>
      </c>
      <c r="B359" s="43">
        <v>122</v>
      </c>
      <c r="C359" s="43" t="s">
        <v>100</v>
      </c>
      <c r="D359" s="42" t="s">
        <v>2464</v>
      </c>
      <c r="E359" s="42" t="s">
        <v>2457</v>
      </c>
      <c r="F359" s="44" t="s">
        <v>2389</v>
      </c>
      <c r="G359" s="44" t="s">
        <v>473</v>
      </c>
      <c r="H359" s="42" t="s">
        <v>334</v>
      </c>
      <c r="I359" s="45" t="s">
        <v>58</v>
      </c>
      <c r="J359" s="44">
        <v>21800</v>
      </c>
      <c r="K359" s="44">
        <v>36</v>
      </c>
      <c r="L359" s="44">
        <f t="shared" si="5"/>
        <v>784800</v>
      </c>
      <c r="M359" s="42" t="s">
        <v>1570</v>
      </c>
      <c r="N359" s="42" t="s">
        <v>445</v>
      </c>
      <c r="O359" s="42" t="s">
        <v>1559</v>
      </c>
      <c r="P359" s="42" t="s">
        <v>1554</v>
      </c>
      <c r="Q359" s="46" t="s">
        <v>1555</v>
      </c>
    </row>
    <row r="360" spans="1:17" ht="60">
      <c r="A360" s="41">
        <v>359</v>
      </c>
      <c r="B360" s="43">
        <v>122</v>
      </c>
      <c r="C360" s="43" t="s">
        <v>100</v>
      </c>
      <c r="D360" s="42" t="s">
        <v>2465</v>
      </c>
      <c r="E360" s="42" t="s">
        <v>2466</v>
      </c>
      <c r="F360" s="44" t="s">
        <v>2425</v>
      </c>
      <c r="G360" s="44" t="s">
        <v>2426</v>
      </c>
      <c r="H360" s="42" t="s">
        <v>33</v>
      </c>
      <c r="I360" s="45" t="s">
        <v>58</v>
      </c>
      <c r="J360" s="44">
        <v>26500</v>
      </c>
      <c r="K360" s="44">
        <v>120</v>
      </c>
      <c r="L360" s="44">
        <f t="shared" si="5"/>
        <v>3180000</v>
      </c>
      <c r="M360" s="42" t="s">
        <v>2427</v>
      </c>
      <c r="N360" s="42" t="s">
        <v>445</v>
      </c>
      <c r="O360" s="42" t="s">
        <v>1559</v>
      </c>
      <c r="P360" s="42" t="s">
        <v>1554</v>
      </c>
      <c r="Q360" s="46" t="s">
        <v>1555</v>
      </c>
    </row>
    <row r="361" spans="1:17" ht="45">
      <c r="A361" s="41">
        <v>360</v>
      </c>
      <c r="B361" s="43">
        <v>122</v>
      </c>
      <c r="C361" s="43" t="s">
        <v>100</v>
      </c>
      <c r="D361" s="42" t="s">
        <v>2467</v>
      </c>
      <c r="E361" s="42" t="s">
        <v>2457</v>
      </c>
      <c r="F361" s="44" t="s">
        <v>2389</v>
      </c>
      <c r="G361" s="44" t="s">
        <v>473</v>
      </c>
      <c r="H361" s="42" t="s">
        <v>334</v>
      </c>
      <c r="I361" s="45" t="s">
        <v>58</v>
      </c>
      <c r="J361" s="44">
        <v>26500</v>
      </c>
      <c r="K361" s="44">
        <v>672</v>
      </c>
      <c r="L361" s="44">
        <f t="shared" si="5"/>
        <v>17808000</v>
      </c>
      <c r="M361" s="42" t="s">
        <v>1570</v>
      </c>
      <c r="N361" s="42" t="s">
        <v>445</v>
      </c>
      <c r="O361" s="42" t="s">
        <v>1559</v>
      </c>
      <c r="P361" s="42" t="s">
        <v>1554</v>
      </c>
      <c r="Q361" s="46" t="s">
        <v>1555</v>
      </c>
    </row>
    <row r="362" spans="1:17" ht="45">
      <c r="A362" s="41">
        <v>361</v>
      </c>
      <c r="B362" s="43">
        <v>122</v>
      </c>
      <c r="C362" s="43" t="s">
        <v>100</v>
      </c>
      <c r="D362" s="42" t="s">
        <v>2468</v>
      </c>
      <c r="E362" s="42" t="s">
        <v>2457</v>
      </c>
      <c r="F362" s="44" t="s">
        <v>2389</v>
      </c>
      <c r="G362" s="44" t="s">
        <v>473</v>
      </c>
      <c r="H362" s="42" t="s">
        <v>334</v>
      </c>
      <c r="I362" s="45" t="s">
        <v>58</v>
      </c>
      <c r="J362" s="44">
        <v>25200</v>
      </c>
      <c r="K362" s="44">
        <v>180</v>
      </c>
      <c r="L362" s="44">
        <f t="shared" si="5"/>
        <v>4536000</v>
      </c>
      <c r="M362" s="42" t="s">
        <v>1570</v>
      </c>
      <c r="N362" s="42" t="s">
        <v>445</v>
      </c>
      <c r="O362" s="42" t="s">
        <v>1559</v>
      </c>
      <c r="P362" s="42" t="s">
        <v>1554</v>
      </c>
      <c r="Q362" s="46" t="s">
        <v>1555</v>
      </c>
    </row>
    <row r="363" spans="1:17" ht="45">
      <c r="A363" s="41">
        <v>362</v>
      </c>
      <c r="B363" s="43">
        <v>123</v>
      </c>
      <c r="C363" s="43" t="s">
        <v>96</v>
      </c>
      <c r="D363" s="42" t="s">
        <v>2469</v>
      </c>
      <c r="E363" s="42" t="s">
        <v>2470</v>
      </c>
      <c r="F363" s="44" t="s">
        <v>2389</v>
      </c>
      <c r="G363" s="44" t="s">
        <v>473</v>
      </c>
      <c r="H363" s="42" t="s">
        <v>334</v>
      </c>
      <c r="I363" s="45" t="s">
        <v>58</v>
      </c>
      <c r="J363" s="44">
        <v>25800</v>
      </c>
      <c r="K363" s="44">
        <v>307</v>
      </c>
      <c r="L363" s="44">
        <f t="shared" si="5"/>
        <v>7920600</v>
      </c>
      <c r="M363" s="42" t="s">
        <v>1570</v>
      </c>
      <c r="N363" s="42" t="s">
        <v>445</v>
      </c>
      <c r="O363" s="42" t="s">
        <v>1559</v>
      </c>
      <c r="P363" s="42" t="s">
        <v>1554</v>
      </c>
      <c r="Q363" s="46" t="s">
        <v>1555</v>
      </c>
    </row>
    <row r="364" spans="1:17" ht="45">
      <c r="A364" s="41">
        <v>363</v>
      </c>
      <c r="B364" s="43">
        <v>123</v>
      </c>
      <c r="C364" s="43" t="s">
        <v>96</v>
      </c>
      <c r="D364" s="42" t="s">
        <v>2471</v>
      </c>
      <c r="E364" s="42" t="s">
        <v>2470</v>
      </c>
      <c r="F364" s="44" t="s">
        <v>2389</v>
      </c>
      <c r="G364" s="44" t="s">
        <v>473</v>
      </c>
      <c r="H364" s="42" t="s">
        <v>334</v>
      </c>
      <c r="I364" s="45" t="s">
        <v>58</v>
      </c>
      <c r="J364" s="44">
        <v>28900</v>
      </c>
      <c r="K364" s="44">
        <v>7</v>
      </c>
      <c r="L364" s="44">
        <f t="shared" si="5"/>
        <v>202300</v>
      </c>
      <c r="M364" s="42" t="s">
        <v>1570</v>
      </c>
      <c r="N364" s="42" t="s">
        <v>445</v>
      </c>
      <c r="O364" s="42" t="s">
        <v>1559</v>
      </c>
      <c r="P364" s="42" t="s">
        <v>1554</v>
      </c>
      <c r="Q364" s="46" t="s">
        <v>1555</v>
      </c>
    </row>
    <row r="365" spans="1:17" ht="45">
      <c r="A365" s="41">
        <v>364</v>
      </c>
      <c r="B365" s="43">
        <v>123</v>
      </c>
      <c r="C365" s="43" t="s">
        <v>96</v>
      </c>
      <c r="D365" s="42" t="s">
        <v>2472</v>
      </c>
      <c r="E365" s="42" t="s">
        <v>2470</v>
      </c>
      <c r="F365" s="44" t="s">
        <v>2389</v>
      </c>
      <c r="G365" s="44" t="s">
        <v>473</v>
      </c>
      <c r="H365" s="42" t="s">
        <v>334</v>
      </c>
      <c r="I365" s="45" t="s">
        <v>58</v>
      </c>
      <c r="J365" s="44">
        <v>28900</v>
      </c>
      <c r="K365" s="44">
        <v>1522</v>
      </c>
      <c r="L365" s="44">
        <f t="shared" si="5"/>
        <v>43985800</v>
      </c>
      <c r="M365" s="42" t="s">
        <v>1570</v>
      </c>
      <c r="N365" s="42" t="s">
        <v>445</v>
      </c>
      <c r="O365" s="42" t="s">
        <v>1559</v>
      </c>
      <c r="P365" s="42" t="s">
        <v>1554</v>
      </c>
      <c r="Q365" s="46" t="s">
        <v>1555</v>
      </c>
    </row>
    <row r="366" spans="1:17" ht="45">
      <c r="A366" s="41">
        <v>365</v>
      </c>
      <c r="B366" s="43">
        <v>123</v>
      </c>
      <c r="C366" s="43" t="s">
        <v>96</v>
      </c>
      <c r="D366" s="42" t="s">
        <v>2473</v>
      </c>
      <c r="E366" s="42" t="s">
        <v>2470</v>
      </c>
      <c r="F366" s="44" t="s">
        <v>2389</v>
      </c>
      <c r="G366" s="44" t="s">
        <v>473</v>
      </c>
      <c r="H366" s="42" t="s">
        <v>334</v>
      </c>
      <c r="I366" s="45" t="s">
        <v>58</v>
      </c>
      <c r="J366" s="44">
        <v>22700</v>
      </c>
      <c r="K366" s="44">
        <v>379</v>
      </c>
      <c r="L366" s="44">
        <f t="shared" si="5"/>
        <v>8603300</v>
      </c>
      <c r="M366" s="42" t="s">
        <v>1570</v>
      </c>
      <c r="N366" s="42" t="s">
        <v>445</v>
      </c>
      <c r="O366" s="42" t="s">
        <v>1559</v>
      </c>
      <c r="P366" s="42" t="s">
        <v>1554</v>
      </c>
      <c r="Q366" s="46" t="s">
        <v>1555</v>
      </c>
    </row>
    <row r="367" spans="1:17" ht="45">
      <c r="A367" s="41">
        <v>366</v>
      </c>
      <c r="B367" s="43">
        <v>123</v>
      </c>
      <c r="C367" s="43" t="s">
        <v>96</v>
      </c>
      <c r="D367" s="42" t="s">
        <v>2474</v>
      </c>
      <c r="E367" s="42" t="s">
        <v>2470</v>
      </c>
      <c r="F367" s="44" t="s">
        <v>2389</v>
      </c>
      <c r="G367" s="44" t="s">
        <v>473</v>
      </c>
      <c r="H367" s="42" t="s">
        <v>334</v>
      </c>
      <c r="I367" s="45" t="s">
        <v>58</v>
      </c>
      <c r="J367" s="44">
        <v>23200</v>
      </c>
      <c r="K367" s="44">
        <v>4279</v>
      </c>
      <c r="L367" s="44">
        <f t="shared" si="5"/>
        <v>99272800</v>
      </c>
      <c r="M367" s="42" t="s">
        <v>1570</v>
      </c>
      <c r="N367" s="42" t="s">
        <v>445</v>
      </c>
      <c r="O367" s="42" t="s">
        <v>1559</v>
      </c>
      <c r="P367" s="42" t="s">
        <v>1554</v>
      </c>
      <c r="Q367" s="46" t="s">
        <v>1555</v>
      </c>
    </row>
    <row r="368" spans="1:17" ht="60">
      <c r="A368" s="41">
        <v>367</v>
      </c>
      <c r="B368" s="43">
        <v>120</v>
      </c>
      <c r="C368" s="43" t="s">
        <v>99</v>
      </c>
      <c r="D368" s="42" t="s">
        <v>2475</v>
      </c>
      <c r="E368" s="42" t="s">
        <v>2476</v>
      </c>
      <c r="F368" s="44" t="s">
        <v>2477</v>
      </c>
      <c r="G368" s="44" t="s">
        <v>2426</v>
      </c>
      <c r="H368" s="42" t="s">
        <v>33</v>
      </c>
      <c r="I368" s="45" t="s">
        <v>29</v>
      </c>
      <c r="J368" s="44">
        <v>30450</v>
      </c>
      <c r="K368" s="44">
        <v>180</v>
      </c>
      <c r="L368" s="44">
        <f t="shared" si="5"/>
        <v>5481000</v>
      </c>
      <c r="M368" s="42" t="s">
        <v>2427</v>
      </c>
      <c r="N368" s="42" t="s">
        <v>445</v>
      </c>
      <c r="O368" s="42" t="s">
        <v>1559</v>
      </c>
      <c r="P368" s="42" t="s">
        <v>1554</v>
      </c>
      <c r="Q368" s="46" t="s">
        <v>1555</v>
      </c>
    </row>
    <row r="369" spans="1:17" ht="45">
      <c r="A369" s="41">
        <v>368</v>
      </c>
      <c r="B369" s="43">
        <v>122</v>
      </c>
      <c r="C369" s="43" t="s">
        <v>100</v>
      </c>
      <c r="D369" s="42" t="s">
        <v>2478</v>
      </c>
      <c r="E369" s="42" t="s">
        <v>2479</v>
      </c>
      <c r="F369" s="44" t="s">
        <v>2480</v>
      </c>
      <c r="G369" s="44" t="s">
        <v>2481</v>
      </c>
      <c r="H369" s="42" t="s">
        <v>34</v>
      </c>
      <c r="I369" s="45" t="s">
        <v>2391</v>
      </c>
      <c r="J369" s="44">
        <v>73500</v>
      </c>
      <c r="K369" s="44">
        <v>1200</v>
      </c>
      <c r="L369" s="44">
        <f t="shared" si="5"/>
        <v>88200000</v>
      </c>
      <c r="M369" s="42" t="s">
        <v>2482</v>
      </c>
      <c r="N369" s="42" t="s">
        <v>445</v>
      </c>
      <c r="O369" s="42" t="s">
        <v>1559</v>
      </c>
      <c r="P369" s="42" t="s">
        <v>1554</v>
      </c>
      <c r="Q369" s="46" t="s">
        <v>1555</v>
      </c>
    </row>
    <row r="370" spans="1:17" ht="90">
      <c r="A370" s="41">
        <v>369</v>
      </c>
      <c r="B370" s="43">
        <v>119</v>
      </c>
      <c r="C370" s="43" t="s">
        <v>182</v>
      </c>
      <c r="D370" s="42" t="s">
        <v>2483</v>
      </c>
      <c r="E370" s="42" t="s">
        <v>2483</v>
      </c>
      <c r="F370" s="44" t="s">
        <v>2384</v>
      </c>
      <c r="G370" s="44" t="s">
        <v>2385</v>
      </c>
      <c r="H370" s="42" t="s">
        <v>262</v>
      </c>
      <c r="I370" s="45" t="s">
        <v>29</v>
      </c>
      <c r="J370" s="44">
        <v>250000</v>
      </c>
      <c r="K370" s="44">
        <v>60</v>
      </c>
      <c r="L370" s="44">
        <f t="shared" si="5"/>
        <v>15000000</v>
      </c>
      <c r="M370" s="42" t="s">
        <v>2386</v>
      </c>
      <c r="N370" s="42" t="s">
        <v>445</v>
      </c>
      <c r="O370" s="42" t="s">
        <v>1559</v>
      </c>
      <c r="P370" s="42" t="s">
        <v>1554</v>
      </c>
      <c r="Q370" s="46" t="s">
        <v>1555</v>
      </c>
    </row>
    <row r="371" spans="1:17" ht="45">
      <c r="A371" s="41">
        <v>370</v>
      </c>
      <c r="B371" s="43">
        <v>0</v>
      </c>
      <c r="C371" s="42">
        <v>0</v>
      </c>
      <c r="D371" s="42" t="s">
        <v>2484</v>
      </c>
      <c r="E371" s="42" t="s">
        <v>2485</v>
      </c>
      <c r="F371" s="44" t="s">
        <v>2486</v>
      </c>
      <c r="G371" s="44" t="s">
        <v>2487</v>
      </c>
      <c r="H371" s="42" t="s">
        <v>35</v>
      </c>
      <c r="I371" s="45" t="s">
        <v>25</v>
      </c>
      <c r="J371" s="44">
        <v>310000</v>
      </c>
      <c r="K371" s="44">
        <v>20</v>
      </c>
      <c r="L371" s="44">
        <f t="shared" si="5"/>
        <v>6200000</v>
      </c>
      <c r="M371" s="42" t="s">
        <v>1593</v>
      </c>
      <c r="N371" s="42" t="s">
        <v>445</v>
      </c>
      <c r="O371" s="42" t="s">
        <v>1559</v>
      </c>
      <c r="P371" s="42" t="s">
        <v>1554</v>
      </c>
      <c r="Q371" s="46" t="s">
        <v>1555</v>
      </c>
    </row>
    <row r="372" spans="1:17" ht="45">
      <c r="A372" s="41">
        <v>371</v>
      </c>
      <c r="B372" s="43">
        <v>121</v>
      </c>
      <c r="C372" s="43" t="s">
        <v>339</v>
      </c>
      <c r="D372" s="42" t="s">
        <v>2488</v>
      </c>
      <c r="E372" s="42" t="s">
        <v>2489</v>
      </c>
      <c r="F372" s="44" t="s">
        <v>2420</v>
      </c>
      <c r="G372" s="44" t="s">
        <v>807</v>
      </c>
      <c r="H372" s="42" t="s">
        <v>180</v>
      </c>
      <c r="I372" s="45" t="s">
        <v>29</v>
      </c>
      <c r="J372" s="44">
        <v>245000</v>
      </c>
      <c r="K372" s="44">
        <v>631</v>
      </c>
      <c r="L372" s="44">
        <f t="shared" si="5"/>
        <v>154595000</v>
      </c>
      <c r="M372" s="42" t="s">
        <v>1606</v>
      </c>
      <c r="N372" s="42" t="s">
        <v>445</v>
      </c>
      <c r="O372" s="42" t="s">
        <v>1559</v>
      </c>
      <c r="P372" s="42" t="s">
        <v>1554</v>
      </c>
      <c r="Q372" s="46" t="s">
        <v>1555</v>
      </c>
    </row>
    <row r="373" spans="1:17" ht="75">
      <c r="A373" s="41">
        <v>372</v>
      </c>
      <c r="B373" s="43">
        <v>121</v>
      </c>
      <c r="C373" s="43" t="s">
        <v>339</v>
      </c>
      <c r="D373" s="42" t="s">
        <v>2490</v>
      </c>
      <c r="E373" s="42" t="s">
        <v>2491</v>
      </c>
      <c r="F373" s="44" t="s">
        <v>2420</v>
      </c>
      <c r="G373" s="44" t="s">
        <v>807</v>
      </c>
      <c r="H373" s="42" t="s">
        <v>180</v>
      </c>
      <c r="I373" s="45" t="s">
        <v>29</v>
      </c>
      <c r="J373" s="44">
        <v>245000</v>
      </c>
      <c r="K373" s="44">
        <v>492</v>
      </c>
      <c r="L373" s="44">
        <f t="shared" si="5"/>
        <v>120540000</v>
      </c>
      <c r="M373" s="42" t="s">
        <v>1606</v>
      </c>
      <c r="N373" s="42" t="s">
        <v>445</v>
      </c>
      <c r="O373" s="42" t="s">
        <v>1559</v>
      </c>
      <c r="P373" s="42" t="s">
        <v>1554</v>
      </c>
      <c r="Q373" s="46" t="s">
        <v>1555</v>
      </c>
    </row>
    <row r="374" spans="1:17" ht="45">
      <c r="A374" s="41">
        <v>373</v>
      </c>
      <c r="B374" s="43">
        <v>121</v>
      </c>
      <c r="C374" s="43" t="s">
        <v>339</v>
      </c>
      <c r="D374" s="42" t="s">
        <v>2492</v>
      </c>
      <c r="E374" s="42" t="s">
        <v>2493</v>
      </c>
      <c r="F374" s="44" t="s">
        <v>2420</v>
      </c>
      <c r="G374" s="44" t="s">
        <v>807</v>
      </c>
      <c r="H374" s="42" t="s">
        <v>180</v>
      </c>
      <c r="I374" s="45" t="s">
        <v>29</v>
      </c>
      <c r="J374" s="44">
        <v>269000</v>
      </c>
      <c r="K374" s="44">
        <v>439</v>
      </c>
      <c r="L374" s="44">
        <f t="shared" si="5"/>
        <v>118091000</v>
      </c>
      <c r="M374" s="42" t="s">
        <v>1606</v>
      </c>
      <c r="N374" s="42" t="s">
        <v>445</v>
      </c>
      <c r="O374" s="42" t="s">
        <v>1559</v>
      </c>
      <c r="P374" s="42" t="s">
        <v>1554</v>
      </c>
      <c r="Q374" s="46" t="s">
        <v>1555</v>
      </c>
    </row>
    <row r="375" spans="1:17" ht="45">
      <c r="A375" s="41">
        <v>374</v>
      </c>
      <c r="B375" s="43">
        <v>121</v>
      </c>
      <c r="C375" s="43" t="s">
        <v>339</v>
      </c>
      <c r="D375" s="42" t="s">
        <v>2494</v>
      </c>
      <c r="E375" s="42" t="s">
        <v>2495</v>
      </c>
      <c r="F375" s="44" t="s">
        <v>2420</v>
      </c>
      <c r="G375" s="44" t="s">
        <v>807</v>
      </c>
      <c r="H375" s="42" t="s">
        <v>180</v>
      </c>
      <c r="I375" s="45" t="s">
        <v>29</v>
      </c>
      <c r="J375" s="44">
        <v>299000</v>
      </c>
      <c r="K375" s="44">
        <v>505</v>
      </c>
      <c r="L375" s="44">
        <f t="shared" si="5"/>
        <v>150995000</v>
      </c>
      <c r="M375" s="42" t="s">
        <v>1606</v>
      </c>
      <c r="N375" s="42" t="s">
        <v>445</v>
      </c>
      <c r="O375" s="42" t="s">
        <v>1559</v>
      </c>
      <c r="P375" s="42" t="s">
        <v>1554</v>
      </c>
      <c r="Q375" s="46" t="s">
        <v>1555</v>
      </c>
    </row>
    <row r="376" spans="1:17" ht="60">
      <c r="A376" s="41">
        <v>375</v>
      </c>
      <c r="B376" s="43">
        <v>122</v>
      </c>
      <c r="C376" s="43" t="s">
        <v>100</v>
      </c>
      <c r="D376" s="42" t="s">
        <v>2496</v>
      </c>
      <c r="E376" s="42" t="s">
        <v>2497</v>
      </c>
      <c r="F376" s="44" t="s">
        <v>2406</v>
      </c>
      <c r="G376" s="44" t="s">
        <v>807</v>
      </c>
      <c r="H376" s="42" t="s">
        <v>180</v>
      </c>
      <c r="I376" s="45" t="s">
        <v>29</v>
      </c>
      <c r="J376" s="44">
        <v>215000</v>
      </c>
      <c r="K376" s="44">
        <v>60</v>
      </c>
      <c r="L376" s="44">
        <f t="shared" si="5"/>
        <v>12900000</v>
      </c>
      <c r="M376" s="42" t="s">
        <v>1606</v>
      </c>
      <c r="N376" s="42" t="s">
        <v>445</v>
      </c>
      <c r="O376" s="42" t="s">
        <v>1559</v>
      </c>
      <c r="P376" s="42" t="s">
        <v>1554</v>
      </c>
      <c r="Q376" s="46" t="s">
        <v>1555</v>
      </c>
    </row>
    <row r="377" spans="1:17" ht="45">
      <c r="A377" s="41">
        <v>376</v>
      </c>
      <c r="B377" s="43">
        <v>120</v>
      </c>
      <c r="C377" s="43" t="s">
        <v>99</v>
      </c>
      <c r="D377" s="42" t="s">
        <v>2498</v>
      </c>
      <c r="E377" s="42" t="s">
        <v>2499</v>
      </c>
      <c r="F377" s="44" t="s">
        <v>2420</v>
      </c>
      <c r="G377" s="44" t="s">
        <v>807</v>
      </c>
      <c r="H377" s="42" t="s">
        <v>1092</v>
      </c>
      <c r="I377" s="45" t="s">
        <v>29</v>
      </c>
      <c r="J377" s="44">
        <v>206000</v>
      </c>
      <c r="K377" s="44">
        <v>72</v>
      </c>
      <c r="L377" s="44">
        <f t="shared" si="5"/>
        <v>14832000</v>
      </c>
      <c r="M377" s="42" t="s">
        <v>1606</v>
      </c>
      <c r="N377" s="42" t="s">
        <v>445</v>
      </c>
      <c r="O377" s="42" t="s">
        <v>1559</v>
      </c>
      <c r="P377" s="42" t="s">
        <v>1554</v>
      </c>
      <c r="Q377" s="46" t="s">
        <v>1555</v>
      </c>
    </row>
    <row r="378" spans="1:17" ht="45">
      <c r="A378" s="41">
        <v>377</v>
      </c>
      <c r="B378" s="43">
        <v>120</v>
      </c>
      <c r="C378" s="43" t="s">
        <v>99</v>
      </c>
      <c r="D378" s="42" t="s">
        <v>2500</v>
      </c>
      <c r="E378" s="42" t="s">
        <v>2501</v>
      </c>
      <c r="F378" s="44" t="s">
        <v>2420</v>
      </c>
      <c r="G378" s="44" t="s">
        <v>807</v>
      </c>
      <c r="H378" s="42" t="s">
        <v>1092</v>
      </c>
      <c r="I378" s="45" t="s">
        <v>29</v>
      </c>
      <c r="J378" s="44">
        <v>160000</v>
      </c>
      <c r="K378" s="44">
        <v>72</v>
      </c>
      <c r="L378" s="44">
        <f t="shared" si="5"/>
        <v>11520000</v>
      </c>
      <c r="M378" s="42" t="s">
        <v>1606</v>
      </c>
      <c r="N378" s="42" t="s">
        <v>445</v>
      </c>
      <c r="O378" s="42" t="s">
        <v>1559</v>
      </c>
      <c r="P378" s="42" t="s">
        <v>1554</v>
      </c>
      <c r="Q378" s="46" t="s">
        <v>1555</v>
      </c>
    </row>
    <row r="379" spans="1:17" ht="45">
      <c r="A379" s="41">
        <v>378</v>
      </c>
      <c r="B379" s="43">
        <v>120</v>
      </c>
      <c r="C379" s="43" t="s">
        <v>99</v>
      </c>
      <c r="D379" s="42" t="s">
        <v>2502</v>
      </c>
      <c r="E379" s="42" t="s">
        <v>2503</v>
      </c>
      <c r="F379" s="44" t="s">
        <v>2406</v>
      </c>
      <c r="G379" s="44" t="s">
        <v>807</v>
      </c>
      <c r="H379" s="42" t="s">
        <v>1092</v>
      </c>
      <c r="I379" s="45" t="s">
        <v>29</v>
      </c>
      <c r="J379" s="44">
        <v>222000</v>
      </c>
      <c r="K379" s="44">
        <v>72</v>
      </c>
      <c r="L379" s="44">
        <f t="shared" si="5"/>
        <v>15984000</v>
      </c>
      <c r="M379" s="42" t="s">
        <v>1606</v>
      </c>
      <c r="N379" s="42" t="s">
        <v>445</v>
      </c>
      <c r="O379" s="42" t="s">
        <v>1559</v>
      </c>
      <c r="P379" s="42" t="s">
        <v>1554</v>
      </c>
      <c r="Q379" s="46" t="s">
        <v>1555</v>
      </c>
    </row>
    <row r="380" spans="1:17" ht="45">
      <c r="A380" s="41">
        <v>379</v>
      </c>
      <c r="B380" s="43">
        <v>120</v>
      </c>
      <c r="C380" s="43" t="s">
        <v>99</v>
      </c>
      <c r="D380" s="42" t="s">
        <v>2504</v>
      </c>
      <c r="E380" s="42" t="s">
        <v>2505</v>
      </c>
      <c r="F380" s="44" t="s">
        <v>2406</v>
      </c>
      <c r="G380" s="44" t="s">
        <v>807</v>
      </c>
      <c r="H380" s="42" t="s">
        <v>1092</v>
      </c>
      <c r="I380" s="45" t="s">
        <v>29</v>
      </c>
      <c r="J380" s="44">
        <v>155000</v>
      </c>
      <c r="K380" s="44">
        <v>72</v>
      </c>
      <c r="L380" s="44">
        <f t="shared" si="5"/>
        <v>11160000</v>
      </c>
      <c r="M380" s="42" t="s">
        <v>1606</v>
      </c>
      <c r="N380" s="42" t="s">
        <v>445</v>
      </c>
      <c r="O380" s="42" t="s">
        <v>1559</v>
      </c>
      <c r="P380" s="42" t="s">
        <v>1554</v>
      </c>
      <c r="Q380" s="46" t="s">
        <v>1555</v>
      </c>
    </row>
    <row r="381" spans="1:17" ht="45">
      <c r="A381" s="41">
        <v>380</v>
      </c>
      <c r="B381" s="43">
        <v>122</v>
      </c>
      <c r="C381" s="43" t="s">
        <v>100</v>
      </c>
      <c r="D381" s="42" t="s">
        <v>2506</v>
      </c>
      <c r="E381" s="42" t="s">
        <v>2507</v>
      </c>
      <c r="F381" s="44" t="s">
        <v>2406</v>
      </c>
      <c r="G381" s="44" t="s">
        <v>807</v>
      </c>
      <c r="H381" s="42" t="s">
        <v>2508</v>
      </c>
      <c r="I381" s="45" t="s">
        <v>29</v>
      </c>
      <c r="J381" s="44">
        <v>215000</v>
      </c>
      <c r="K381" s="44">
        <v>120</v>
      </c>
      <c r="L381" s="44">
        <f t="shared" si="5"/>
        <v>25800000</v>
      </c>
      <c r="M381" s="42" t="s">
        <v>1606</v>
      </c>
      <c r="N381" s="42" t="s">
        <v>445</v>
      </c>
      <c r="O381" s="42" t="s">
        <v>1559</v>
      </c>
      <c r="P381" s="42" t="s">
        <v>1554</v>
      </c>
      <c r="Q381" s="46" t="s">
        <v>1555</v>
      </c>
    </row>
    <row r="382" spans="1:17" ht="60">
      <c r="A382" s="41">
        <v>381</v>
      </c>
      <c r="B382" s="43">
        <v>120</v>
      </c>
      <c r="C382" s="43" t="s">
        <v>99</v>
      </c>
      <c r="D382" s="42" t="s">
        <v>2509</v>
      </c>
      <c r="E382" s="42" t="s">
        <v>2510</v>
      </c>
      <c r="F382" s="44" t="s">
        <v>2420</v>
      </c>
      <c r="G382" s="44" t="s">
        <v>807</v>
      </c>
      <c r="H382" s="42" t="s">
        <v>34</v>
      </c>
      <c r="I382" s="45" t="s">
        <v>29</v>
      </c>
      <c r="J382" s="44">
        <v>557000</v>
      </c>
      <c r="K382" s="44">
        <v>115</v>
      </c>
      <c r="L382" s="44">
        <f t="shared" si="5"/>
        <v>64055000</v>
      </c>
      <c r="M382" s="42" t="s">
        <v>1606</v>
      </c>
      <c r="N382" s="42" t="s">
        <v>445</v>
      </c>
      <c r="O382" s="42" t="s">
        <v>1559</v>
      </c>
      <c r="P382" s="42" t="s">
        <v>1554</v>
      </c>
      <c r="Q382" s="46" t="s">
        <v>1555</v>
      </c>
    </row>
    <row r="383" spans="1:17" ht="90">
      <c r="A383" s="41">
        <v>382</v>
      </c>
      <c r="B383" s="43">
        <v>120</v>
      </c>
      <c r="C383" s="43" t="s">
        <v>99</v>
      </c>
      <c r="D383" s="42" t="s">
        <v>2511</v>
      </c>
      <c r="E383" s="42" t="s">
        <v>2512</v>
      </c>
      <c r="F383" s="44" t="s">
        <v>2384</v>
      </c>
      <c r="G383" s="44" t="s">
        <v>2385</v>
      </c>
      <c r="H383" s="42" t="s">
        <v>262</v>
      </c>
      <c r="I383" s="45" t="s">
        <v>29</v>
      </c>
      <c r="J383" s="44">
        <v>190000</v>
      </c>
      <c r="K383" s="44">
        <v>1301</v>
      </c>
      <c r="L383" s="44">
        <f t="shared" si="5"/>
        <v>247190000</v>
      </c>
      <c r="M383" s="42" t="s">
        <v>2386</v>
      </c>
      <c r="N383" s="42" t="s">
        <v>445</v>
      </c>
      <c r="O383" s="42" t="s">
        <v>1559</v>
      </c>
      <c r="P383" s="42" t="s">
        <v>1554</v>
      </c>
      <c r="Q383" s="46" t="s">
        <v>1555</v>
      </c>
    </row>
    <row r="384" spans="1:17" ht="90">
      <c r="A384" s="41">
        <v>383</v>
      </c>
      <c r="B384" s="43">
        <v>119</v>
      </c>
      <c r="C384" s="43" t="s">
        <v>182</v>
      </c>
      <c r="D384" s="42" t="s">
        <v>2513</v>
      </c>
      <c r="E384" s="42" t="s">
        <v>2514</v>
      </c>
      <c r="F384" s="44" t="s">
        <v>2384</v>
      </c>
      <c r="G384" s="44" t="s">
        <v>2385</v>
      </c>
      <c r="H384" s="42" t="s">
        <v>262</v>
      </c>
      <c r="I384" s="45" t="s">
        <v>29</v>
      </c>
      <c r="J384" s="44">
        <v>200000</v>
      </c>
      <c r="K384" s="44">
        <v>300</v>
      </c>
      <c r="L384" s="44">
        <f t="shared" si="5"/>
        <v>60000000</v>
      </c>
      <c r="M384" s="42" t="s">
        <v>2386</v>
      </c>
      <c r="N384" s="42" t="s">
        <v>445</v>
      </c>
      <c r="O384" s="42" t="s">
        <v>1559</v>
      </c>
      <c r="P384" s="42" t="s">
        <v>1554</v>
      </c>
      <c r="Q384" s="46" t="s">
        <v>1555</v>
      </c>
    </row>
    <row r="385" spans="1:17" ht="90">
      <c r="A385" s="41">
        <v>384</v>
      </c>
      <c r="B385" s="43">
        <v>119</v>
      </c>
      <c r="C385" s="43" t="s">
        <v>182</v>
      </c>
      <c r="D385" s="42" t="s">
        <v>2515</v>
      </c>
      <c r="E385" s="42" t="s">
        <v>2516</v>
      </c>
      <c r="F385" s="44" t="s">
        <v>2384</v>
      </c>
      <c r="G385" s="44" t="s">
        <v>2385</v>
      </c>
      <c r="H385" s="42" t="s">
        <v>262</v>
      </c>
      <c r="I385" s="45" t="s">
        <v>29</v>
      </c>
      <c r="J385" s="44">
        <v>200000</v>
      </c>
      <c r="K385" s="44">
        <v>300</v>
      </c>
      <c r="L385" s="44">
        <f t="shared" si="5"/>
        <v>60000000</v>
      </c>
      <c r="M385" s="42" t="s">
        <v>2386</v>
      </c>
      <c r="N385" s="42" t="s">
        <v>445</v>
      </c>
      <c r="O385" s="42" t="s">
        <v>1559</v>
      </c>
      <c r="P385" s="42" t="s">
        <v>1554</v>
      </c>
      <c r="Q385" s="46" t="s">
        <v>1555</v>
      </c>
    </row>
    <row r="386" spans="1:17" ht="90">
      <c r="A386" s="41">
        <v>385</v>
      </c>
      <c r="B386" s="43">
        <v>119</v>
      </c>
      <c r="C386" s="43" t="s">
        <v>182</v>
      </c>
      <c r="D386" s="42" t="s">
        <v>2517</v>
      </c>
      <c r="E386" s="42" t="s">
        <v>2517</v>
      </c>
      <c r="F386" s="44" t="s">
        <v>2384</v>
      </c>
      <c r="G386" s="44" t="s">
        <v>2385</v>
      </c>
      <c r="H386" s="42" t="s">
        <v>262</v>
      </c>
      <c r="I386" s="45" t="s">
        <v>29</v>
      </c>
      <c r="J386" s="44">
        <v>200000</v>
      </c>
      <c r="K386" s="44">
        <v>180</v>
      </c>
      <c r="L386" s="44">
        <f t="shared" ref="L386:L449" si="6">J386*K386</f>
        <v>36000000</v>
      </c>
      <c r="M386" s="42" t="s">
        <v>2386</v>
      </c>
      <c r="N386" s="42" t="s">
        <v>445</v>
      </c>
      <c r="O386" s="42" t="s">
        <v>1559</v>
      </c>
      <c r="P386" s="42" t="s">
        <v>1554</v>
      </c>
      <c r="Q386" s="46" t="s">
        <v>1555</v>
      </c>
    </row>
    <row r="387" spans="1:17" ht="45">
      <c r="A387" s="41">
        <v>386</v>
      </c>
      <c r="B387" s="43">
        <v>119</v>
      </c>
      <c r="C387" s="43" t="s">
        <v>182</v>
      </c>
      <c r="D387" s="42" t="s">
        <v>2518</v>
      </c>
      <c r="E387" s="42" t="s">
        <v>2519</v>
      </c>
      <c r="F387" s="44" t="s">
        <v>2389</v>
      </c>
      <c r="G387" s="44" t="s">
        <v>473</v>
      </c>
      <c r="H387" s="42" t="s">
        <v>334</v>
      </c>
      <c r="I387" s="45" t="s">
        <v>29</v>
      </c>
      <c r="J387" s="44">
        <v>46000</v>
      </c>
      <c r="K387" s="44">
        <v>300</v>
      </c>
      <c r="L387" s="44">
        <f t="shared" si="6"/>
        <v>13800000</v>
      </c>
      <c r="M387" s="42" t="s">
        <v>1570</v>
      </c>
      <c r="N387" s="42" t="s">
        <v>445</v>
      </c>
      <c r="O387" s="42" t="s">
        <v>1559</v>
      </c>
      <c r="P387" s="42" t="s">
        <v>1554</v>
      </c>
      <c r="Q387" s="46" t="s">
        <v>1555</v>
      </c>
    </row>
    <row r="388" spans="1:17" ht="45">
      <c r="A388" s="41">
        <v>387</v>
      </c>
      <c r="B388" s="43">
        <v>119</v>
      </c>
      <c r="C388" s="43" t="s">
        <v>182</v>
      </c>
      <c r="D388" s="42" t="s">
        <v>2520</v>
      </c>
      <c r="E388" s="42" t="s">
        <v>2519</v>
      </c>
      <c r="F388" s="44" t="s">
        <v>2389</v>
      </c>
      <c r="G388" s="44" t="s">
        <v>473</v>
      </c>
      <c r="H388" s="42" t="s">
        <v>334</v>
      </c>
      <c r="I388" s="45" t="s">
        <v>29</v>
      </c>
      <c r="J388" s="44">
        <v>47000</v>
      </c>
      <c r="K388" s="44">
        <v>3014</v>
      </c>
      <c r="L388" s="44">
        <f t="shared" si="6"/>
        <v>141658000</v>
      </c>
      <c r="M388" s="42" t="s">
        <v>1570</v>
      </c>
      <c r="N388" s="42" t="s">
        <v>445</v>
      </c>
      <c r="O388" s="42" t="s">
        <v>1559</v>
      </c>
      <c r="P388" s="42" t="s">
        <v>1554</v>
      </c>
      <c r="Q388" s="46" t="s">
        <v>1555</v>
      </c>
    </row>
    <row r="389" spans="1:17" ht="45">
      <c r="A389" s="41">
        <v>388</v>
      </c>
      <c r="B389" s="43">
        <v>119</v>
      </c>
      <c r="C389" s="43" t="s">
        <v>182</v>
      </c>
      <c r="D389" s="42" t="s">
        <v>2521</v>
      </c>
      <c r="E389" s="42" t="s">
        <v>2519</v>
      </c>
      <c r="F389" s="44" t="s">
        <v>2389</v>
      </c>
      <c r="G389" s="44" t="s">
        <v>473</v>
      </c>
      <c r="H389" s="42" t="s">
        <v>334</v>
      </c>
      <c r="I389" s="45" t="s">
        <v>29</v>
      </c>
      <c r="J389" s="44">
        <v>44600</v>
      </c>
      <c r="K389" s="44">
        <v>300</v>
      </c>
      <c r="L389" s="44">
        <f t="shared" si="6"/>
        <v>13380000</v>
      </c>
      <c r="M389" s="42" t="s">
        <v>1570</v>
      </c>
      <c r="N389" s="42" t="s">
        <v>445</v>
      </c>
      <c r="O389" s="42" t="s">
        <v>1559</v>
      </c>
      <c r="P389" s="42" t="s">
        <v>1554</v>
      </c>
      <c r="Q389" s="46" t="s">
        <v>1555</v>
      </c>
    </row>
    <row r="390" spans="1:17" ht="90">
      <c r="A390" s="41">
        <v>389</v>
      </c>
      <c r="B390" s="43">
        <v>119</v>
      </c>
      <c r="C390" s="43" t="s">
        <v>182</v>
      </c>
      <c r="D390" s="42" t="s">
        <v>2522</v>
      </c>
      <c r="E390" s="42" t="s">
        <v>2522</v>
      </c>
      <c r="F390" s="44" t="s">
        <v>2384</v>
      </c>
      <c r="G390" s="44" t="s">
        <v>2385</v>
      </c>
      <c r="H390" s="42" t="s">
        <v>262</v>
      </c>
      <c r="I390" s="45" t="s">
        <v>29</v>
      </c>
      <c r="J390" s="44">
        <v>138000</v>
      </c>
      <c r="K390" s="44">
        <v>72</v>
      </c>
      <c r="L390" s="44">
        <f t="shared" si="6"/>
        <v>9936000</v>
      </c>
      <c r="M390" s="42" t="s">
        <v>2386</v>
      </c>
      <c r="N390" s="42" t="s">
        <v>445</v>
      </c>
      <c r="O390" s="42" t="s">
        <v>1559</v>
      </c>
      <c r="P390" s="42" t="s">
        <v>1554</v>
      </c>
      <c r="Q390" s="46" t="s">
        <v>1555</v>
      </c>
    </row>
    <row r="391" spans="1:17" ht="90">
      <c r="A391" s="41">
        <v>390</v>
      </c>
      <c r="B391" s="43">
        <v>119</v>
      </c>
      <c r="C391" s="43" t="s">
        <v>182</v>
      </c>
      <c r="D391" s="42" t="s">
        <v>2523</v>
      </c>
      <c r="E391" s="42" t="s">
        <v>2523</v>
      </c>
      <c r="F391" s="44" t="s">
        <v>2384</v>
      </c>
      <c r="G391" s="44" t="s">
        <v>2385</v>
      </c>
      <c r="H391" s="42" t="s">
        <v>262</v>
      </c>
      <c r="I391" s="45" t="s">
        <v>29</v>
      </c>
      <c r="J391" s="44">
        <v>138000</v>
      </c>
      <c r="K391" s="44">
        <v>72</v>
      </c>
      <c r="L391" s="44">
        <f t="shared" si="6"/>
        <v>9936000</v>
      </c>
      <c r="M391" s="42" t="s">
        <v>2386</v>
      </c>
      <c r="N391" s="42" t="s">
        <v>445</v>
      </c>
      <c r="O391" s="42" t="s">
        <v>1559</v>
      </c>
      <c r="P391" s="42" t="s">
        <v>1554</v>
      </c>
      <c r="Q391" s="46" t="s">
        <v>1555</v>
      </c>
    </row>
    <row r="392" spans="1:17" ht="45">
      <c r="A392" s="41">
        <v>391</v>
      </c>
      <c r="B392" s="43">
        <v>120</v>
      </c>
      <c r="C392" s="43" t="s">
        <v>99</v>
      </c>
      <c r="D392" s="42" t="s">
        <v>2524</v>
      </c>
      <c r="E392" s="42" t="s">
        <v>2525</v>
      </c>
      <c r="F392" s="44" t="s">
        <v>2389</v>
      </c>
      <c r="G392" s="44" t="s">
        <v>473</v>
      </c>
      <c r="H392" s="42" t="s">
        <v>334</v>
      </c>
      <c r="I392" s="45" t="s">
        <v>29</v>
      </c>
      <c r="J392" s="44">
        <v>17400</v>
      </c>
      <c r="K392" s="44">
        <v>36</v>
      </c>
      <c r="L392" s="44">
        <f t="shared" si="6"/>
        <v>626400</v>
      </c>
      <c r="M392" s="42" t="s">
        <v>1570</v>
      </c>
      <c r="N392" s="42" t="s">
        <v>445</v>
      </c>
      <c r="O392" s="42" t="s">
        <v>1559</v>
      </c>
      <c r="P392" s="42" t="s">
        <v>1554</v>
      </c>
      <c r="Q392" s="46" t="s">
        <v>1555</v>
      </c>
    </row>
    <row r="393" spans="1:17" ht="45">
      <c r="A393" s="41">
        <v>392</v>
      </c>
      <c r="B393" s="43">
        <v>119</v>
      </c>
      <c r="C393" s="43" t="s">
        <v>182</v>
      </c>
      <c r="D393" s="42" t="s">
        <v>2526</v>
      </c>
      <c r="E393" s="42" t="s">
        <v>2470</v>
      </c>
      <c r="F393" s="44" t="s">
        <v>2389</v>
      </c>
      <c r="G393" s="44" t="s">
        <v>473</v>
      </c>
      <c r="H393" s="42" t="s">
        <v>334</v>
      </c>
      <c r="I393" s="45" t="s">
        <v>29</v>
      </c>
      <c r="J393" s="44">
        <v>28900</v>
      </c>
      <c r="K393" s="44">
        <v>1567</v>
      </c>
      <c r="L393" s="44">
        <f t="shared" si="6"/>
        <v>45286300</v>
      </c>
      <c r="M393" s="42" t="s">
        <v>1570</v>
      </c>
      <c r="N393" s="42" t="s">
        <v>445</v>
      </c>
      <c r="O393" s="42" t="s">
        <v>1559</v>
      </c>
      <c r="P393" s="42" t="s">
        <v>1554</v>
      </c>
      <c r="Q393" s="46" t="s">
        <v>1555</v>
      </c>
    </row>
    <row r="394" spans="1:17" ht="45">
      <c r="A394" s="41">
        <v>393</v>
      </c>
      <c r="B394" s="43">
        <v>119</v>
      </c>
      <c r="C394" s="43" t="s">
        <v>182</v>
      </c>
      <c r="D394" s="42" t="s">
        <v>2527</v>
      </c>
      <c r="E394" s="42" t="s">
        <v>2470</v>
      </c>
      <c r="F394" s="44" t="s">
        <v>2389</v>
      </c>
      <c r="G394" s="44" t="s">
        <v>473</v>
      </c>
      <c r="H394" s="42" t="s">
        <v>334</v>
      </c>
      <c r="I394" s="45" t="s">
        <v>29</v>
      </c>
      <c r="J394" s="44">
        <v>21300</v>
      </c>
      <c r="K394" s="44">
        <v>1207</v>
      </c>
      <c r="L394" s="44">
        <f t="shared" si="6"/>
        <v>25709100</v>
      </c>
      <c r="M394" s="42" t="s">
        <v>1570</v>
      </c>
      <c r="N394" s="42" t="s">
        <v>445</v>
      </c>
      <c r="O394" s="42" t="s">
        <v>1559</v>
      </c>
      <c r="P394" s="42" t="s">
        <v>1554</v>
      </c>
      <c r="Q394" s="46" t="s">
        <v>1555</v>
      </c>
    </row>
    <row r="395" spans="1:17" ht="45">
      <c r="A395" s="41">
        <v>394</v>
      </c>
      <c r="B395" s="43">
        <v>119</v>
      </c>
      <c r="C395" s="43" t="s">
        <v>182</v>
      </c>
      <c r="D395" s="42" t="s">
        <v>2528</v>
      </c>
      <c r="E395" s="42" t="s">
        <v>2529</v>
      </c>
      <c r="F395" s="44" t="s">
        <v>2389</v>
      </c>
      <c r="G395" s="44" t="s">
        <v>473</v>
      </c>
      <c r="H395" s="42" t="s">
        <v>334</v>
      </c>
      <c r="I395" s="45" t="s">
        <v>29</v>
      </c>
      <c r="J395" s="44">
        <v>46800</v>
      </c>
      <c r="K395" s="44">
        <v>840</v>
      </c>
      <c r="L395" s="44">
        <f t="shared" si="6"/>
        <v>39312000</v>
      </c>
      <c r="M395" s="42" t="s">
        <v>1570</v>
      </c>
      <c r="N395" s="42" t="s">
        <v>445</v>
      </c>
      <c r="O395" s="42" t="s">
        <v>1559</v>
      </c>
      <c r="P395" s="42" t="s">
        <v>1554</v>
      </c>
      <c r="Q395" s="46" t="s">
        <v>1555</v>
      </c>
    </row>
    <row r="396" spans="1:17" ht="45">
      <c r="A396" s="41">
        <v>395</v>
      </c>
      <c r="B396" s="43">
        <v>119</v>
      </c>
      <c r="C396" s="43" t="s">
        <v>182</v>
      </c>
      <c r="D396" s="42" t="s">
        <v>2530</v>
      </c>
      <c r="E396" s="42" t="s">
        <v>2529</v>
      </c>
      <c r="F396" s="44" t="s">
        <v>2389</v>
      </c>
      <c r="G396" s="44" t="s">
        <v>473</v>
      </c>
      <c r="H396" s="42" t="s">
        <v>334</v>
      </c>
      <c r="I396" s="45" t="s">
        <v>29</v>
      </c>
      <c r="J396" s="44">
        <v>41600</v>
      </c>
      <c r="K396" s="44">
        <v>420</v>
      </c>
      <c r="L396" s="44">
        <f t="shared" si="6"/>
        <v>17472000</v>
      </c>
      <c r="M396" s="42" t="s">
        <v>1570</v>
      </c>
      <c r="N396" s="42" t="s">
        <v>445</v>
      </c>
      <c r="O396" s="42" t="s">
        <v>1559</v>
      </c>
      <c r="P396" s="42" t="s">
        <v>1554</v>
      </c>
      <c r="Q396" s="46" t="s">
        <v>1555</v>
      </c>
    </row>
    <row r="397" spans="1:17" ht="45">
      <c r="A397" s="41">
        <v>396</v>
      </c>
      <c r="B397" s="43">
        <v>119</v>
      </c>
      <c r="C397" s="43" t="s">
        <v>182</v>
      </c>
      <c r="D397" s="42" t="s">
        <v>2531</v>
      </c>
      <c r="E397" s="42" t="s">
        <v>2529</v>
      </c>
      <c r="F397" s="44" t="s">
        <v>2389</v>
      </c>
      <c r="G397" s="44" t="s">
        <v>473</v>
      </c>
      <c r="H397" s="42" t="s">
        <v>334</v>
      </c>
      <c r="I397" s="45" t="s">
        <v>29</v>
      </c>
      <c r="J397" s="44">
        <v>40800</v>
      </c>
      <c r="K397" s="44">
        <v>300</v>
      </c>
      <c r="L397" s="44">
        <f t="shared" si="6"/>
        <v>12240000</v>
      </c>
      <c r="M397" s="42" t="s">
        <v>1570</v>
      </c>
      <c r="N397" s="42" t="s">
        <v>445</v>
      </c>
      <c r="O397" s="42" t="s">
        <v>1559</v>
      </c>
      <c r="P397" s="42" t="s">
        <v>1554</v>
      </c>
      <c r="Q397" s="46" t="s">
        <v>1555</v>
      </c>
    </row>
    <row r="398" spans="1:17" ht="45">
      <c r="A398" s="41">
        <v>397</v>
      </c>
      <c r="B398" s="43">
        <v>119</v>
      </c>
      <c r="C398" s="43" t="s">
        <v>182</v>
      </c>
      <c r="D398" s="42" t="s">
        <v>2532</v>
      </c>
      <c r="E398" s="42" t="s">
        <v>2529</v>
      </c>
      <c r="F398" s="44" t="s">
        <v>2389</v>
      </c>
      <c r="G398" s="44" t="s">
        <v>473</v>
      </c>
      <c r="H398" s="42" t="s">
        <v>334</v>
      </c>
      <c r="I398" s="45" t="s">
        <v>29</v>
      </c>
      <c r="J398" s="44">
        <v>46200</v>
      </c>
      <c r="K398" s="44">
        <v>900</v>
      </c>
      <c r="L398" s="44">
        <f t="shared" si="6"/>
        <v>41580000</v>
      </c>
      <c r="M398" s="42" t="s">
        <v>1570</v>
      </c>
      <c r="N398" s="42" t="s">
        <v>445</v>
      </c>
      <c r="O398" s="42" t="s">
        <v>1559</v>
      </c>
      <c r="P398" s="42" t="s">
        <v>1554</v>
      </c>
      <c r="Q398" s="46" t="s">
        <v>1555</v>
      </c>
    </row>
    <row r="399" spans="1:17" ht="45">
      <c r="A399" s="41">
        <v>398</v>
      </c>
      <c r="B399" s="43">
        <v>120</v>
      </c>
      <c r="C399" s="43" t="s">
        <v>99</v>
      </c>
      <c r="D399" s="42" t="s">
        <v>2533</v>
      </c>
      <c r="E399" s="42" t="s">
        <v>2525</v>
      </c>
      <c r="F399" s="44" t="s">
        <v>2389</v>
      </c>
      <c r="G399" s="44" t="s">
        <v>473</v>
      </c>
      <c r="H399" s="42" t="s">
        <v>334</v>
      </c>
      <c r="I399" s="45" t="s">
        <v>29</v>
      </c>
      <c r="J399" s="44">
        <v>120500</v>
      </c>
      <c r="K399" s="44">
        <v>310</v>
      </c>
      <c r="L399" s="44">
        <f t="shared" si="6"/>
        <v>37355000</v>
      </c>
      <c r="M399" s="42" t="s">
        <v>1570</v>
      </c>
      <c r="N399" s="42" t="s">
        <v>445</v>
      </c>
      <c r="O399" s="42" t="s">
        <v>1559</v>
      </c>
      <c r="P399" s="42" t="s">
        <v>1554</v>
      </c>
      <c r="Q399" s="46" t="s">
        <v>1555</v>
      </c>
    </row>
    <row r="400" spans="1:17" ht="45">
      <c r="A400" s="41">
        <v>399</v>
      </c>
      <c r="B400" s="43">
        <v>119</v>
      </c>
      <c r="C400" s="43" t="s">
        <v>182</v>
      </c>
      <c r="D400" s="42" t="s">
        <v>2534</v>
      </c>
      <c r="E400" s="42" t="s">
        <v>2449</v>
      </c>
      <c r="F400" s="44" t="s">
        <v>2389</v>
      </c>
      <c r="G400" s="44" t="s">
        <v>473</v>
      </c>
      <c r="H400" s="42" t="s">
        <v>334</v>
      </c>
      <c r="I400" s="45" t="s">
        <v>29</v>
      </c>
      <c r="J400" s="44">
        <v>17600</v>
      </c>
      <c r="K400" s="44">
        <v>10344</v>
      </c>
      <c r="L400" s="44">
        <f t="shared" si="6"/>
        <v>182054400</v>
      </c>
      <c r="M400" s="42" t="s">
        <v>1570</v>
      </c>
      <c r="N400" s="42" t="s">
        <v>445</v>
      </c>
      <c r="O400" s="42" t="s">
        <v>1559</v>
      </c>
      <c r="P400" s="42" t="s">
        <v>1554</v>
      </c>
      <c r="Q400" s="46" t="s">
        <v>1555</v>
      </c>
    </row>
    <row r="401" spans="1:17" ht="45">
      <c r="A401" s="41">
        <v>400</v>
      </c>
      <c r="B401" s="43">
        <v>119</v>
      </c>
      <c r="C401" s="43" t="s">
        <v>182</v>
      </c>
      <c r="D401" s="42" t="s">
        <v>2535</v>
      </c>
      <c r="E401" s="42" t="s">
        <v>2519</v>
      </c>
      <c r="F401" s="44" t="s">
        <v>2389</v>
      </c>
      <c r="G401" s="44" t="s">
        <v>473</v>
      </c>
      <c r="H401" s="42" t="s">
        <v>334</v>
      </c>
      <c r="I401" s="45" t="s">
        <v>29</v>
      </c>
      <c r="J401" s="44">
        <v>48500</v>
      </c>
      <c r="K401" s="44">
        <v>74</v>
      </c>
      <c r="L401" s="44">
        <f t="shared" si="6"/>
        <v>3589000</v>
      </c>
      <c r="M401" s="42" t="s">
        <v>1570</v>
      </c>
      <c r="N401" s="42" t="s">
        <v>445</v>
      </c>
      <c r="O401" s="42" t="s">
        <v>1559</v>
      </c>
      <c r="P401" s="42" t="s">
        <v>1554</v>
      </c>
      <c r="Q401" s="46" t="s">
        <v>1555</v>
      </c>
    </row>
    <row r="402" spans="1:17" ht="30">
      <c r="A402" s="41">
        <v>401</v>
      </c>
      <c r="B402" s="43">
        <v>122</v>
      </c>
      <c r="C402" s="43" t="s">
        <v>100</v>
      </c>
      <c r="D402" s="42" t="s">
        <v>2536</v>
      </c>
      <c r="E402" s="42" t="s">
        <v>2537</v>
      </c>
      <c r="F402" s="44" t="s">
        <v>2420</v>
      </c>
      <c r="G402" s="44" t="s">
        <v>2421</v>
      </c>
      <c r="H402" s="42" t="s">
        <v>165</v>
      </c>
      <c r="I402" s="45" t="s">
        <v>29</v>
      </c>
      <c r="J402" s="44">
        <v>41000</v>
      </c>
      <c r="K402" s="44">
        <v>456</v>
      </c>
      <c r="L402" s="44">
        <f t="shared" si="6"/>
        <v>18696000</v>
      </c>
      <c r="M402" s="42" t="s">
        <v>2422</v>
      </c>
      <c r="N402" s="42" t="s">
        <v>445</v>
      </c>
      <c r="O402" s="42" t="s">
        <v>1559</v>
      </c>
      <c r="P402" s="42" t="s">
        <v>1554</v>
      </c>
      <c r="Q402" s="46" t="s">
        <v>1555</v>
      </c>
    </row>
    <row r="403" spans="1:17" ht="45">
      <c r="A403" s="41">
        <v>402</v>
      </c>
      <c r="B403" s="43">
        <v>122</v>
      </c>
      <c r="C403" s="43" t="s">
        <v>100</v>
      </c>
      <c r="D403" s="42" t="s">
        <v>2538</v>
      </c>
      <c r="E403" s="42" t="s">
        <v>2519</v>
      </c>
      <c r="F403" s="44" t="s">
        <v>2389</v>
      </c>
      <c r="G403" s="44" t="s">
        <v>473</v>
      </c>
      <c r="H403" s="42" t="s">
        <v>334</v>
      </c>
      <c r="I403" s="45" t="s">
        <v>29</v>
      </c>
      <c r="J403" s="44">
        <v>40000</v>
      </c>
      <c r="K403" s="44">
        <v>36</v>
      </c>
      <c r="L403" s="44">
        <f t="shared" si="6"/>
        <v>1440000</v>
      </c>
      <c r="M403" s="42" t="s">
        <v>1570</v>
      </c>
      <c r="N403" s="42" t="s">
        <v>445</v>
      </c>
      <c r="O403" s="42" t="s">
        <v>1559</v>
      </c>
      <c r="P403" s="42" t="s">
        <v>1554</v>
      </c>
      <c r="Q403" s="46" t="s">
        <v>1555</v>
      </c>
    </row>
    <row r="404" spans="1:17" ht="45">
      <c r="A404" s="41">
        <v>403</v>
      </c>
      <c r="B404" s="43">
        <v>122</v>
      </c>
      <c r="C404" s="43" t="s">
        <v>100</v>
      </c>
      <c r="D404" s="42" t="s">
        <v>2539</v>
      </c>
      <c r="E404" s="42" t="s">
        <v>2540</v>
      </c>
      <c r="F404" s="44" t="s">
        <v>2420</v>
      </c>
      <c r="G404" s="44" t="s">
        <v>2421</v>
      </c>
      <c r="H404" s="42" t="s">
        <v>165</v>
      </c>
      <c r="I404" s="45" t="s">
        <v>29</v>
      </c>
      <c r="J404" s="44">
        <v>39000</v>
      </c>
      <c r="K404" s="44">
        <v>66</v>
      </c>
      <c r="L404" s="44">
        <f t="shared" si="6"/>
        <v>2574000</v>
      </c>
      <c r="M404" s="42" t="s">
        <v>2422</v>
      </c>
      <c r="N404" s="42" t="s">
        <v>445</v>
      </c>
      <c r="O404" s="42" t="s">
        <v>1559</v>
      </c>
      <c r="P404" s="42" t="s">
        <v>1554</v>
      </c>
      <c r="Q404" s="46" t="s">
        <v>1555</v>
      </c>
    </row>
    <row r="405" spans="1:17" ht="45">
      <c r="A405" s="41">
        <v>404</v>
      </c>
      <c r="B405" s="43">
        <v>122</v>
      </c>
      <c r="C405" s="43" t="s">
        <v>100</v>
      </c>
      <c r="D405" s="42" t="s">
        <v>2541</v>
      </c>
      <c r="E405" s="42" t="s">
        <v>2519</v>
      </c>
      <c r="F405" s="44" t="s">
        <v>2389</v>
      </c>
      <c r="G405" s="44" t="s">
        <v>473</v>
      </c>
      <c r="H405" s="42" t="s">
        <v>334</v>
      </c>
      <c r="I405" s="45" t="s">
        <v>29</v>
      </c>
      <c r="J405" s="44">
        <v>40000</v>
      </c>
      <c r="K405" s="44">
        <v>36</v>
      </c>
      <c r="L405" s="44">
        <f t="shared" si="6"/>
        <v>1440000</v>
      </c>
      <c r="M405" s="42" t="s">
        <v>1570</v>
      </c>
      <c r="N405" s="42" t="s">
        <v>445</v>
      </c>
      <c r="O405" s="42" t="s">
        <v>1559</v>
      </c>
      <c r="P405" s="42" t="s">
        <v>1554</v>
      </c>
      <c r="Q405" s="46" t="s">
        <v>1555</v>
      </c>
    </row>
    <row r="406" spans="1:17" ht="45">
      <c r="A406" s="41">
        <v>405</v>
      </c>
      <c r="B406" s="43">
        <v>122</v>
      </c>
      <c r="C406" s="43" t="s">
        <v>100</v>
      </c>
      <c r="D406" s="42" t="s">
        <v>2542</v>
      </c>
      <c r="E406" s="42" t="s">
        <v>2519</v>
      </c>
      <c r="F406" s="44" t="s">
        <v>2389</v>
      </c>
      <c r="G406" s="44" t="s">
        <v>473</v>
      </c>
      <c r="H406" s="42" t="s">
        <v>334</v>
      </c>
      <c r="I406" s="45" t="s">
        <v>29</v>
      </c>
      <c r="J406" s="44">
        <v>44000</v>
      </c>
      <c r="K406" s="44">
        <v>66</v>
      </c>
      <c r="L406" s="44">
        <f t="shared" si="6"/>
        <v>2904000</v>
      </c>
      <c r="M406" s="42" t="s">
        <v>1570</v>
      </c>
      <c r="N406" s="42" t="s">
        <v>445</v>
      </c>
      <c r="O406" s="42" t="s">
        <v>1559</v>
      </c>
      <c r="P406" s="42" t="s">
        <v>1554</v>
      </c>
      <c r="Q406" s="46" t="s">
        <v>1555</v>
      </c>
    </row>
    <row r="407" spans="1:17" ht="60">
      <c r="A407" s="41">
        <v>406</v>
      </c>
      <c r="B407" s="43">
        <v>120</v>
      </c>
      <c r="C407" s="43" t="s">
        <v>99</v>
      </c>
      <c r="D407" s="42" t="s">
        <v>2543</v>
      </c>
      <c r="E407" s="42" t="s">
        <v>2544</v>
      </c>
      <c r="F407" s="44" t="s">
        <v>2425</v>
      </c>
      <c r="G407" s="44" t="s">
        <v>2426</v>
      </c>
      <c r="H407" s="42" t="s">
        <v>33</v>
      </c>
      <c r="I407" s="45" t="s">
        <v>29</v>
      </c>
      <c r="J407" s="44">
        <v>16000</v>
      </c>
      <c r="K407" s="44">
        <v>1567</v>
      </c>
      <c r="L407" s="44">
        <f t="shared" si="6"/>
        <v>25072000</v>
      </c>
      <c r="M407" s="42" t="s">
        <v>2427</v>
      </c>
      <c r="N407" s="42" t="s">
        <v>445</v>
      </c>
      <c r="O407" s="42" t="s">
        <v>1559</v>
      </c>
      <c r="P407" s="42" t="s">
        <v>1554</v>
      </c>
      <c r="Q407" s="46" t="s">
        <v>1555</v>
      </c>
    </row>
    <row r="408" spans="1:17" ht="45">
      <c r="A408" s="41">
        <v>407</v>
      </c>
      <c r="B408" s="43">
        <v>119</v>
      </c>
      <c r="C408" s="43" t="s">
        <v>182</v>
      </c>
      <c r="D408" s="42" t="s">
        <v>2545</v>
      </c>
      <c r="E408" s="42" t="s">
        <v>2529</v>
      </c>
      <c r="F408" s="44" t="s">
        <v>2389</v>
      </c>
      <c r="G408" s="44" t="s">
        <v>473</v>
      </c>
      <c r="H408" s="42" t="s">
        <v>334</v>
      </c>
      <c r="I408" s="45" t="s">
        <v>29</v>
      </c>
      <c r="J408" s="44">
        <v>46800</v>
      </c>
      <c r="K408" s="44">
        <v>420</v>
      </c>
      <c r="L408" s="44">
        <f t="shared" si="6"/>
        <v>19656000</v>
      </c>
      <c r="M408" s="42" t="s">
        <v>1570</v>
      </c>
      <c r="N408" s="42" t="s">
        <v>445</v>
      </c>
      <c r="O408" s="42" t="s">
        <v>1559</v>
      </c>
      <c r="P408" s="42" t="s">
        <v>1554</v>
      </c>
      <c r="Q408" s="46" t="s">
        <v>1555</v>
      </c>
    </row>
    <row r="409" spans="1:17" ht="45">
      <c r="A409" s="41">
        <v>408</v>
      </c>
      <c r="B409" s="43">
        <v>119</v>
      </c>
      <c r="C409" s="43" t="s">
        <v>182</v>
      </c>
      <c r="D409" s="42" t="s">
        <v>2546</v>
      </c>
      <c r="E409" s="42" t="s">
        <v>2519</v>
      </c>
      <c r="F409" s="44" t="s">
        <v>2389</v>
      </c>
      <c r="G409" s="44" t="s">
        <v>473</v>
      </c>
      <c r="H409" s="42" t="s">
        <v>334</v>
      </c>
      <c r="I409" s="45" t="s">
        <v>29</v>
      </c>
      <c r="J409" s="44">
        <v>47300</v>
      </c>
      <c r="K409" s="44">
        <v>2532</v>
      </c>
      <c r="L409" s="44">
        <f t="shared" si="6"/>
        <v>119763600</v>
      </c>
      <c r="M409" s="42" t="s">
        <v>1570</v>
      </c>
      <c r="N409" s="42" t="s">
        <v>445</v>
      </c>
      <c r="O409" s="42" t="s">
        <v>1559</v>
      </c>
      <c r="P409" s="42" t="s">
        <v>1554</v>
      </c>
      <c r="Q409" s="46" t="s">
        <v>1555</v>
      </c>
    </row>
    <row r="410" spans="1:17" ht="75">
      <c r="A410" s="41">
        <v>409</v>
      </c>
      <c r="B410" s="43">
        <v>128</v>
      </c>
      <c r="C410" s="43" t="s">
        <v>112</v>
      </c>
      <c r="D410" s="42" t="s">
        <v>2547</v>
      </c>
      <c r="E410" s="42" t="s">
        <v>2548</v>
      </c>
      <c r="F410" s="44" t="s">
        <v>2549</v>
      </c>
      <c r="G410" s="44" t="s">
        <v>2550</v>
      </c>
      <c r="H410" s="42" t="s">
        <v>2551</v>
      </c>
      <c r="I410" s="45" t="s">
        <v>21</v>
      </c>
      <c r="J410" s="44">
        <v>86100</v>
      </c>
      <c r="K410" s="44">
        <v>1278</v>
      </c>
      <c r="L410" s="44">
        <f t="shared" si="6"/>
        <v>110035800</v>
      </c>
      <c r="M410" s="42" t="s">
        <v>1858</v>
      </c>
      <c r="N410" s="42" t="s">
        <v>445</v>
      </c>
      <c r="O410" s="42" t="s">
        <v>1559</v>
      </c>
      <c r="P410" s="42" t="s">
        <v>1554</v>
      </c>
      <c r="Q410" s="46" t="s">
        <v>1555</v>
      </c>
    </row>
    <row r="411" spans="1:17" ht="75">
      <c r="A411" s="41">
        <v>410</v>
      </c>
      <c r="B411" s="43">
        <v>128</v>
      </c>
      <c r="C411" s="43" t="s">
        <v>112</v>
      </c>
      <c r="D411" s="42" t="s">
        <v>2552</v>
      </c>
      <c r="E411" s="42" t="s">
        <v>2553</v>
      </c>
      <c r="F411" s="44" t="s">
        <v>2549</v>
      </c>
      <c r="G411" s="44" t="s">
        <v>2550</v>
      </c>
      <c r="H411" s="42" t="s">
        <v>2551</v>
      </c>
      <c r="I411" s="45" t="s">
        <v>21</v>
      </c>
      <c r="J411" s="44">
        <v>170100</v>
      </c>
      <c r="K411" s="44">
        <v>3582</v>
      </c>
      <c r="L411" s="44">
        <f t="shared" si="6"/>
        <v>609298200</v>
      </c>
      <c r="M411" s="42" t="s">
        <v>1858</v>
      </c>
      <c r="N411" s="42" t="s">
        <v>445</v>
      </c>
      <c r="O411" s="42" t="s">
        <v>1559</v>
      </c>
      <c r="P411" s="42" t="s">
        <v>1554</v>
      </c>
      <c r="Q411" s="46" t="s">
        <v>1555</v>
      </c>
    </row>
    <row r="412" spans="1:17" ht="60">
      <c r="A412" s="41">
        <v>411</v>
      </c>
      <c r="B412" s="43">
        <v>128</v>
      </c>
      <c r="C412" s="43" t="s">
        <v>112</v>
      </c>
      <c r="D412" s="42" t="s">
        <v>2554</v>
      </c>
      <c r="E412" s="42" t="s">
        <v>2555</v>
      </c>
      <c r="F412" s="44" t="s">
        <v>983</v>
      </c>
      <c r="G412" s="44" t="s">
        <v>2556</v>
      </c>
      <c r="H412" s="42" t="s">
        <v>34</v>
      </c>
      <c r="I412" s="45" t="s">
        <v>21</v>
      </c>
      <c r="J412" s="44">
        <v>98385</v>
      </c>
      <c r="K412" s="44">
        <v>102</v>
      </c>
      <c r="L412" s="44">
        <f t="shared" si="6"/>
        <v>10035270</v>
      </c>
      <c r="M412" s="42" t="s">
        <v>2557</v>
      </c>
      <c r="N412" s="42" t="s">
        <v>445</v>
      </c>
      <c r="O412" s="42" t="s">
        <v>1559</v>
      </c>
      <c r="P412" s="42" t="s">
        <v>1554</v>
      </c>
      <c r="Q412" s="46" t="s">
        <v>1555</v>
      </c>
    </row>
    <row r="413" spans="1:17" ht="75">
      <c r="A413" s="41">
        <v>412</v>
      </c>
      <c r="B413" s="43">
        <v>128</v>
      </c>
      <c r="C413" s="43" t="s">
        <v>112</v>
      </c>
      <c r="D413" s="42" t="s">
        <v>2558</v>
      </c>
      <c r="E413" s="42" t="s">
        <v>2548</v>
      </c>
      <c r="F413" s="44" t="s">
        <v>2549</v>
      </c>
      <c r="G413" s="44" t="s">
        <v>2550</v>
      </c>
      <c r="H413" s="42" t="s">
        <v>2551</v>
      </c>
      <c r="I413" s="45" t="s">
        <v>21</v>
      </c>
      <c r="J413" s="44">
        <v>86100</v>
      </c>
      <c r="K413" s="44">
        <v>3576</v>
      </c>
      <c r="L413" s="44">
        <f t="shared" si="6"/>
        <v>307893600</v>
      </c>
      <c r="M413" s="42" t="s">
        <v>1858</v>
      </c>
      <c r="N413" s="42" t="s">
        <v>445</v>
      </c>
      <c r="O413" s="42" t="s">
        <v>1559</v>
      </c>
      <c r="P413" s="42" t="s">
        <v>1554</v>
      </c>
      <c r="Q413" s="46" t="s">
        <v>1555</v>
      </c>
    </row>
    <row r="414" spans="1:17" ht="30">
      <c r="A414" s="41">
        <v>413</v>
      </c>
      <c r="B414" s="43">
        <v>128</v>
      </c>
      <c r="C414" s="43" t="s">
        <v>112</v>
      </c>
      <c r="D414" s="42" t="s">
        <v>2559</v>
      </c>
      <c r="E414" s="42" t="s">
        <v>2560</v>
      </c>
      <c r="F414" s="44" t="s">
        <v>2561</v>
      </c>
      <c r="G414" s="44" t="s">
        <v>2562</v>
      </c>
      <c r="H414" s="42" t="s">
        <v>34</v>
      </c>
      <c r="I414" s="45" t="s">
        <v>222</v>
      </c>
      <c r="J414" s="44">
        <v>115000</v>
      </c>
      <c r="K414" s="44">
        <v>3720</v>
      </c>
      <c r="L414" s="44">
        <f t="shared" si="6"/>
        <v>427800000</v>
      </c>
      <c r="M414" s="42" t="s">
        <v>2392</v>
      </c>
      <c r="N414" s="42" t="s">
        <v>445</v>
      </c>
      <c r="O414" s="42" t="s">
        <v>1559</v>
      </c>
      <c r="P414" s="42" t="s">
        <v>1554</v>
      </c>
      <c r="Q414" s="46" t="s">
        <v>1555</v>
      </c>
    </row>
    <row r="415" spans="1:17" ht="60">
      <c r="A415" s="41">
        <v>414</v>
      </c>
      <c r="B415" s="41">
        <v>0</v>
      </c>
      <c r="C415" s="42">
        <v>0</v>
      </c>
      <c r="D415" s="42" t="s">
        <v>2563</v>
      </c>
      <c r="E415" s="42" t="s">
        <v>2563</v>
      </c>
      <c r="F415" s="44" t="s">
        <v>135</v>
      </c>
      <c r="G415" s="44" t="s">
        <v>2564</v>
      </c>
      <c r="H415" s="42" t="s">
        <v>40</v>
      </c>
      <c r="I415" s="45" t="s">
        <v>868</v>
      </c>
      <c r="J415" s="44">
        <v>3400000</v>
      </c>
      <c r="K415" s="44">
        <v>36</v>
      </c>
      <c r="L415" s="44">
        <f t="shared" si="6"/>
        <v>122400000</v>
      </c>
      <c r="M415" s="42" t="s">
        <v>1677</v>
      </c>
      <c r="N415" s="42" t="s">
        <v>445</v>
      </c>
      <c r="O415" s="42" t="s">
        <v>1559</v>
      </c>
      <c r="P415" s="42" t="s">
        <v>1554</v>
      </c>
      <c r="Q415" s="46" t="s">
        <v>1555</v>
      </c>
    </row>
    <row r="416" spans="1:17" ht="45">
      <c r="A416" s="41">
        <v>415</v>
      </c>
      <c r="B416" s="43">
        <v>128</v>
      </c>
      <c r="C416" s="43" t="s">
        <v>112</v>
      </c>
      <c r="D416" s="42" t="s">
        <v>2565</v>
      </c>
      <c r="E416" s="42" t="s">
        <v>2566</v>
      </c>
      <c r="F416" s="44" t="s">
        <v>2561</v>
      </c>
      <c r="G416" s="44" t="s">
        <v>2567</v>
      </c>
      <c r="H416" s="42" t="s">
        <v>1092</v>
      </c>
      <c r="I416" s="45" t="s">
        <v>21</v>
      </c>
      <c r="J416" s="44">
        <v>150000</v>
      </c>
      <c r="K416" s="44">
        <v>102</v>
      </c>
      <c r="L416" s="44">
        <f t="shared" si="6"/>
        <v>15300000</v>
      </c>
      <c r="M416" s="42" t="s">
        <v>2392</v>
      </c>
      <c r="N416" s="42" t="s">
        <v>445</v>
      </c>
      <c r="O416" s="42" t="s">
        <v>1559</v>
      </c>
      <c r="P416" s="42" t="s">
        <v>1554</v>
      </c>
      <c r="Q416" s="46" t="s">
        <v>1555</v>
      </c>
    </row>
    <row r="417" spans="1:17" ht="45">
      <c r="A417" s="41">
        <v>416</v>
      </c>
      <c r="B417" s="43">
        <v>128</v>
      </c>
      <c r="C417" s="43" t="s">
        <v>112</v>
      </c>
      <c r="D417" s="42" t="s">
        <v>2568</v>
      </c>
      <c r="E417" s="42" t="s">
        <v>2569</v>
      </c>
      <c r="F417" s="44" t="s">
        <v>2561</v>
      </c>
      <c r="G417" s="44" t="s">
        <v>2567</v>
      </c>
      <c r="H417" s="42" t="s">
        <v>1092</v>
      </c>
      <c r="I417" s="45" t="s">
        <v>222</v>
      </c>
      <c r="J417" s="44">
        <v>120000</v>
      </c>
      <c r="K417" s="44">
        <v>300</v>
      </c>
      <c r="L417" s="44">
        <f t="shared" si="6"/>
        <v>36000000</v>
      </c>
      <c r="M417" s="42" t="s">
        <v>2392</v>
      </c>
      <c r="N417" s="42" t="s">
        <v>445</v>
      </c>
      <c r="O417" s="42" t="s">
        <v>1559</v>
      </c>
      <c r="P417" s="42" t="s">
        <v>1554</v>
      </c>
      <c r="Q417" s="46" t="s">
        <v>1555</v>
      </c>
    </row>
    <row r="418" spans="1:17" ht="30">
      <c r="A418" s="41">
        <v>417</v>
      </c>
      <c r="B418" s="43">
        <v>128</v>
      </c>
      <c r="C418" s="43" t="s">
        <v>112</v>
      </c>
      <c r="D418" s="42" t="s">
        <v>2570</v>
      </c>
      <c r="E418" s="42" t="s">
        <v>2571</v>
      </c>
      <c r="F418" s="44" t="s">
        <v>2561</v>
      </c>
      <c r="G418" s="44" t="s">
        <v>2562</v>
      </c>
      <c r="H418" s="42" t="s">
        <v>34</v>
      </c>
      <c r="I418" s="45" t="s">
        <v>21</v>
      </c>
      <c r="J418" s="44">
        <v>250000</v>
      </c>
      <c r="K418" s="44">
        <v>2052</v>
      </c>
      <c r="L418" s="44">
        <f t="shared" si="6"/>
        <v>513000000</v>
      </c>
      <c r="M418" s="42" t="s">
        <v>2392</v>
      </c>
      <c r="N418" s="42" t="s">
        <v>445</v>
      </c>
      <c r="O418" s="42" t="s">
        <v>1559</v>
      </c>
      <c r="P418" s="42" t="s">
        <v>1554</v>
      </c>
      <c r="Q418" s="46" t="s">
        <v>1555</v>
      </c>
    </row>
    <row r="419" spans="1:17" ht="45">
      <c r="A419" s="41">
        <v>418</v>
      </c>
      <c r="B419" s="43">
        <v>129</v>
      </c>
      <c r="C419" s="43" t="s">
        <v>592</v>
      </c>
      <c r="D419" s="42" t="s">
        <v>2572</v>
      </c>
      <c r="E419" s="42" t="s">
        <v>2573</v>
      </c>
      <c r="F419" s="44" t="s">
        <v>1587</v>
      </c>
      <c r="G419" s="44" t="s">
        <v>2574</v>
      </c>
      <c r="H419" s="42" t="s">
        <v>1471</v>
      </c>
      <c r="I419" s="45" t="s">
        <v>21</v>
      </c>
      <c r="J419" s="44">
        <v>68000</v>
      </c>
      <c r="K419" s="44">
        <v>978</v>
      </c>
      <c r="L419" s="44">
        <f t="shared" si="6"/>
        <v>66504000</v>
      </c>
      <c r="M419" s="42" t="s">
        <v>1570</v>
      </c>
      <c r="N419" s="42" t="s">
        <v>445</v>
      </c>
      <c r="O419" s="42" t="s">
        <v>1559</v>
      </c>
      <c r="P419" s="42" t="s">
        <v>1554</v>
      </c>
      <c r="Q419" s="46" t="s">
        <v>1555</v>
      </c>
    </row>
    <row r="420" spans="1:17" ht="60">
      <c r="A420" s="41">
        <v>419</v>
      </c>
      <c r="B420" s="43">
        <v>128</v>
      </c>
      <c r="C420" s="43" t="s">
        <v>112</v>
      </c>
      <c r="D420" s="42" t="s">
        <v>2575</v>
      </c>
      <c r="E420" s="42" t="s">
        <v>2576</v>
      </c>
      <c r="F420" s="44" t="s">
        <v>2561</v>
      </c>
      <c r="G420" s="44" t="s">
        <v>2562</v>
      </c>
      <c r="H420" s="42" t="s">
        <v>34</v>
      </c>
      <c r="I420" s="45" t="s">
        <v>21</v>
      </c>
      <c r="J420" s="44">
        <v>260000</v>
      </c>
      <c r="K420" s="44">
        <v>2808</v>
      </c>
      <c r="L420" s="44">
        <f t="shared" si="6"/>
        <v>730080000</v>
      </c>
      <c r="M420" s="42" t="s">
        <v>2392</v>
      </c>
      <c r="N420" s="42" t="s">
        <v>445</v>
      </c>
      <c r="O420" s="42" t="s">
        <v>1559</v>
      </c>
      <c r="P420" s="42" t="s">
        <v>1554</v>
      </c>
      <c r="Q420" s="46" t="s">
        <v>1555</v>
      </c>
    </row>
    <row r="421" spans="1:17" ht="30">
      <c r="A421" s="41">
        <v>420</v>
      </c>
      <c r="B421" s="43">
        <v>128</v>
      </c>
      <c r="C421" s="43" t="s">
        <v>112</v>
      </c>
      <c r="D421" s="42" t="s">
        <v>2577</v>
      </c>
      <c r="E421" s="42" t="s">
        <v>2578</v>
      </c>
      <c r="F421" s="44" t="s">
        <v>2561</v>
      </c>
      <c r="G421" s="44" t="s">
        <v>2562</v>
      </c>
      <c r="H421" s="42" t="s">
        <v>34</v>
      </c>
      <c r="I421" s="45" t="s">
        <v>21</v>
      </c>
      <c r="J421" s="44">
        <v>250000</v>
      </c>
      <c r="K421" s="44">
        <v>1020</v>
      </c>
      <c r="L421" s="44">
        <f t="shared" si="6"/>
        <v>255000000</v>
      </c>
      <c r="M421" s="42" t="s">
        <v>2392</v>
      </c>
      <c r="N421" s="42" t="s">
        <v>445</v>
      </c>
      <c r="O421" s="42" t="s">
        <v>1559</v>
      </c>
      <c r="P421" s="42" t="s">
        <v>1554</v>
      </c>
      <c r="Q421" s="46" t="s">
        <v>1555</v>
      </c>
    </row>
    <row r="422" spans="1:17" ht="45">
      <c r="A422" s="41">
        <v>421</v>
      </c>
      <c r="B422" s="41">
        <v>0</v>
      </c>
      <c r="C422" s="42">
        <v>0</v>
      </c>
      <c r="D422" s="42" t="s">
        <v>261</v>
      </c>
      <c r="E422" s="42" t="s">
        <v>261</v>
      </c>
      <c r="F422" s="44" t="s">
        <v>469</v>
      </c>
      <c r="G422" s="44" t="s">
        <v>456</v>
      </c>
      <c r="H422" s="42" t="s">
        <v>457</v>
      </c>
      <c r="I422" s="45" t="s">
        <v>37</v>
      </c>
      <c r="J422" s="44">
        <v>300000</v>
      </c>
      <c r="K422" s="44">
        <v>199</v>
      </c>
      <c r="L422" s="44">
        <f t="shared" si="6"/>
        <v>59700000</v>
      </c>
      <c r="M422" s="42" t="s">
        <v>1931</v>
      </c>
      <c r="N422" s="42" t="s">
        <v>445</v>
      </c>
      <c r="O422" s="42" t="s">
        <v>1559</v>
      </c>
      <c r="P422" s="42" t="s">
        <v>1554</v>
      </c>
      <c r="Q422" s="46" t="s">
        <v>1555</v>
      </c>
    </row>
    <row r="423" spans="1:17" ht="45">
      <c r="A423" s="41">
        <v>422</v>
      </c>
      <c r="B423" s="43">
        <v>130</v>
      </c>
      <c r="C423" s="43" t="s">
        <v>1109</v>
      </c>
      <c r="D423" s="42" t="s">
        <v>2579</v>
      </c>
      <c r="E423" s="42" t="s">
        <v>2580</v>
      </c>
      <c r="F423" s="44" t="s">
        <v>327</v>
      </c>
      <c r="G423" s="44" t="s">
        <v>2581</v>
      </c>
      <c r="H423" s="42" t="s">
        <v>443</v>
      </c>
      <c r="I423" s="45" t="s">
        <v>21</v>
      </c>
      <c r="J423" s="44">
        <v>84000000</v>
      </c>
      <c r="K423" s="44">
        <v>6</v>
      </c>
      <c r="L423" s="44">
        <f t="shared" si="6"/>
        <v>504000000</v>
      </c>
      <c r="M423" s="42" t="s">
        <v>1606</v>
      </c>
      <c r="N423" s="42" t="s">
        <v>445</v>
      </c>
      <c r="O423" s="42" t="s">
        <v>1559</v>
      </c>
      <c r="P423" s="42" t="s">
        <v>1554</v>
      </c>
      <c r="Q423" s="46" t="s">
        <v>1555</v>
      </c>
    </row>
    <row r="424" spans="1:17" ht="30">
      <c r="A424" s="41">
        <v>423</v>
      </c>
      <c r="B424" s="43">
        <v>67</v>
      </c>
      <c r="C424" s="51" t="s">
        <v>64</v>
      </c>
      <c r="D424" s="42" t="s">
        <v>2582</v>
      </c>
      <c r="E424" s="42" t="s">
        <v>1978</v>
      </c>
      <c r="F424" s="42" t="s">
        <v>2583</v>
      </c>
      <c r="G424" s="45" t="s">
        <v>2584</v>
      </c>
      <c r="H424" s="44" t="s">
        <v>31</v>
      </c>
      <c r="I424" s="45" t="s">
        <v>21</v>
      </c>
      <c r="J424" s="44">
        <v>2950</v>
      </c>
      <c r="K424" s="44">
        <v>209946</v>
      </c>
      <c r="L424" s="44">
        <f t="shared" si="6"/>
        <v>619340700</v>
      </c>
      <c r="M424" s="42" t="s">
        <v>1834</v>
      </c>
      <c r="N424" s="42" t="s">
        <v>445</v>
      </c>
      <c r="O424" s="42" t="s">
        <v>1559</v>
      </c>
      <c r="P424" s="42" t="s">
        <v>1554</v>
      </c>
      <c r="Q424" s="46" t="s">
        <v>1555</v>
      </c>
    </row>
    <row r="425" spans="1:17" ht="45">
      <c r="A425" s="41">
        <v>424</v>
      </c>
      <c r="B425" s="43">
        <v>102</v>
      </c>
      <c r="C425" s="43" t="s">
        <v>269</v>
      </c>
      <c r="D425" s="42" t="s">
        <v>2585</v>
      </c>
      <c r="E425" s="42" t="s">
        <v>2270</v>
      </c>
      <c r="F425" s="44" t="s">
        <v>2586</v>
      </c>
      <c r="G425" s="44" t="s">
        <v>2316</v>
      </c>
      <c r="H425" s="42" t="s">
        <v>31</v>
      </c>
      <c r="I425" s="45" t="s">
        <v>23</v>
      </c>
      <c r="J425" s="44">
        <v>61300</v>
      </c>
      <c r="K425" s="44">
        <v>63</v>
      </c>
      <c r="L425" s="44">
        <f t="shared" si="6"/>
        <v>3861900</v>
      </c>
      <c r="M425" s="42" t="s">
        <v>1570</v>
      </c>
      <c r="N425" s="42" t="s">
        <v>445</v>
      </c>
      <c r="O425" s="42" t="s">
        <v>1559</v>
      </c>
      <c r="P425" s="42" t="s">
        <v>1554</v>
      </c>
      <c r="Q425" s="46" t="s">
        <v>1555</v>
      </c>
    </row>
    <row r="426" spans="1:17" ht="60">
      <c r="A426" s="41">
        <v>425</v>
      </c>
      <c r="B426" s="43">
        <v>67</v>
      </c>
      <c r="C426" s="51" t="s">
        <v>64</v>
      </c>
      <c r="D426" s="42" t="s">
        <v>2587</v>
      </c>
      <c r="E426" s="42" t="s">
        <v>2588</v>
      </c>
      <c r="F426" s="44" t="s">
        <v>1239</v>
      </c>
      <c r="G426" s="44" t="s">
        <v>2589</v>
      </c>
      <c r="H426" s="42" t="s">
        <v>31</v>
      </c>
      <c r="I426" s="45" t="s">
        <v>23</v>
      </c>
      <c r="J426" s="44">
        <v>3097.5</v>
      </c>
      <c r="K426" s="44">
        <v>69000</v>
      </c>
      <c r="L426" s="44">
        <f t="shared" si="6"/>
        <v>213727500</v>
      </c>
      <c r="M426" s="42" t="s">
        <v>1687</v>
      </c>
      <c r="N426" s="42" t="s">
        <v>445</v>
      </c>
      <c r="O426" s="42" t="s">
        <v>1559</v>
      </c>
      <c r="P426" s="42" t="s">
        <v>1554</v>
      </c>
      <c r="Q426" s="46" t="s">
        <v>1555</v>
      </c>
    </row>
    <row r="427" spans="1:17" ht="60">
      <c r="A427" s="41">
        <v>426</v>
      </c>
      <c r="B427" s="43">
        <v>67</v>
      </c>
      <c r="C427" s="51" t="s">
        <v>64</v>
      </c>
      <c r="D427" s="42" t="s">
        <v>216</v>
      </c>
      <c r="E427" s="42" t="s">
        <v>2588</v>
      </c>
      <c r="F427" s="44" t="s">
        <v>1239</v>
      </c>
      <c r="G427" s="44" t="s">
        <v>2589</v>
      </c>
      <c r="H427" s="42" t="s">
        <v>31</v>
      </c>
      <c r="I427" s="45" t="s">
        <v>23</v>
      </c>
      <c r="J427" s="44">
        <f>ROUND(3097.5,0)</f>
        <v>3098</v>
      </c>
      <c r="K427" s="44">
        <v>61200</v>
      </c>
      <c r="L427" s="44">
        <f t="shared" si="6"/>
        <v>189597600</v>
      </c>
      <c r="M427" s="42" t="s">
        <v>1687</v>
      </c>
      <c r="N427" s="42" t="s">
        <v>445</v>
      </c>
      <c r="O427" s="42" t="s">
        <v>1559</v>
      </c>
      <c r="P427" s="42" t="s">
        <v>1554</v>
      </c>
      <c r="Q427" s="46" t="s">
        <v>1555</v>
      </c>
    </row>
    <row r="428" spans="1:17" ht="30">
      <c r="A428" s="41">
        <v>427</v>
      </c>
      <c r="B428" s="43">
        <v>67</v>
      </c>
      <c r="C428" s="51" t="s">
        <v>64</v>
      </c>
      <c r="D428" s="42" t="s">
        <v>216</v>
      </c>
      <c r="E428" s="42" t="s">
        <v>2590</v>
      </c>
      <c r="F428" s="44" t="s">
        <v>2591</v>
      </c>
      <c r="G428" s="44" t="s">
        <v>2592</v>
      </c>
      <c r="H428" s="42" t="s">
        <v>1907</v>
      </c>
      <c r="I428" s="45" t="s">
        <v>23</v>
      </c>
      <c r="J428" s="44">
        <v>3450</v>
      </c>
      <c r="K428" s="44">
        <v>3000</v>
      </c>
      <c r="L428" s="44">
        <f t="shared" si="6"/>
        <v>10350000</v>
      </c>
      <c r="M428" s="42" t="s">
        <v>1595</v>
      </c>
      <c r="N428" s="42" t="s">
        <v>445</v>
      </c>
      <c r="O428" s="42" t="s">
        <v>1559</v>
      </c>
      <c r="P428" s="42" t="s">
        <v>1554</v>
      </c>
      <c r="Q428" s="46" t="s">
        <v>1555</v>
      </c>
    </row>
    <row r="429" spans="1:17" ht="60">
      <c r="A429" s="41">
        <v>428</v>
      </c>
      <c r="B429" s="43">
        <v>67</v>
      </c>
      <c r="C429" s="51" t="s">
        <v>64</v>
      </c>
      <c r="D429" s="42" t="s">
        <v>216</v>
      </c>
      <c r="E429" s="42" t="s">
        <v>2588</v>
      </c>
      <c r="F429" s="44" t="s">
        <v>2593</v>
      </c>
      <c r="G429" s="44" t="s">
        <v>2589</v>
      </c>
      <c r="H429" s="42" t="s">
        <v>31</v>
      </c>
      <c r="I429" s="45" t="s">
        <v>23</v>
      </c>
      <c r="J429" s="44">
        <f>ROUND(3097.5,0)</f>
        <v>3098</v>
      </c>
      <c r="K429" s="44">
        <v>153000</v>
      </c>
      <c r="L429" s="44">
        <f t="shared" si="6"/>
        <v>473994000</v>
      </c>
      <c r="M429" s="42" t="s">
        <v>1687</v>
      </c>
      <c r="N429" s="42" t="s">
        <v>445</v>
      </c>
      <c r="O429" s="42" t="s">
        <v>1559</v>
      </c>
      <c r="P429" s="42" t="s">
        <v>1554</v>
      </c>
      <c r="Q429" s="46" t="s">
        <v>1555</v>
      </c>
    </row>
    <row r="430" spans="1:17" ht="45">
      <c r="A430" s="41">
        <v>429</v>
      </c>
      <c r="B430" s="43">
        <v>67</v>
      </c>
      <c r="C430" s="51" t="s">
        <v>64</v>
      </c>
      <c r="D430" s="42" t="s">
        <v>62</v>
      </c>
      <c r="E430" s="42" t="s">
        <v>2594</v>
      </c>
      <c r="F430" s="44" t="s">
        <v>2595</v>
      </c>
      <c r="G430" s="44" t="s">
        <v>2596</v>
      </c>
      <c r="H430" s="42" t="s">
        <v>2597</v>
      </c>
      <c r="I430" s="45" t="s">
        <v>23</v>
      </c>
      <c r="J430" s="44">
        <v>4250</v>
      </c>
      <c r="K430" s="44">
        <v>100200</v>
      </c>
      <c r="L430" s="44">
        <f t="shared" si="6"/>
        <v>425850000</v>
      </c>
      <c r="M430" s="42" t="s">
        <v>1636</v>
      </c>
      <c r="N430" s="42" t="s">
        <v>445</v>
      </c>
      <c r="O430" s="42" t="s">
        <v>1559</v>
      </c>
      <c r="P430" s="42" t="s">
        <v>1554</v>
      </c>
      <c r="Q430" s="46" t="s">
        <v>1555</v>
      </c>
    </row>
    <row r="431" spans="1:17" ht="45">
      <c r="A431" s="41">
        <v>430</v>
      </c>
      <c r="B431" s="43">
        <v>67</v>
      </c>
      <c r="C431" s="51" t="s">
        <v>64</v>
      </c>
      <c r="D431" s="42" t="s">
        <v>2598</v>
      </c>
      <c r="E431" s="42" t="s">
        <v>2599</v>
      </c>
      <c r="F431" s="44" t="s">
        <v>2600</v>
      </c>
      <c r="G431" s="44" t="s">
        <v>130</v>
      </c>
      <c r="H431" s="42" t="s">
        <v>33</v>
      </c>
      <c r="I431" s="45" t="s">
        <v>23</v>
      </c>
      <c r="J431" s="44">
        <v>15700</v>
      </c>
      <c r="K431" s="44">
        <v>12360</v>
      </c>
      <c r="L431" s="44">
        <f t="shared" si="6"/>
        <v>194052000</v>
      </c>
      <c r="M431" s="42" t="s">
        <v>1606</v>
      </c>
      <c r="N431" s="42" t="s">
        <v>445</v>
      </c>
      <c r="O431" s="42" t="s">
        <v>1559</v>
      </c>
      <c r="P431" s="42" t="s">
        <v>1554</v>
      </c>
      <c r="Q431" s="46" t="s">
        <v>1555</v>
      </c>
    </row>
    <row r="432" spans="1:17" ht="60">
      <c r="A432" s="41">
        <v>431</v>
      </c>
      <c r="B432" s="43">
        <v>67</v>
      </c>
      <c r="C432" s="51" t="s">
        <v>64</v>
      </c>
      <c r="D432" s="42" t="s">
        <v>2601</v>
      </c>
      <c r="E432" s="42" t="s">
        <v>2602</v>
      </c>
      <c r="F432" s="44" t="s">
        <v>2603</v>
      </c>
      <c r="G432" s="44" t="s">
        <v>1891</v>
      </c>
      <c r="H432" s="42" t="s">
        <v>33</v>
      </c>
      <c r="I432" s="45" t="s">
        <v>23</v>
      </c>
      <c r="J432" s="44">
        <v>6000</v>
      </c>
      <c r="K432" s="44">
        <v>173466</v>
      </c>
      <c r="L432" s="44">
        <f t="shared" si="6"/>
        <v>1040796000</v>
      </c>
      <c r="M432" s="42" t="s">
        <v>1632</v>
      </c>
      <c r="N432" s="42" t="s">
        <v>445</v>
      </c>
      <c r="O432" s="42" t="s">
        <v>1559</v>
      </c>
      <c r="P432" s="42" t="s">
        <v>1554</v>
      </c>
      <c r="Q432" s="46" t="s">
        <v>1555</v>
      </c>
    </row>
    <row r="433" spans="1:17" ht="150">
      <c r="A433" s="41">
        <v>432</v>
      </c>
      <c r="B433" s="41">
        <v>0</v>
      </c>
      <c r="C433" s="42">
        <v>0</v>
      </c>
      <c r="D433" s="42" t="s">
        <v>2604</v>
      </c>
      <c r="E433" s="42" t="s">
        <v>2605</v>
      </c>
      <c r="F433" s="44" t="s">
        <v>2149</v>
      </c>
      <c r="G433" s="44" t="s">
        <v>551</v>
      </c>
      <c r="H433" s="42" t="s">
        <v>443</v>
      </c>
      <c r="I433" s="45" t="s">
        <v>21</v>
      </c>
      <c r="J433" s="44">
        <v>24000000</v>
      </c>
      <c r="K433" s="44">
        <v>3</v>
      </c>
      <c r="L433" s="44">
        <f t="shared" si="6"/>
        <v>72000000</v>
      </c>
      <c r="M433" s="42" t="s">
        <v>2131</v>
      </c>
      <c r="N433" s="42" t="s">
        <v>445</v>
      </c>
      <c r="O433" s="42" t="s">
        <v>1559</v>
      </c>
      <c r="P433" s="42" t="s">
        <v>1554</v>
      </c>
      <c r="Q433" s="46" t="s">
        <v>1555</v>
      </c>
    </row>
    <row r="434" spans="1:17" ht="150">
      <c r="A434" s="41">
        <v>433</v>
      </c>
      <c r="B434" s="41">
        <v>0</v>
      </c>
      <c r="C434" s="42">
        <v>0</v>
      </c>
      <c r="D434" s="42" t="s">
        <v>2604</v>
      </c>
      <c r="E434" s="42" t="s">
        <v>2606</v>
      </c>
      <c r="F434" s="44" t="s">
        <v>2149</v>
      </c>
      <c r="G434" s="44" t="s">
        <v>551</v>
      </c>
      <c r="H434" s="42" t="s">
        <v>443</v>
      </c>
      <c r="I434" s="45" t="s">
        <v>21</v>
      </c>
      <c r="J434" s="44">
        <v>54000000</v>
      </c>
      <c r="K434" s="44">
        <v>3</v>
      </c>
      <c r="L434" s="44">
        <f t="shared" si="6"/>
        <v>162000000</v>
      </c>
      <c r="M434" s="42" t="s">
        <v>2131</v>
      </c>
      <c r="N434" s="42" t="s">
        <v>445</v>
      </c>
      <c r="O434" s="42" t="s">
        <v>1559</v>
      </c>
      <c r="P434" s="42" t="s">
        <v>1554</v>
      </c>
      <c r="Q434" s="46" t="s">
        <v>1555</v>
      </c>
    </row>
    <row r="435" spans="1:17" ht="150">
      <c r="A435" s="41">
        <v>434</v>
      </c>
      <c r="B435" s="41">
        <v>0</v>
      </c>
      <c r="C435" s="42">
        <v>0</v>
      </c>
      <c r="D435" s="42" t="s">
        <v>2607</v>
      </c>
      <c r="E435" s="42" t="s">
        <v>2608</v>
      </c>
      <c r="F435" s="44" t="s">
        <v>2149</v>
      </c>
      <c r="G435" s="44" t="s">
        <v>551</v>
      </c>
      <c r="H435" s="42" t="s">
        <v>443</v>
      </c>
      <c r="I435" s="45" t="s">
        <v>21</v>
      </c>
      <c r="J435" s="44">
        <v>36000000</v>
      </c>
      <c r="K435" s="44">
        <v>3</v>
      </c>
      <c r="L435" s="44">
        <f t="shared" si="6"/>
        <v>108000000</v>
      </c>
      <c r="M435" s="42" t="s">
        <v>2131</v>
      </c>
      <c r="N435" s="42" t="s">
        <v>445</v>
      </c>
      <c r="O435" s="42" t="s">
        <v>1559</v>
      </c>
      <c r="P435" s="42" t="s">
        <v>1554</v>
      </c>
      <c r="Q435" s="46" t="s">
        <v>1555</v>
      </c>
    </row>
    <row r="436" spans="1:17" ht="60">
      <c r="A436" s="41">
        <v>435</v>
      </c>
      <c r="B436" s="43">
        <v>132</v>
      </c>
      <c r="C436" s="51" t="s">
        <v>283</v>
      </c>
      <c r="D436" s="42" t="s">
        <v>2609</v>
      </c>
      <c r="E436" s="42" t="s">
        <v>2609</v>
      </c>
      <c r="F436" s="44" t="s">
        <v>1938</v>
      </c>
      <c r="G436" s="44" t="s">
        <v>2610</v>
      </c>
      <c r="H436" s="42" t="s">
        <v>2611</v>
      </c>
      <c r="I436" s="45" t="s">
        <v>21</v>
      </c>
      <c r="J436" s="44">
        <v>8000000</v>
      </c>
      <c r="K436" s="44">
        <v>72</v>
      </c>
      <c r="L436" s="44">
        <f t="shared" si="6"/>
        <v>576000000</v>
      </c>
      <c r="M436" s="42" t="s">
        <v>1973</v>
      </c>
      <c r="N436" s="42" t="s">
        <v>445</v>
      </c>
      <c r="O436" s="42" t="s">
        <v>1559</v>
      </c>
      <c r="P436" s="42" t="s">
        <v>1554</v>
      </c>
      <c r="Q436" s="46" t="s">
        <v>1555</v>
      </c>
    </row>
    <row r="437" spans="1:17" ht="45">
      <c r="A437" s="41">
        <v>436</v>
      </c>
      <c r="B437" s="43">
        <v>132</v>
      </c>
      <c r="C437" s="51" t="s">
        <v>283</v>
      </c>
      <c r="D437" s="42" t="s">
        <v>2612</v>
      </c>
      <c r="E437" s="42" t="s">
        <v>2612</v>
      </c>
      <c r="F437" s="44" t="s">
        <v>550</v>
      </c>
      <c r="G437" s="44" t="s">
        <v>2613</v>
      </c>
      <c r="H437" s="42" t="s">
        <v>447</v>
      </c>
      <c r="I437" s="45" t="s">
        <v>21</v>
      </c>
      <c r="J437" s="44">
        <v>8000000</v>
      </c>
      <c r="K437" s="44">
        <v>1</v>
      </c>
      <c r="L437" s="44">
        <f t="shared" si="6"/>
        <v>8000000</v>
      </c>
      <c r="M437" s="42" t="s">
        <v>1931</v>
      </c>
      <c r="N437" s="42" t="s">
        <v>445</v>
      </c>
      <c r="O437" s="42" t="s">
        <v>1559</v>
      </c>
      <c r="P437" s="42" t="s">
        <v>1554</v>
      </c>
      <c r="Q437" s="46" t="s">
        <v>1555</v>
      </c>
    </row>
    <row r="438" spans="1:17" ht="60">
      <c r="A438" s="41">
        <v>437</v>
      </c>
      <c r="B438" s="43">
        <v>132</v>
      </c>
      <c r="C438" s="51" t="s">
        <v>283</v>
      </c>
      <c r="D438" s="42" t="s">
        <v>2614</v>
      </c>
      <c r="E438" s="42" t="s">
        <v>2614</v>
      </c>
      <c r="F438" s="44" t="s">
        <v>1938</v>
      </c>
      <c r="G438" s="44" t="s">
        <v>2610</v>
      </c>
      <c r="H438" s="42" t="s">
        <v>2611</v>
      </c>
      <c r="I438" s="45" t="s">
        <v>21</v>
      </c>
      <c r="J438" s="44">
        <v>4950000</v>
      </c>
      <c r="K438" s="44">
        <v>72</v>
      </c>
      <c r="L438" s="44">
        <f t="shared" si="6"/>
        <v>356400000</v>
      </c>
      <c r="M438" s="42" t="s">
        <v>1973</v>
      </c>
      <c r="N438" s="42" t="s">
        <v>445</v>
      </c>
      <c r="O438" s="42" t="s">
        <v>1559</v>
      </c>
      <c r="P438" s="42" t="s">
        <v>1554</v>
      </c>
      <c r="Q438" s="46" t="s">
        <v>1555</v>
      </c>
    </row>
    <row r="439" spans="1:17" ht="60">
      <c r="A439" s="41">
        <v>438</v>
      </c>
      <c r="B439" s="43">
        <v>132</v>
      </c>
      <c r="C439" s="51" t="s">
        <v>283</v>
      </c>
      <c r="D439" s="42" t="s">
        <v>2615</v>
      </c>
      <c r="E439" s="42" t="s">
        <v>2615</v>
      </c>
      <c r="F439" s="44" t="s">
        <v>1938</v>
      </c>
      <c r="G439" s="44" t="s">
        <v>2610</v>
      </c>
      <c r="H439" s="42" t="s">
        <v>2611</v>
      </c>
      <c r="I439" s="45" t="s">
        <v>21</v>
      </c>
      <c r="J439" s="44">
        <v>7600000</v>
      </c>
      <c r="K439" s="44">
        <v>6</v>
      </c>
      <c r="L439" s="44">
        <f t="shared" si="6"/>
        <v>45600000</v>
      </c>
      <c r="M439" s="42" t="s">
        <v>1973</v>
      </c>
      <c r="N439" s="42" t="s">
        <v>445</v>
      </c>
      <c r="O439" s="42" t="s">
        <v>1559</v>
      </c>
      <c r="P439" s="42" t="s">
        <v>1554</v>
      </c>
      <c r="Q439" s="46" t="s">
        <v>1555</v>
      </c>
    </row>
    <row r="440" spans="1:17" ht="45">
      <c r="A440" s="41">
        <v>439</v>
      </c>
      <c r="B440" s="43">
        <v>132</v>
      </c>
      <c r="C440" s="51" t="s">
        <v>283</v>
      </c>
      <c r="D440" s="42" t="s">
        <v>2616</v>
      </c>
      <c r="E440" s="42" t="s">
        <v>2616</v>
      </c>
      <c r="F440" s="44" t="s">
        <v>327</v>
      </c>
      <c r="G440" s="44" t="s">
        <v>2617</v>
      </c>
      <c r="H440" s="42" t="s">
        <v>35</v>
      </c>
      <c r="I440" s="45" t="s">
        <v>21</v>
      </c>
      <c r="J440" s="44">
        <v>5000000</v>
      </c>
      <c r="K440" s="44">
        <v>24</v>
      </c>
      <c r="L440" s="44">
        <f t="shared" si="6"/>
        <v>120000000</v>
      </c>
      <c r="M440" s="42" t="s">
        <v>1570</v>
      </c>
      <c r="N440" s="42" t="s">
        <v>445</v>
      </c>
      <c r="O440" s="42" t="s">
        <v>1559</v>
      </c>
      <c r="P440" s="42" t="s">
        <v>1554</v>
      </c>
      <c r="Q440" s="46" t="s">
        <v>1555</v>
      </c>
    </row>
    <row r="441" spans="1:17" ht="45">
      <c r="A441" s="41">
        <v>440</v>
      </c>
      <c r="B441" s="43">
        <v>132</v>
      </c>
      <c r="C441" s="51" t="s">
        <v>283</v>
      </c>
      <c r="D441" s="42" t="s">
        <v>2618</v>
      </c>
      <c r="E441" s="42" t="s">
        <v>2618</v>
      </c>
      <c r="F441" s="44" t="s">
        <v>550</v>
      </c>
      <c r="G441" s="44" t="s">
        <v>2619</v>
      </c>
      <c r="H441" s="42" t="s">
        <v>34</v>
      </c>
      <c r="I441" s="45" t="s">
        <v>21</v>
      </c>
      <c r="J441" s="44">
        <v>6000000</v>
      </c>
      <c r="K441" s="44">
        <v>168</v>
      </c>
      <c r="L441" s="44">
        <f t="shared" si="6"/>
        <v>1008000000</v>
      </c>
      <c r="M441" s="42" t="s">
        <v>1931</v>
      </c>
      <c r="N441" s="42" t="s">
        <v>445</v>
      </c>
      <c r="O441" s="42" t="s">
        <v>1559</v>
      </c>
      <c r="P441" s="42" t="s">
        <v>1554</v>
      </c>
      <c r="Q441" s="46" t="s">
        <v>1555</v>
      </c>
    </row>
    <row r="442" spans="1:17" ht="45">
      <c r="A442" s="41">
        <v>441</v>
      </c>
      <c r="B442" s="43">
        <v>132</v>
      </c>
      <c r="C442" s="51" t="s">
        <v>283</v>
      </c>
      <c r="D442" s="42" t="s">
        <v>2620</v>
      </c>
      <c r="E442" s="42" t="s">
        <v>2620</v>
      </c>
      <c r="F442" s="44" t="s">
        <v>327</v>
      </c>
      <c r="G442" s="44" t="s">
        <v>2621</v>
      </c>
      <c r="H442" s="42" t="s">
        <v>35</v>
      </c>
      <c r="I442" s="45" t="s">
        <v>21</v>
      </c>
      <c r="J442" s="44">
        <v>5000000</v>
      </c>
      <c r="K442" s="44">
        <v>12</v>
      </c>
      <c r="L442" s="44">
        <f t="shared" si="6"/>
        <v>60000000</v>
      </c>
      <c r="M442" s="42" t="s">
        <v>1570</v>
      </c>
      <c r="N442" s="42" t="s">
        <v>445</v>
      </c>
      <c r="O442" s="42" t="s">
        <v>1559</v>
      </c>
      <c r="P442" s="42" t="s">
        <v>1554</v>
      </c>
      <c r="Q442" s="46" t="s">
        <v>1555</v>
      </c>
    </row>
    <row r="443" spans="1:17" ht="45">
      <c r="A443" s="41">
        <v>442</v>
      </c>
      <c r="B443" s="43">
        <v>135</v>
      </c>
      <c r="C443" s="51" t="s">
        <v>1119</v>
      </c>
      <c r="D443" s="42" t="s">
        <v>2622</v>
      </c>
      <c r="E443" s="42" t="s">
        <v>2622</v>
      </c>
      <c r="F443" s="44" t="s">
        <v>327</v>
      </c>
      <c r="G443" s="44" t="s">
        <v>2623</v>
      </c>
      <c r="H443" s="42" t="s">
        <v>34</v>
      </c>
      <c r="I443" s="45" t="s">
        <v>21</v>
      </c>
      <c r="J443" s="44">
        <v>7000000</v>
      </c>
      <c r="K443" s="44">
        <v>30</v>
      </c>
      <c r="L443" s="44">
        <f t="shared" si="6"/>
        <v>210000000</v>
      </c>
      <c r="M443" s="42" t="s">
        <v>1570</v>
      </c>
      <c r="N443" s="42" t="s">
        <v>445</v>
      </c>
      <c r="O443" s="42" t="s">
        <v>1559</v>
      </c>
      <c r="P443" s="42" t="s">
        <v>1554</v>
      </c>
      <c r="Q443" s="46" t="s">
        <v>1555</v>
      </c>
    </row>
    <row r="444" spans="1:17" ht="45">
      <c r="A444" s="41">
        <v>443</v>
      </c>
      <c r="B444" s="43">
        <v>133</v>
      </c>
      <c r="C444" s="43" t="s">
        <v>1129</v>
      </c>
      <c r="D444" s="42" t="s">
        <v>2624</v>
      </c>
      <c r="E444" s="42" t="s">
        <v>2625</v>
      </c>
      <c r="F444" s="44" t="s">
        <v>1413</v>
      </c>
      <c r="G444" s="44" t="s">
        <v>2061</v>
      </c>
      <c r="H444" s="42" t="s">
        <v>34</v>
      </c>
      <c r="I444" s="45" t="s">
        <v>25</v>
      </c>
      <c r="J444" s="44">
        <v>3488000</v>
      </c>
      <c r="K444" s="44">
        <v>30</v>
      </c>
      <c r="L444" s="44">
        <f t="shared" si="6"/>
        <v>104640000</v>
      </c>
      <c r="M444" s="42" t="s">
        <v>1570</v>
      </c>
      <c r="N444" s="42" t="s">
        <v>445</v>
      </c>
      <c r="O444" s="42" t="s">
        <v>1559</v>
      </c>
      <c r="P444" s="42" t="s">
        <v>1554</v>
      </c>
      <c r="Q444" s="46" t="s">
        <v>1555</v>
      </c>
    </row>
    <row r="445" spans="1:17" ht="30">
      <c r="A445" s="41">
        <v>444</v>
      </c>
      <c r="B445" s="43">
        <v>134</v>
      </c>
      <c r="C445" s="43" t="s">
        <v>164</v>
      </c>
      <c r="D445" s="42" t="s">
        <v>319</v>
      </c>
      <c r="E445" s="42" t="s">
        <v>319</v>
      </c>
      <c r="F445" s="44" t="s">
        <v>320</v>
      </c>
      <c r="G445" s="44" t="s">
        <v>2626</v>
      </c>
      <c r="H445" s="42" t="s">
        <v>27</v>
      </c>
      <c r="I445" s="45" t="s">
        <v>21</v>
      </c>
      <c r="J445" s="44">
        <v>819</v>
      </c>
      <c r="K445" s="44">
        <v>62940</v>
      </c>
      <c r="L445" s="44">
        <f t="shared" si="6"/>
        <v>51547860</v>
      </c>
      <c r="M445" s="42" t="s">
        <v>1595</v>
      </c>
      <c r="N445" s="42" t="s">
        <v>445</v>
      </c>
      <c r="O445" s="42" t="s">
        <v>1559</v>
      </c>
      <c r="P445" s="42" t="s">
        <v>1554</v>
      </c>
      <c r="Q445" s="46" t="s">
        <v>1555</v>
      </c>
    </row>
    <row r="446" spans="1:17" ht="30">
      <c r="A446" s="41">
        <v>445</v>
      </c>
      <c r="B446" s="43">
        <v>134</v>
      </c>
      <c r="C446" s="43" t="s">
        <v>164</v>
      </c>
      <c r="D446" s="42" t="s">
        <v>319</v>
      </c>
      <c r="E446" s="42" t="s">
        <v>319</v>
      </c>
      <c r="F446" s="44" t="s">
        <v>320</v>
      </c>
      <c r="G446" s="44" t="s">
        <v>2626</v>
      </c>
      <c r="H446" s="42" t="s">
        <v>27</v>
      </c>
      <c r="I446" s="45" t="s">
        <v>21</v>
      </c>
      <c r="J446" s="44">
        <v>819</v>
      </c>
      <c r="K446" s="44">
        <v>15300</v>
      </c>
      <c r="L446" s="44">
        <f t="shared" si="6"/>
        <v>12530700</v>
      </c>
      <c r="M446" s="42" t="s">
        <v>1595</v>
      </c>
      <c r="N446" s="42" t="s">
        <v>445</v>
      </c>
      <c r="O446" s="42" t="s">
        <v>1559</v>
      </c>
      <c r="P446" s="42" t="s">
        <v>1554</v>
      </c>
      <c r="Q446" s="46" t="s">
        <v>1555</v>
      </c>
    </row>
    <row r="447" spans="1:17" ht="45">
      <c r="A447" s="41">
        <v>446</v>
      </c>
      <c r="B447" s="43">
        <v>134</v>
      </c>
      <c r="C447" s="43" t="s">
        <v>164</v>
      </c>
      <c r="D447" s="42" t="s">
        <v>2627</v>
      </c>
      <c r="E447" s="42" t="s">
        <v>2627</v>
      </c>
      <c r="F447" s="44" t="s">
        <v>320</v>
      </c>
      <c r="G447" s="44" t="s">
        <v>2626</v>
      </c>
      <c r="H447" s="42" t="s">
        <v>27</v>
      </c>
      <c r="I447" s="45" t="s">
        <v>21</v>
      </c>
      <c r="J447" s="44">
        <v>819</v>
      </c>
      <c r="K447" s="44">
        <v>7200</v>
      </c>
      <c r="L447" s="44">
        <f t="shared" si="6"/>
        <v>5896800</v>
      </c>
      <c r="M447" s="42" t="s">
        <v>1595</v>
      </c>
      <c r="N447" s="42" t="s">
        <v>445</v>
      </c>
      <c r="O447" s="42" t="s">
        <v>1559</v>
      </c>
      <c r="P447" s="42" t="s">
        <v>1554</v>
      </c>
      <c r="Q447" s="46" t="s">
        <v>1555</v>
      </c>
    </row>
    <row r="448" spans="1:17" ht="60">
      <c r="A448" s="41">
        <v>447</v>
      </c>
      <c r="B448" s="43">
        <v>130</v>
      </c>
      <c r="C448" s="43" t="s">
        <v>1109</v>
      </c>
      <c r="D448" s="42" t="s">
        <v>2628</v>
      </c>
      <c r="E448" s="42" t="s">
        <v>2629</v>
      </c>
      <c r="F448" s="44" t="s">
        <v>2630</v>
      </c>
      <c r="G448" s="44" t="s">
        <v>2581</v>
      </c>
      <c r="H448" s="42" t="s">
        <v>443</v>
      </c>
      <c r="I448" s="45" t="s">
        <v>21</v>
      </c>
      <c r="J448" s="44">
        <v>21000000</v>
      </c>
      <c r="K448" s="44">
        <v>36</v>
      </c>
      <c r="L448" s="44">
        <f t="shared" si="6"/>
        <v>756000000</v>
      </c>
      <c r="M448" s="42" t="s">
        <v>1606</v>
      </c>
      <c r="N448" s="42" t="s">
        <v>445</v>
      </c>
      <c r="O448" s="42" t="s">
        <v>1559</v>
      </c>
      <c r="P448" s="42" t="s">
        <v>1554</v>
      </c>
      <c r="Q448" s="46" t="s">
        <v>1555</v>
      </c>
    </row>
    <row r="449" spans="1:17" ht="45">
      <c r="A449" s="41">
        <v>448</v>
      </c>
      <c r="B449" s="43">
        <v>130</v>
      </c>
      <c r="C449" s="43" t="s">
        <v>1109</v>
      </c>
      <c r="D449" s="42" t="s">
        <v>2631</v>
      </c>
      <c r="E449" s="42" t="s">
        <v>2632</v>
      </c>
      <c r="F449" s="44" t="s">
        <v>2630</v>
      </c>
      <c r="G449" s="44" t="s">
        <v>2581</v>
      </c>
      <c r="H449" s="42" t="s">
        <v>443</v>
      </c>
      <c r="I449" s="45" t="s">
        <v>21</v>
      </c>
      <c r="J449" s="44">
        <v>24500000</v>
      </c>
      <c r="K449" s="44">
        <v>36</v>
      </c>
      <c r="L449" s="44">
        <f t="shared" si="6"/>
        <v>882000000</v>
      </c>
      <c r="M449" s="42" t="s">
        <v>1606</v>
      </c>
      <c r="N449" s="42" t="s">
        <v>445</v>
      </c>
      <c r="O449" s="42" t="s">
        <v>1559</v>
      </c>
      <c r="P449" s="42" t="s">
        <v>1554</v>
      </c>
      <c r="Q449" s="46" t="s">
        <v>1555</v>
      </c>
    </row>
    <row r="450" spans="1:17" ht="30">
      <c r="A450" s="41">
        <v>449</v>
      </c>
      <c r="B450" s="43">
        <v>130</v>
      </c>
      <c r="C450" s="43" t="s">
        <v>1109</v>
      </c>
      <c r="D450" s="42" t="s">
        <v>2573</v>
      </c>
      <c r="E450" s="42" t="s">
        <v>2633</v>
      </c>
      <c r="F450" s="44" t="s">
        <v>2420</v>
      </c>
      <c r="G450" s="44" t="s">
        <v>2634</v>
      </c>
      <c r="H450" s="42" t="s">
        <v>31</v>
      </c>
      <c r="I450" s="45" t="s">
        <v>21</v>
      </c>
      <c r="J450" s="44">
        <v>35000</v>
      </c>
      <c r="K450" s="44">
        <v>1080</v>
      </c>
      <c r="L450" s="44">
        <f t="shared" ref="L450:L513" si="7">J450*K450</f>
        <v>37800000</v>
      </c>
      <c r="M450" s="42" t="s">
        <v>2422</v>
      </c>
      <c r="N450" s="42" t="s">
        <v>445</v>
      </c>
      <c r="O450" s="42" t="s">
        <v>1559</v>
      </c>
      <c r="P450" s="42" t="s">
        <v>1554</v>
      </c>
      <c r="Q450" s="46" t="s">
        <v>1555</v>
      </c>
    </row>
    <row r="451" spans="1:17" ht="60">
      <c r="A451" s="41">
        <v>450</v>
      </c>
      <c r="B451" s="41">
        <v>0</v>
      </c>
      <c r="C451" s="41">
        <v>0</v>
      </c>
      <c r="D451" s="42" t="s">
        <v>2635</v>
      </c>
      <c r="E451" s="42" t="s">
        <v>2635</v>
      </c>
      <c r="F451" s="44" t="s">
        <v>2636</v>
      </c>
      <c r="G451" s="44" t="s">
        <v>976</v>
      </c>
      <c r="H451" s="42" t="s">
        <v>34</v>
      </c>
      <c r="I451" s="45" t="s">
        <v>586</v>
      </c>
      <c r="J451" s="44">
        <v>4545000</v>
      </c>
      <c r="K451" s="44">
        <v>6</v>
      </c>
      <c r="L451" s="44">
        <f t="shared" si="7"/>
        <v>27270000</v>
      </c>
      <c r="M451" s="42" t="s">
        <v>1851</v>
      </c>
      <c r="N451" s="42" t="s">
        <v>445</v>
      </c>
      <c r="O451" s="42" t="s">
        <v>1559</v>
      </c>
      <c r="P451" s="42" t="s">
        <v>1554</v>
      </c>
      <c r="Q451" s="46" t="s">
        <v>1555</v>
      </c>
    </row>
    <row r="452" spans="1:17" ht="60">
      <c r="A452" s="41">
        <v>451</v>
      </c>
      <c r="B452" s="41">
        <v>0</v>
      </c>
      <c r="C452" s="41">
        <v>0</v>
      </c>
      <c r="D452" s="42" t="s">
        <v>2637</v>
      </c>
      <c r="E452" s="42" t="s">
        <v>2637</v>
      </c>
      <c r="F452" s="44" t="s">
        <v>2636</v>
      </c>
      <c r="G452" s="44" t="s">
        <v>976</v>
      </c>
      <c r="H452" s="42" t="s">
        <v>34</v>
      </c>
      <c r="I452" s="45" t="s">
        <v>586</v>
      </c>
      <c r="J452" s="44">
        <v>4545000</v>
      </c>
      <c r="K452" s="44">
        <v>6</v>
      </c>
      <c r="L452" s="44">
        <f t="shared" si="7"/>
        <v>27270000</v>
      </c>
      <c r="M452" s="42" t="s">
        <v>1851</v>
      </c>
      <c r="N452" s="42" t="s">
        <v>445</v>
      </c>
      <c r="O452" s="42" t="s">
        <v>1559</v>
      </c>
      <c r="P452" s="42" t="s">
        <v>1554</v>
      </c>
      <c r="Q452" s="46" t="s">
        <v>1555</v>
      </c>
    </row>
    <row r="453" spans="1:17" ht="60">
      <c r="A453" s="41">
        <v>452</v>
      </c>
      <c r="B453" s="41">
        <v>0</v>
      </c>
      <c r="C453" s="41">
        <v>0</v>
      </c>
      <c r="D453" s="42" t="s">
        <v>2638</v>
      </c>
      <c r="E453" s="42" t="s">
        <v>2638</v>
      </c>
      <c r="F453" s="44" t="s">
        <v>2636</v>
      </c>
      <c r="G453" s="44" t="s">
        <v>976</v>
      </c>
      <c r="H453" s="42" t="s">
        <v>34</v>
      </c>
      <c r="I453" s="45" t="s">
        <v>586</v>
      </c>
      <c r="J453" s="44">
        <v>4545000</v>
      </c>
      <c r="K453" s="44">
        <v>6</v>
      </c>
      <c r="L453" s="44">
        <f t="shared" si="7"/>
        <v>27270000</v>
      </c>
      <c r="M453" s="42" t="s">
        <v>1851</v>
      </c>
      <c r="N453" s="42" t="s">
        <v>445</v>
      </c>
      <c r="O453" s="42" t="s">
        <v>1559</v>
      </c>
      <c r="P453" s="42" t="s">
        <v>1554</v>
      </c>
      <c r="Q453" s="46" t="s">
        <v>1555</v>
      </c>
    </row>
    <row r="454" spans="1:17" ht="45">
      <c r="A454" s="41">
        <v>453</v>
      </c>
      <c r="B454" s="43">
        <v>136</v>
      </c>
      <c r="C454" s="51" t="s">
        <v>263</v>
      </c>
      <c r="D454" s="42" t="s">
        <v>2639</v>
      </c>
      <c r="E454" s="42" t="s">
        <v>2640</v>
      </c>
      <c r="F454" s="44" t="s">
        <v>1587</v>
      </c>
      <c r="G454" s="44" t="s">
        <v>130</v>
      </c>
      <c r="H454" s="42" t="s">
        <v>35</v>
      </c>
      <c r="I454" s="45" t="s">
        <v>21</v>
      </c>
      <c r="J454" s="44">
        <v>29560000</v>
      </c>
      <c r="K454" s="44">
        <v>1</v>
      </c>
      <c r="L454" s="44">
        <f t="shared" si="7"/>
        <v>29560000</v>
      </c>
      <c r="M454" s="42" t="s">
        <v>1606</v>
      </c>
      <c r="N454" s="42" t="s">
        <v>445</v>
      </c>
      <c r="O454" s="42" t="s">
        <v>1559</v>
      </c>
      <c r="P454" s="42" t="s">
        <v>1554</v>
      </c>
      <c r="Q454" s="46" t="s">
        <v>1555</v>
      </c>
    </row>
    <row r="455" spans="1:17" ht="45">
      <c r="A455" s="41">
        <v>454</v>
      </c>
      <c r="B455" s="43">
        <v>136</v>
      </c>
      <c r="C455" s="51" t="s">
        <v>263</v>
      </c>
      <c r="D455" s="42" t="s">
        <v>2641</v>
      </c>
      <c r="E455" s="42" t="s">
        <v>2640</v>
      </c>
      <c r="F455" s="44" t="s">
        <v>1587</v>
      </c>
      <c r="G455" s="44" t="s">
        <v>130</v>
      </c>
      <c r="H455" s="42" t="s">
        <v>35</v>
      </c>
      <c r="I455" s="45" t="s">
        <v>21</v>
      </c>
      <c r="J455" s="44">
        <v>29560000</v>
      </c>
      <c r="K455" s="44">
        <v>2</v>
      </c>
      <c r="L455" s="44">
        <f t="shared" si="7"/>
        <v>59120000</v>
      </c>
      <c r="M455" s="42" t="s">
        <v>1606</v>
      </c>
      <c r="N455" s="42" t="s">
        <v>445</v>
      </c>
      <c r="O455" s="42" t="s">
        <v>1559</v>
      </c>
      <c r="P455" s="42" t="s">
        <v>1554</v>
      </c>
      <c r="Q455" s="46" t="s">
        <v>1555</v>
      </c>
    </row>
    <row r="456" spans="1:17" ht="45">
      <c r="A456" s="41">
        <v>455</v>
      </c>
      <c r="B456" s="43">
        <v>136</v>
      </c>
      <c r="C456" s="51" t="s">
        <v>263</v>
      </c>
      <c r="D456" s="42" t="s">
        <v>2642</v>
      </c>
      <c r="E456" s="42"/>
      <c r="F456" s="44" t="s">
        <v>1587</v>
      </c>
      <c r="G456" s="44" t="s">
        <v>130</v>
      </c>
      <c r="H456" s="42" t="s">
        <v>35</v>
      </c>
      <c r="I456" s="45" t="s">
        <v>21</v>
      </c>
      <c r="J456" s="44">
        <v>29560000</v>
      </c>
      <c r="K456" s="44">
        <v>1</v>
      </c>
      <c r="L456" s="44">
        <f t="shared" si="7"/>
        <v>29560000</v>
      </c>
      <c r="M456" s="42" t="s">
        <v>1606</v>
      </c>
      <c r="N456" s="42" t="s">
        <v>445</v>
      </c>
      <c r="O456" s="42" t="s">
        <v>1559</v>
      </c>
      <c r="P456" s="42" t="s">
        <v>1554</v>
      </c>
      <c r="Q456" s="46" t="s">
        <v>1555</v>
      </c>
    </row>
    <row r="457" spans="1:17" ht="45">
      <c r="A457" s="41">
        <v>456</v>
      </c>
      <c r="B457" s="43">
        <v>136</v>
      </c>
      <c r="C457" s="51" t="s">
        <v>263</v>
      </c>
      <c r="D457" s="42" t="s">
        <v>2643</v>
      </c>
      <c r="E457" s="42"/>
      <c r="F457" s="44" t="s">
        <v>1587</v>
      </c>
      <c r="G457" s="44" t="s">
        <v>130</v>
      </c>
      <c r="H457" s="42" t="s">
        <v>35</v>
      </c>
      <c r="I457" s="45" t="s">
        <v>21</v>
      </c>
      <c r="J457" s="44">
        <v>29560000</v>
      </c>
      <c r="K457" s="44">
        <v>1</v>
      </c>
      <c r="L457" s="44">
        <f t="shared" si="7"/>
        <v>29560000</v>
      </c>
      <c r="M457" s="42" t="s">
        <v>1606</v>
      </c>
      <c r="N457" s="42" t="s">
        <v>445</v>
      </c>
      <c r="O457" s="42" t="s">
        <v>1559</v>
      </c>
      <c r="P457" s="42" t="s">
        <v>1554</v>
      </c>
      <c r="Q457" s="46" t="s">
        <v>1555</v>
      </c>
    </row>
    <row r="458" spans="1:17" ht="45">
      <c r="A458" s="41">
        <v>457</v>
      </c>
      <c r="B458" s="43">
        <v>136</v>
      </c>
      <c r="C458" s="51" t="s">
        <v>263</v>
      </c>
      <c r="D458" s="42" t="s">
        <v>2644</v>
      </c>
      <c r="E458" s="42"/>
      <c r="F458" s="44" t="s">
        <v>1587</v>
      </c>
      <c r="G458" s="44" t="s">
        <v>130</v>
      </c>
      <c r="H458" s="42" t="s">
        <v>35</v>
      </c>
      <c r="I458" s="45" t="s">
        <v>21</v>
      </c>
      <c r="J458" s="44">
        <v>22290000</v>
      </c>
      <c r="K458" s="44">
        <v>1</v>
      </c>
      <c r="L458" s="44">
        <f t="shared" si="7"/>
        <v>22290000</v>
      </c>
      <c r="M458" s="42" t="s">
        <v>1606</v>
      </c>
      <c r="N458" s="42" t="s">
        <v>445</v>
      </c>
      <c r="O458" s="42" t="s">
        <v>1559</v>
      </c>
      <c r="P458" s="42" t="s">
        <v>1554</v>
      </c>
      <c r="Q458" s="46" t="s">
        <v>1555</v>
      </c>
    </row>
    <row r="459" spans="1:17" ht="45">
      <c r="A459" s="41">
        <v>458</v>
      </c>
      <c r="B459" s="43">
        <v>136</v>
      </c>
      <c r="C459" s="51" t="s">
        <v>263</v>
      </c>
      <c r="D459" s="42" t="s">
        <v>2645</v>
      </c>
      <c r="E459" s="42"/>
      <c r="F459" s="44" t="s">
        <v>1587</v>
      </c>
      <c r="G459" s="44" t="s">
        <v>130</v>
      </c>
      <c r="H459" s="42" t="s">
        <v>35</v>
      </c>
      <c r="I459" s="45" t="s">
        <v>21</v>
      </c>
      <c r="J459" s="44">
        <v>22290000</v>
      </c>
      <c r="K459" s="44">
        <v>1</v>
      </c>
      <c r="L459" s="44">
        <f t="shared" si="7"/>
        <v>22290000</v>
      </c>
      <c r="M459" s="42" t="s">
        <v>1606</v>
      </c>
      <c r="N459" s="42" t="s">
        <v>445</v>
      </c>
      <c r="O459" s="42" t="s">
        <v>1559</v>
      </c>
      <c r="P459" s="42" t="s">
        <v>1554</v>
      </c>
      <c r="Q459" s="46" t="s">
        <v>1555</v>
      </c>
    </row>
    <row r="460" spans="1:17" ht="45">
      <c r="A460" s="41">
        <v>459</v>
      </c>
      <c r="B460" s="43">
        <v>136</v>
      </c>
      <c r="C460" s="51" t="s">
        <v>263</v>
      </c>
      <c r="D460" s="42" t="s">
        <v>2646</v>
      </c>
      <c r="E460" s="42"/>
      <c r="F460" s="44" t="s">
        <v>1587</v>
      </c>
      <c r="G460" s="44" t="s">
        <v>130</v>
      </c>
      <c r="H460" s="42" t="s">
        <v>35</v>
      </c>
      <c r="I460" s="45" t="s">
        <v>21</v>
      </c>
      <c r="J460" s="44">
        <v>22290000</v>
      </c>
      <c r="K460" s="44">
        <v>1</v>
      </c>
      <c r="L460" s="44">
        <f t="shared" si="7"/>
        <v>22290000</v>
      </c>
      <c r="M460" s="42" t="s">
        <v>1606</v>
      </c>
      <c r="N460" s="42" t="s">
        <v>445</v>
      </c>
      <c r="O460" s="42" t="s">
        <v>1559</v>
      </c>
      <c r="P460" s="42" t="s">
        <v>1554</v>
      </c>
      <c r="Q460" s="46" t="s">
        <v>1555</v>
      </c>
    </row>
    <row r="461" spans="1:17" ht="45">
      <c r="A461" s="41">
        <v>460</v>
      </c>
      <c r="B461" s="43">
        <v>136</v>
      </c>
      <c r="C461" s="51" t="s">
        <v>263</v>
      </c>
      <c r="D461" s="42" t="s">
        <v>2647</v>
      </c>
      <c r="E461" s="42"/>
      <c r="F461" s="44" t="s">
        <v>1587</v>
      </c>
      <c r="G461" s="44" t="s">
        <v>130</v>
      </c>
      <c r="H461" s="42" t="s">
        <v>35</v>
      </c>
      <c r="I461" s="45" t="s">
        <v>21</v>
      </c>
      <c r="J461" s="44">
        <v>22290000</v>
      </c>
      <c r="K461" s="44">
        <v>1</v>
      </c>
      <c r="L461" s="44">
        <f t="shared" si="7"/>
        <v>22290000</v>
      </c>
      <c r="M461" s="42" t="s">
        <v>1606</v>
      </c>
      <c r="N461" s="42" t="s">
        <v>445</v>
      </c>
      <c r="O461" s="42" t="s">
        <v>1559</v>
      </c>
      <c r="P461" s="42" t="s">
        <v>1554</v>
      </c>
      <c r="Q461" s="46" t="s">
        <v>1555</v>
      </c>
    </row>
    <row r="462" spans="1:17" ht="45">
      <c r="A462" s="41">
        <v>461</v>
      </c>
      <c r="B462" s="43">
        <v>136</v>
      </c>
      <c r="C462" s="51" t="s">
        <v>263</v>
      </c>
      <c r="D462" s="42" t="s">
        <v>2648</v>
      </c>
      <c r="E462" s="42"/>
      <c r="F462" s="44" t="s">
        <v>1587</v>
      </c>
      <c r="G462" s="44" t="s">
        <v>130</v>
      </c>
      <c r="H462" s="42" t="s">
        <v>35</v>
      </c>
      <c r="I462" s="45" t="s">
        <v>21</v>
      </c>
      <c r="J462" s="44">
        <v>22290000</v>
      </c>
      <c r="K462" s="44">
        <v>1</v>
      </c>
      <c r="L462" s="44">
        <f t="shared" si="7"/>
        <v>22290000</v>
      </c>
      <c r="M462" s="42" t="s">
        <v>1606</v>
      </c>
      <c r="N462" s="42" t="s">
        <v>445</v>
      </c>
      <c r="O462" s="42" t="s">
        <v>1559</v>
      </c>
      <c r="P462" s="42" t="s">
        <v>1554</v>
      </c>
      <c r="Q462" s="46" t="s">
        <v>1555</v>
      </c>
    </row>
    <row r="463" spans="1:17" ht="45">
      <c r="A463" s="41">
        <v>462</v>
      </c>
      <c r="B463" s="43">
        <v>136</v>
      </c>
      <c r="C463" s="51" t="s">
        <v>263</v>
      </c>
      <c r="D463" s="42" t="s">
        <v>2649</v>
      </c>
      <c r="E463" s="42"/>
      <c r="F463" s="44" t="s">
        <v>1587</v>
      </c>
      <c r="G463" s="44" t="s">
        <v>130</v>
      </c>
      <c r="H463" s="42" t="s">
        <v>35</v>
      </c>
      <c r="I463" s="45" t="s">
        <v>21</v>
      </c>
      <c r="J463" s="44">
        <v>22290000</v>
      </c>
      <c r="K463" s="44">
        <v>1</v>
      </c>
      <c r="L463" s="44">
        <f t="shared" si="7"/>
        <v>22290000</v>
      </c>
      <c r="M463" s="42" t="s">
        <v>1606</v>
      </c>
      <c r="N463" s="42" t="s">
        <v>445</v>
      </c>
      <c r="O463" s="42" t="s">
        <v>1559</v>
      </c>
      <c r="P463" s="42" t="s">
        <v>1554</v>
      </c>
      <c r="Q463" s="46" t="s">
        <v>1555</v>
      </c>
    </row>
    <row r="464" spans="1:17" ht="45">
      <c r="A464" s="41">
        <v>463</v>
      </c>
      <c r="B464" s="43">
        <v>136</v>
      </c>
      <c r="C464" s="51" t="s">
        <v>263</v>
      </c>
      <c r="D464" s="42" t="s">
        <v>2650</v>
      </c>
      <c r="E464" s="42"/>
      <c r="F464" s="44" t="s">
        <v>1587</v>
      </c>
      <c r="G464" s="44" t="s">
        <v>130</v>
      </c>
      <c r="H464" s="42" t="s">
        <v>35</v>
      </c>
      <c r="I464" s="45" t="s">
        <v>21</v>
      </c>
      <c r="J464" s="44">
        <v>26400000</v>
      </c>
      <c r="K464" s="44">
        <v>1</v>
      </c>
      <c r="L464" s="44">
        <f t="shared" si="7"/>
        <v>26400000</v>
      </c>
      <c r="M464" s="42" t="s">
        <v>1606</v>
      </c>
      <c r="N464" s="42" t="s">
        <v>445</v>
      </c>
      <c r="O464" s="42" t="s">
        <v>1559</v>
      </c>
      <c r="P464" s="42" t="s">
        <v>1554</v>
      </c>
      <c r="Q464" s="46" t="s">
        <v>1555</v>
      </c>
    </row>
    <row r="465" spans="1:17" ht="45">
      <c r="A465" s="41">
        <v>464</v>
      </c>
      <c r="B465" s="43">
        <v>136</v>
      </c>
      <c r="C465" s="51" t="s">
        <v>263</v>
      </c>
      <c r="D465" s="42" t="s">
        <v>2651</v>
      </c>
      <c r="E465" s="42"/>
      <c r="F465" s="44" t="s">
        <v>1587</v>
      </c>
      <c r="G465" s="44" t="s">
        <v>130</v>
      </c>
      <c r="H465" s="42" t="s">
        <v>35</v>
      </c>
      <c r="I465" s="45" t="s">
        <v>21</v>
      </c>
      <c r="J465" s="44">
        <v>26400000</v>
      </c>
      <c r="K465" s="44">
        <v>1</v>
      </c>
      <c r="L465" s="44">
        <f t="shared" si="7"/>
        <v>26400000</v>
      </c>
      <c r="M465" s="42" t="s">
        <v>1606</v>
      </c>
      <c r="N465" s="42" t="s">
        <v>445</v>
      </c>
      <c r="O465" s="42" t="s">
        <v>1559</v>
      </c>
      <c r="P465" s="42" t="s">
        <v>1554</v>
      </c>
      <c r="Q465" s="46" t="s">
        <v>1555</v>
      </c>
    </row>
    <row r="466" spans="1:17" ht="45">
      <c r="A466" s="41">
        <v>465</v>
      </c>
      <c r="B466" s="43">
        <v>136</v>
      </c>
      <c r="C466" s="51" t="s">
        <v>263</v>
      </c>
      <c r="D466" s="42" t="s">
        <v>2652</v>
      </c>
      <c r="E466" s="42"/>
      <c r="F466" s="44" t="s">
        <v>1587</v>
      </c>
      <c r="G466" s="44" t="s">
        <v>130</v>
      </c>
      <c r="H466" s="42" t="s">
        <v>35</v>
      </c>
      <c r="I466" s="45" t="s">
        <v>21</v>
      </c>
      <c r="J466" s="44">
        <v>26400000</v>
      </c>
      <c r="K466" s="44">
        <v>1</v>
      </c>
      <c r="L466" s="44">
        <f t="shared" si="7"/>
        <v>26400000</v>
      </c>
      <c r="M466" s="42" t="s">
        <v>1606</v>
      </c>
      <c r="N466" s="42" t="s">
        <v>445</v>
      </c>
      <c r="O466" s="42" t="s">
        <v>1559</v>
      </c>
      <c r="P466" s="42" t="s">
        <v>1554</v>
      </c>
      <c r="Q466" s="46" t="s">
        <v>1555</v>
      </c>
    </row>
    <row r="467" spans="1:17" ht="45">
      <c r="A467" s="41">
        <v>466</v>
      </c>
      <c r="B467" s="43">
        <v>136</v>
      </c>
      <c r="C467" s="51" t="s">
        <v>263</v>
      </c>
      <c r="D467" s="42" t="s">
        <v>2653</v>
      </c>
      <c r="E467" s="42"/>
      <c r="F467" s="44" t="s">
        <v>1587</v>
      </c>
      <c r="G467" s="44" t="s">
        <v>130</v>
      </c>
      <c r="H467" s="42" t="s">
        <v>35</v>
      </c>
      <c r="I467" s="45" t="s">
        <v>21</v>
      </c>
      <c r="J467" s="44">
        <v>26400000</v>
      </c>
      <c r="K467" s="44">
        <v>1</v>
      </c>
      <c r="L467" s="44">
        <f t="shared" si="7"/>
        <v>26400000</v>
      </c>
      <c r="M467" s="42" t="s">
        <v>1606</v>
      </c>
      <c r="N467" s="42" t="s">
        <v>445</v>
      </c>
      <c r="O467" s="42" t="s">
        <v>1559</v>
      </c>
      <c r="P467" s="42" t="s">
        <v>1554</v>
      </c>
      <c r="Q467" s="46" t="s">
        <v>1555</v>
      </c>
    </row>
    <row r="468" spans="1:17" ht="45">
      <c r="A468" s="41">
        <v>467</v>
      </c>
      <c r="B468" s="43">
        <v>136</v>
      </c>
      <c r="C468" s="51" t="s">
        <v>263</v>
      </c>
      <c r="D468" s="42" t="s">
        <v>2654</v>
      </c>
      <c r="E468" s="42"/>
      <c r="F468" s="44" t="s">
        <v>1587</v>
      </c>
      <c r="G468" s="44" t="s">
        <v>130</v>
      </c>
      <c r="H468" s="42" t="s">
        <v>35</v>
      </c>
      <c r="I468" s="45" t="s">
        <v>21</v>
      </c>
      <c r="J468" s="44">
        <v>29560000</v>
      </c>
      <c r="K468" s="44">
        <v>1</v>
      </c>
      <c r="L468" s="44">
        <f t="shared" si="7"/>
        <v>29560000</v>
      </c>
      <c r="M468" s="42" t="s">
        <v>1606</v>
      </c>
      <c r="N468" s="42" t="s">
        <v>445</v>
      </c>
      <c r="O468" s="42" t="s">
        <v>1559</v>
      </c>
      <c r="P468" s="42" t="s">
        <v>1554</v>
      </c>
      <c r="Q468" s="46" t="s">
        <v>1555</v>
      </c>
    </row>
    <row r="469" spans="1:17" ht="45">
      <c r="A469" s="41">
        <v>468</v>
      </c>
      <c r="B469" s="43">
        <v>136</v>
      </c>
      <c r="C469" s="51" t="s">
        <v>263</v>
      </c>
      <c r="D469" s="42" t="s">
        <v>2655</v>
      </c>
      <c r="E469" s="42"/>
      <c r="F469" s="44" t="s">
        <v>1587</v>
      </c>
      <c r="G469" s="44" t="s">
        <v>130</v>
      </c>
      <c r="H469" s="42" t="s">
        <v>35</v>
      </c>
      <c r="I469" s="45" t="s">
        <v>21</v>
      </c>
      <c r="J469" s="44">
        <v>29560000</v>
      </c>
      <c r="K469" s="44">
        <v>1</v>
      </c>
      <c r="L469" s="44">
        <f t="shared" si="7"/>
        <v>29560000</v>
      </c>
      <c r="M469" s="42" t="s">
        <v>1606</v>
      </c>
      <c r="N469" s="42" t="s">
        <v>445</v>
      </c>
      <c r="O469" s="42" t="s">
        <v>1559</v>
      </c>
      <c r="P469" s="42" t="s">
        <v>1554</v>
      </c>
      <c r="Q469" s="46" t="s">
        <v>1555</v>
      </c>
    </row>
    <row r="470" spans="1:17" ht="45">
      <c r="A470" s="41">
        <v>469</v>
      </c>
      <c r="B470" s="43">
        <v>136</v>
      </c>
      <c r="C470" s="51" t="s">
        <v>263</v>
      </c>
      <c r="D470" s="42" t="s">
        <v>2656</v>
      </c>
      <c r="E470" s="42"/>
      <c r="F470" s="44" t="s">
        <v>1587</v>
      </c>
      <c r="G470" s="44" t="s">
        <v>130</v>
      </c>
      <c r="H470" s="42" t="s">
        <v>35</v>
      </c>
      <c r="I470" s="45" t="s">
        <v>21</v>
      </c>
      <c r="J470" s="44">
        <v>29560000</v>
      </c>
      <c r="K470" s="44">
        <v>1</v>
      </c>
      <c r="L470" s="44">
        <f t="shared" si="7"/>
        <v>29560000</v>
      </c>
      <c r="M470" s="42" t="s">
        <v>1606</v>
      </c>
      <c r="N470" s="42" t="s">
        <v>445</v>
      </c>
      <c r="O470" s="42" t="s">
        <v>1559</v>
      </c>
      <c r="P470" s="42" t="s">
        <v>1554</v>
      </c>
      <c r="Q470" s="46" t="s">
        <v>1555</v>
      </c>
    </row>
    <row r="471" spans="1:17" ht="45">
      <c r="A471" s="41">
        <v>470</v>
      </c>
      <c r="B471" s="43">
        <v>136</v>
      </c>
      <c r="C471" s="51" t="s">
        <v>263</v>
      </c>
      <c r="D471" s="42" t="s">
        <v>2657</v>
      </c>
      <c r="E471" s="42"/>
      <c r="F471" s="44" t="s">
        <v>1587</v>
      </c>
      <c r="G471" s="44" t="s">
        <v>130</v>
      </c>
      <c r="H471" s="42" t="s">
        <v>35</v>
      </c>
      <c r="I471" s="45" t="s">
        <v>21</v>
      </c>
      <c r="J471" s="44">
        <v>33000000</v>
      </c>
      <c r="K471" s="44">
        <v>1</v>
      </c>
      <c r="L471" s="44">
        <f t="shared" si="7"/>
        <v>33000000</v>
      </c>
      <c r="M471" s="42" t="s">
        <v>1606</v>
      </c>
      <c r="N471" s="42" t="s">
        <v>445</v>
      </c>
      <c r="O471" s="42" t="s">
        <v>1559</v>
      </c>
      <c r="P471" s="42" t="s">
        <v>1554</v>
      </c>
      <c r="Q471" s="46" t="s">
        <v>1555</v>
      </c>
    </row>
    <row r="472" spans="1:17" ht="150">
      <c r="A472" s="41">
        <v>471</v>
      </c>
      <c r="B472" s="43">
        <v>138</v>
      </c>
      <c r="C472" s="43" t="s">
        <v>2658</v>
      </c>
      <c r="D472" s="42" t="s">
        <v>2659</v>
      </c>
      <c r="E472" s="42" t="s">
        <v>2660</v>
      </c>
      <c r="F472" s="44" t="s">
        <v>327</v>
      </c>
      <c r="G472" s="44" t="s">
        <v>551</v>
      </c>
      <c r="H472" s="42" t="s">
        <v>443</v>
      </c>
      <c r="I472" s="45" t="s">
        <v>21</v>
      </c>
      <c r="J472" s="44">
        <v>60000000</v>
      </c>
      <c r="K472" s="44">
        <v>1</v>
      </c>
      <c r="L472" s="44">
        <f t="shared" si="7"/>
        <v>60000000</v>
      </c>
      <c r="M472" s="42" t="s">
        <v>2131</v>
      </c>
      <c r="N472" s="42" t="s">
        <v>445</v>
      </c>
      <c r="O472" s="42" t="s">
        <v>1559</v>
      </c>
      <c r="P472" s="42" t="s">
        <v>1554</v>
      </c>
      <c r="Q472" s="46" t="s">
        <v>1555</v>
      </c>
    </row>
    <row r="473" spans="1:17" ht="150">
      <c r="A473" s="41">
        <v>472</v>
      </c>
      <c r="B473" s="43">
        <v>138</v>
      </c>
      <c r="C473" s="43" t="s">
        <v>2658</v>
      </c>
      <c r="D473" s="42" t="s">
        <v>2661</v>
      </c>
      <c r="E473" s="42" t="s">
        <v>2662</v>
      </c>
      <c r="F473" s="44" t="s">
        <v>327</v>
      </c>
      <c r="G473" s="44" t="s">
        <v>551</v>
      </c>
      <c r="H473" s="42" t="s">
        <v>443</v>
      </c>
      <c r="I473" s="45" t="s">
        <v>21</v>
      </c>
      <c r="J473" s="44">
        <v>28000000</v>
      </c>
      <c r="K473" s="44">
        <v>3</v>
      </c>
      <c r="L473" s="44">
        <f t="shared" si="7"/>
        <v>84000000</v>
      </c>
      <c r="M473" s="42" t="s">
        <v>2131</v>
      </c>
      <c r="N473" s="42" t="s">
        <v>445</v>
      </c>
      <c r="O473" s="42" t="s">
        <v>1559</v>
      </c>
      <c r="P473" s="42" t="s">
        <v>1554</v>
      </c>
      <c r="Q473" s="46" t="s">
        <v>1555</v>
      </c>
    </row>
    <row r="474" spans="1:17" ht="150">
      <c r="A474" s="41">
        <v>473</v>
      </c>
      <c r="B474" s="43">
        <v>138</v>
      </c>
      <c r="C474" s="43" t="s">
        <v>2658</v>
      </c>
      <c r="D474" s="42" t="s">
        <v>2663</v>
      </c>
      <c r="E474" s="42" t="s">
        <v>2664</v>
      </c>
      <c r="F474" s="44" t="s">
        <v>327</v>
      </c>
      <c r="G474" s="44" t="s">
        <v>551</v>
      </c>
      <c r="H474" s="42" t="s">
        <v>443</v>
      </c>
      <c r="I474" s="45" t="s">
        <v>21</v>
      </c>
      <c r="J474" s="44">
        <v>26000000</v>
      </c>
      <c r="K474" s="44">
        <v>12</v>
      </c>
      <c r="L474" s="44">
        <f t="shared" si="7"/>
        <v>312000000</v>
      </c>
      <c r="M474" s="42" t="s">
        <v>2131</v>
      </c>
      <c r="N474" s="42" t="s">
        <v>445</v>
      </c>
      <c r="O474" s="42" t="s">
        <v>1559</v>
      </c>
      <c r="P474" s="42" t="s">
        <v>1554</v>
      </c>
      <c r="Q474" s="46" t="s">
        <v>1555</v>
      </c>
    </row>
    <row r="475" spans="1:17" ht="150">
      <c r="A475" s="41">
        <v>474</v>
      </c>
      <c r="B475" s="43">
        <v>138</v>
      </c>
      <c r="C475" s="43" t="s">
        <v>2658</v>
      </c>
      <c r="D475" s="42" t="s">
        <v>2665</v>
      </c>
      <c r="E475" s="42" t="s">
        <v>2666</v>
      </c>
      <c r="F475" s="44" t="s">
        <v>327</v>
      </c>
      <c r="G475" s="44" t="s">
        <v>551</v>
      </c>
      <c r="H475" s="42" t="s">
        <v>443</v>
      </c>
      <c r="I475" s="45" t="s">
        <v>21</v>
      </c>
      <c r="J475" s="44">
        <v>48000000</v>
      </c>
      <c r="K475" s="44">
        <v>30</v>
      </c>
      <c r="L475" s="44">
        <f t="shared" si="7"/>
        <v>1440000000</v>
      </c>
      <c r="M475" s="42" t="s">
        <v>2131</v>
      </c>
      <c r="N475" s="42" t="s">
        <v>445</v>
      </c>
      <c r="O475" s="42" t="s">
        <v>1559</v>
      </c>
      <c r="P475" s="42" t="s">
        <v>1554</v>
      </c>
      <c r="Q475" s="46" t="s">
        <v>1555</v>
      </c>
    </row>
    <row r="476" spans="1:17" ht="150">
      <c r="A476" s="41">
        <v>475</v>
      </c>
      <c r="B476" s="43">
        <v>138</v>
      </c>
      <c r="C476" s="43" t="s">
        <v>2658</v>
      </c>
      <c r="D476" s="42" t="s">
        <v>2667</v>
      </c>
      <c r="E476" s="42" t="s">
        <v>2668</v>
      </c>
      <c r="F476" s="44" t="s">
        <v>327</v>
      </c>
      <c r="G476" s="44" t="s">
        <v>551</v>
      </c>
      <c r="H476" s="42" t="s">
        <v>443</v>
      </c>
      <c r="I476" s="45" t="s">
        <v>21</v>
      </c>
      <c r="J476" s="44">
        <v>28000000</v>
      </c>
      <c r="K476" s="44">
        <v>12</v>
      </c>
      <c r="L476" s="44">
        <f t="shared" si="7"/>
        <v>336000000</v>
      </c>
      <c r="M476" s="42" t="s">
        <v>2131</v>
      </c>
      <c r="N476" s="42" t="s">
        <v>445</v>
      </c>
      <c r="O476" s="42" t="s">
        <v>1559</v>
      </c>
      <c r="P476" s="42" t="s">
        <v>1554</v>
      </c>
      <c r="Q476" s="46" t="s">
        <v>1555</v>
      </c>
    </row>
    <row r="477" spans="1:17" ht="150">
      <c r="A477" s="41">
        <v>476</v>
      </c>
      <c r="B477" s="43">
        <v>138</v>
      </c>
      <c r="C477" s="43" t="s">
        <v>2658</v>
      </c>
      <c r="D477" s="42" t="s">
        <v>2669</v>
      </c>
      <c r="E477" s="42" t="s">
        <v>2670</v>
      </c>
      <c r="F477" s="44" t="s">
        <v>327</v>
      </c>
      <c r="G477" s="44" t="s">
        <v>551</v>
      </c>
      <c r="H477" s="42" t="s">
        <v>443</v>
      </c>
      <c r="I477" s="45" t="s">
        <v>21</v>
      </c>
      <c r="J477" s="44">
        <v>31000000</v>
      </c>
      <c r="K477" s="44">
        <v>12</v>
      </c>
      <c r="L477" s="44">
        <f t="shared" si="7"/>
        <v>372000000</v>
      </c>
      <c r="M477" s="42" t="s">
        <v>2131</v>
      </c>
      <c r="N477" s="42" t="s">
        <v>445</v>
      </c>
      <c r="O477" s="42" t="s">
        <v>1559</v>
      </c>
      <c r="P477" s="42" t="s">
        <v>1554</v>
      </c>
      <c r="Q477" s="46" t="s">
        <v>1555</v>
      </c>
    </row>
    <row r="478" spans="1:17" ht="150">
      <c r="A478" s="41">
        <v>477</v>
      </c>
      <c r="B478" s="43">
        <v>138</v>
      </c>
      <c r="C478" s="43" t="s">
        <v>2658</v>
      </c>
      <c r="D478" s="42" t="s">
        <v>2671</v>
      </c>
      <c r="E478" s="42" t="s">
        <v>2672</v>
      </c>
      <c r="F478" s="44" t="s">
        <v>327</v>
      </c>
      <c r="G478" s="44" t="s">
        <v>551</v>
      </c>
      <c r="H478" s="42" t="s">
        <v>443</v>
      </c>
      <c r="I478" s="45" t="s">
        <v>21</v>
      </c>
      <c r="J478" s="44">
        <v>65000000</v>
      </c>
      <c r="K478" s="44">
        <v>60</v>
      </c>
      <c r="L478" s="44">
        <f t="shared" si="7"/>
        <v>3900000000</v>
      </c>
      <c r="M478" s="42" t="s">
        <v>2131</v>
      </c>
      <c r="N478" s="42" t="s">
        <v>445</v>
      </c>
      <c r="O478" s="42" t="s">
        <v>1559</v>
      </c>
      <c r="P478" s="42" t="s">
        <v>1554</v>
      </c>
      <c r="Q478" s="46" t="s">
        <v>1555</v>
      </c>
    </row>
    <row r="479" spans="1:17" ht="150">
      <c r="A479" s="41">
        <v>478</v>
      </c>
      <c r="B479" s="43">
        <v>140</v>
      </c>
      <c r="C479" s="43" t="s">
        <v>2673</v>
      </c>
      <c r="D479" s="42" t="s">
        <v>2674</v>
      </c>
      <c r="E479" s="42" t="s">
        <v>2675</v>
      </c>
      <c r="F479" s="44" t="s">
        <v>327</v>
      </c>
      <c r="G479" s="44" t="s">
        <v>551</v>
      </c>
      <c r="H479" s="42" t="s">
        <v>443</v>
      </c>
      <c r="I479" s="45" t="s">
        <v>21</v>
      </c>
      <c r="J479" s="44">
        <v>48000000</v>
      </c>
      <c r="K479" s="44">
        <v>30</v>
      </c>
      <c r="L479" s="44">
        <f t="shared" si="7"/>
        <v>1440000000</v>
      </c>
      <c r="M479" s="42" t="s">
        <v>2131</v>
      </c>
      <c r="N479" s="42" t="s">
        <v>445</v>
      </c>
      <c r="O479" s="42" t="s">
        <v>1559</v>
      </c>
      <c r="P479" s="42" t="s">
        <v>1554</v>
      </c>
      <c r="Q479" s="46" t="s">
        <v>1555</v>
      </c>
    </row>
    <row r="480" spans="1:17" ht="150">
      <c r="A480" s="41">
        <v>479</v>
      </c>
      <c r="B480" s="43">
        <v>139</v>
      </c>
      <c r="C480" s="43" t="s">
        <v>2676</v>
      </c>
      <c r="D480" s="42" t="s">
        <v>2677</v>
      </c>
      <c r="E480" s="42" t="s">
        <v>2678</v>
      </c>
      <c r="F480" s="44" t="s">
        <v>327</v>
      </c>
      <c r="G480" s="44" t="s">
        <v>551</v>
      </c>
      <c r="H480" s="42" t="s">
        <v>443</v>
      </c>
      <c r="I480" s="45" t="s">
        <v>21</v>
      </c>
      <c r="J480" s="44">
        <v>14000000</v>
      </c>
      <c r="K480" s="44">
        <v>12</v>
      </c>
      <c r="L480" s="44">
        <f t="shared" si="7"/>
        <v>168000000</v>
      </c>
      <c r="M480" s="42" t="s">
        <v>2131</v>
      </c>
      <c r="N480" s="42" t="s">
        <v>445</v>
      </c>
      <c r="O480" s="42" t="s">
        <v>1559</v>
      </c>
      <c r="P480" s="42" t="s">
        <v>1554</v>
      </c>
      <c r="Q480" s="46" t="s">
        <v>1555</v>
      </c>
    </row>
    <row r="481" spans="1:17" ht="150">
      <c r="A481" s="41">
        <v>480</v>
      </c>
      <c r="B481" s="43">
        <v>139</v>
      </c>
      <c r="C481" s="43" t="s">
        <v>2676</v>
      </c>
      <c r="D481" s="42" t="s">
        <v>2679</v>
      </c>
      <c r="E481" s="42" t="s">
        <v>2680</v>
      </c>
      <c r="F481" s="44" t="s">
        <v>327</v>
      </c>
      <c r="G481" s="44" t="s">
        <v>551</v>
      </c>
      <c r="H481" s="42" t="s">
        <v>443</v>
      </c>
      <c r="I481" s="45" t="s">
        <v>21</v>
      </c>
      <c r="J481" s="44">
        <v>14000000</v>
      </c>
      <c r="K481" s="44">
        <v>18</v>
      </c>
      <c r="L481" s="44">
        <f t="shared" si="7"/>
        <v>252000000</v>
      </c>
      <c r="M481" s="42" t="s">
        <v>2131</v>
      </c>
      <c r="N481" s="42" t="s">
        <v>445</v>
      </c>
      <c r="O481" s="42" t="s">
        <v>1559</v>
      </c>
      <c r="P481" s="42" t="s">
        <v>1554</v>
      </c>
      <c r="Q481" s="46" t="s">
        <v>1555</v>
      </c>
    </row>
    <row r="482" spans="1:17" ht="150">
      <c r="A482" s="41">
        <v>481</v>
      </c>
      <c r="B482" s="43">
        <v>139</v>
      </c>
      <c r="C482" s="43" t="s">
        <v>2676</v>
      </c>
      <c r="D482" s="42" t="s">
        <v>2681</v>
      </c>
      <c r="E482" s="42" t="s">
        <v>2682</v>
      </c>
      <c r="F482" s="44" t="s">
        <v>327</v>
      </c>
      <c r="G482" s="44" t="s">
        <v>551</v>
      </c>
      <c r="H482" s="42" t="s">
        <v>443</v>
      </c>
      <c r="I482" s="45" t="s">
        <v>21</v>
      </c>
      <c r="J482" s="44">
        <v>14000000</v>
      </c>
      <c r="K482" s="44">
        <v>18</v>
      </c>
      <c r="L482" s="44">
        <f t="shared" si="7"/>
        <v>252000000</v>
      </c>
      <c r="M482" s="42" t="s">
        <v>2131</v>
      </c>
      <c r="N482" s="42" t="s">
        <v>445</v>
      </c>
      <c r="O482" s="42" t="s">
        <v>1559</v>
      </c>
      <c r="P482" s="42" t="s">
        <v>1554</v>
      </c>
      <c r="Q482" s="46" t="s">
        <v>1555</v>
      </c>
    </row>
    <row r="483" spans="1:17" ht="60">
      <c r="A483" s="41">
        <v>482</v>
      </c>
      <c r="B483" s="41"/>
      <c r="C483" s="42"/>
      <c r="D483" s="42" t="s">
        <v>2683</v>
      </c>
      <c r="E483" s="42" t="s">
        <v>2684</v>
      </c>
      <c r="F483" s="44" t="s">
        <v>2685</v>
      </c>
      <c r="G483" s="44" t="s">
        <v>2686</v>
      </c>
      <c r="H483" s="42" t="s">
        <v>131</v>
      </c>
      <c r="I483" s="45" t="s">
        <v>21</v>
      </c>
      <c r="J483" s="44">
        <v>26800000</v>
      </c>
      <c r="K483" s="44">
        <v>30</v>
      </c>
      <c r="L483" s="44">
        <f t="shared" si="7"/>
        <v>804000000</v>
      </c>
      <c r="M483" s="42" t="s">
        <v>1873</v>
      </c>
      <c r="N483" s="42" t="s">
        <v>445</v>
      </c>
      <c r="O483" s="42" t="s">
        <v>1559</v>
      </c>
      <c r="P483" s="42" t="s">
        <v>1554</v>
      </c>
      <c r="Q483" s="46" t="s">
        <v>1555</v>
      </c>
    </row>
    <row r="484" spans="1:17" ht="60">
      <c r="A484" s="41">
        <v>483</v>
      </c>
      <c r="B484" s="43">
        <v>146</v>
      </c>
      <c r="C484" s="51" t="s">
        <v>2687</v>
      </c>
      <c r="D484" s="42" t="s">
        <v>2688</v>
      </c>
      <c r="E484" s="42" t="s">
        <v>2689</v>
      </c>
      <c r="F484" s="44" t="s">
        <v>2685</v>
      </c>
      <c r="G484" s="44" t="s">
        <v>2686</v>
      </c>
      <c r="H484" s="42" t="s">
        <v>131</v>
      </c>
      <c r="I484" s="45" t="s">
        <v>21</v>
      </c>
      <c r="J484" s="44">
        <v>30000000</v>
      </c>
      <c r="K484" s="44">
        <v>30</v>
      </c>
      <c r="L484" s="44">
        <f t="shared" si="7"/>
        <v>900000000</v>
      </c>
      <c r="M484" s="42" t="s">
        <v>1873</v>
      </c>
      <c r="N484" s="42" t="s">
        <v>445</v>
      </c>
      <c r="O484" s="42" t="s">
        <v>1559</v>
      </c>
      <c r="P484" s="42" t="s">
        <v>1554</v>
      </c>
      <c r="Q484" s="46" t="s">
        <v>1555</v>
      </c>
    </row>
    <row r="485" spans="1:17" ht="45">
      <c r="A485" s="41">
        <v>484</v>
      </c>
      <c r="B485" s="43">
        <v>147</v>
      </c>
      <c r="C485" s="51" t="s">
        <v>2690</v>
      </c>
      <c r="D485" s="42" t="s">
        <v>2691</v>
      </c>
      <c r="E485" s="42" t="s">
        <v>2692</v>
      </c>
      <c r="F485" s="44" t="s">
        <v>2267</v>
      </c>
      <c r="G485" s="44" t="s">
        <v>2693</v>
      </c>
      <c r="H485" s="42" t="s">
        <v>255</v>
      </c>
      <c r="I485" s="45" t="s">
        <v>21</v>
      </c>
      <c r="J485" s="44">
        <v>27000000</v>
      </c>
      <c r="K485" s="44">
        <v>30</v>
      </c>
      <c r="L485" s="44">
        <f t="shared" si="7"/>
        <v>810000000</v>
      </c>
      <c r="M485" s="42" t="s">
        <v>1940</v>
      </c>
      <c r="N485" s="42" t="s">
        <v>445</v>
      </c>
      <c r="O485" s="42" t="s">
        <v>1559</v>
      </c>
      <c r="P485" s="42" t="s">
        <v>1554</v>
      </c>
      <c r="Q485" s="46" t="s">
        <v>1555</v>
      </c>
    </row>
    <row r="486" spans="1:17" ht="75">
      <c r="A486" s="41">
        <v>485</v>
      </c>
      <c r="B486" s="43">
        <v>144</v>
      </c>
      <c r="C486" s="51" t="s">
        <v>307</v>
      </c>
      <c r="D486" s="42" t="s">
        <v>2694</v>
      </c>
      <c r="E486" s="42" t="s">
        <v>2695</v>
      </c>
      <c r="F486" s="44" t="s">
        <v>327</v>
      </c>
      <c r="G486" s="44" t="s">
        <v>2696</v>
      </c>
      <c r="H486" s="42" t="s">
        <v>35</v>
      </c>
      <c r="I486" s="45" t="s">
        <v>21</v>
      </c>
      <c r="J486" s="44">
        <v>35950000</v>
      </c>
      <c r="K486" s="44">
        <v>30</v>
      </c>
      <c r="L486" s="44">
        <f t="shared" si="7"/>
        <v>1078500000</v>
      </c>
      <c r="M486" s="42" t="s">
        <v>2697</v>
      </c>
      <c r="N486" s="42" t="s">
        <v>445</v>
      </c>
      <c r="O486" s="42" t="s">
        <v>1559</v>
      </c>
      <c r="P486" s="42" t="s">
        <v>1554</v>
      </c>
      <c r="Q486" s="46" t="s">
        <v>1555</v>
      </c>
    </row>
    <row r="487" spans="1:17" ht="105">
      <c r="A487" s="41">
        <v>486</v>
      </c>
      <c r="B487" s="43">
        <v>144</v>
      </c>
      <c r="C487" s="43" t="s">
        <v>307</v>
      </c>
      <c r="D487" s="42" t="s">
        <v>2698</v>
      </c>
      <c r="E487" s="42" t="s">
        <v>2698</v>
      </c>
      <c r="F487" s="44" t="s">
        <v>2699</v>
      </c>
      <c r="G487" s="44" t="s">
        <v>2700</v>
      </c>
      <c r="H487" s="42" t="s">
        <v>35</v>
      </c>
      <c r="I487" s="45" t="s">
        <v>21</v>
      </c>
      <c r="J487" s="44">
        <v>36950000</v>
      </c>
      <c r="K487" s="44">
        <v>60</v>
      </c>
      <c r="L487" s="44">
        <f t="shared" si="7"/>
        <v>2217000000</v>
      </c>
      <c r="M487" s="42" t="s">
        <v>2701</v>
      </c>
      <c r="N487" s="42" t="s">
        <v>445</v>
      </c>
      <c r="O487" s="42" t="s">
        <v>1559</v>
      </c>
      <c r="P487" s="42" t="s">
        <v>1554</v>
      </c>
      <c r="Q487" s="46" t="s">
        <v>1555</v>
      </c>
    </row>
    <row r="488" spans="1:17" ht="90">
      <c r="A488" s="41">
        <v>487</v>
      </c>
      <c r="B488" s="43">
        <v>144</v>
      </c>
      <c r="C488" s="51" t="s">
        <v>307</v>
      </c>
      <c r="D488" s="42" t="s">
        <v>2702</v>
      </c>
      <c r="E488" s="42" t="s">
        <v>2703</v>
      </c>
      <c r="F488" s="44" t="s">
        <v>2357</v>
      </c>
      <c r="G488" s="44" t="s">
        <v>2310</v>
      </c>
      <c r="H488" s="42" t="s">
        <v>2704</v>
      </c>
      <c r="I488" s="45" t="s">
        <v>21</v>
      </c>
      <c r="J488" s="44">
        <v>44000000</v>
      </c>
      <c r="K488" s="44">
        <v>60</v>
      </c>
      <c r="L488" s="44">
        <f t="shared" si="7"/>
        <v>2640000000</v>
      </c>
      <c r="M488" s="42" t="s">
        <v>2312</v>
      </c>
      <c r="N488" s="42" t="s">
        <v>445</v>
      </c>
      <c r="O488" s="42" t="s">
        <v>1559</v>
      </c>
      <c r="P488" s="42" t="s">
        <v>1554</v>
      </c>
      <c r="Q488" s="46" t="s">
        <v>1555</v>
      </c>
    </row>
    <row r="489" spans="1:17" ht="60">
      <c r="A489" s="41">
        <v>488</v>
      </c>
      <c r="B489" s="41"/>
      <c r="C489" s="42"/>
      <c r="D489" s="42" t="s">
        <v>2705</v>
      </c>
      <c r="E489" s="42" t="s">
        <v>2706</v>
      </c>
      <c r="F489" s="44" t="s">
        <v>2267</v>
      </c>
      <c r="G489" s="44" t="s">
        <v>2693</v>
      </c>
      <c r="H489" s="42" t="s">
        <v>255</v>
      </c>
      <c r="I489" s="45" t="s">
        <v>21</v>
      </c>
      <c r="J489" s="44">
        <v>39500000</v>
      </c>
      <c r="K489" s="44">
        <v>6</v>
      </c>
      <c r="L489" s="44">
        <f t="shared" si="7"/>
        <v>237000000</v>
      </c>
      <c r="M489" s="42" t="s">
        <v>1940</v>
      </c>
      <c r="N489" s="42" t="s">
        <v>445</v>
      </c>
      <c r="O489" s="42" t="s">
        <v>1559</v>
      </c>
      <c r="P489" s="42" t="s">
        <v>1554</v>
      </c>
      <c r="Q489" s="46" t="s">
        <v>1555</v>
      </c>
    </row>
    <row r="490" spans="1:17" ht="60">
      <c r="A490" s="41">
        <v>489</v>
      </c>
      <c r="B490" s="41"/>
      <c r="C490" s="42"/>
      <c r="D490" s="42" t="s">
        <v>2707</v>
      </c>
      <c r="E490" s="42" t="s">
        <v>2708</v>
      </c>
      <c r="F490" s="44" t="s">
        <v>2709</v>
      </c>
      <c r="G490" s="44" t="s">
        <v>2710</v>
      </c>
      <c r="H490" s="42" t="s">
        <v>2711</v>
      </c>
      <c r="I490" s="45" t="s">
        <v>1415</v>
      </c>
      <c r="J490" s="44">
        <v>32000000</v>
      </c>
      <c r="K490" s="44">
        <v>20</v>
      </c>
      <c r="L490" s="44">
        <f t="shared" si="7"/>
        <v>640000000</v>
      </c>
      <c r="M490" s="42" t="s">
        <v>2295</v>
      </c>
      <c r="N490" s="42" t="s">
        <v>445</v>
      </c>
      <c r="O490" s="42" t="s">
        <v>1559</v>
      </c>
      <c r="P490" s="42" t="s">
        <v>1554</v>
      </c>
      <c r="Q490" s="46" t="s">
        <v>1555</v>
      </c>
    </row>
    <row r="491" spans="1:17" ht="105">
      <c r="A491" s="41">
        <v>490</v>
      </c>
      <c r="B491" s="43">
        <v>144</v>
      </c>
      <c r="C491" s="43" t="s">
        <v>307</v>
      </c>
      <c r="D491" s="42" t="s">
        <v>2712</v>
      </c>
      <c r="E491" s="42" t="s">
        <v>2713</v>
      </c>
      <c r="F491" s="44" t="s">
        <v>496</v>
      </c>
      <c r="G491" s="44" t="s">
        <v>179</v>
      </c>
      <c r="H491" s="42" t="s">
        <v>40</v>
      </c>
      <c r="I491" s="45" t="s">
        <v>21</v>
      </c>
      <c r="J491" s="44">
        <v>43999200</v>
      </c>
      <c r="K491" s="44">
        <v>60</v>
      </c>
      <c r="L491" s="44">
        <f t="shared" si="7"/>
        <v>2639952000</v>
      </c>
      <c r="M491" s="42" t="s">
        <v>1916</v>
      </c>
      <c r="N491" s="42" t="s">
        <v>445</v>
      </c>
      <c r="O491" s="42" t="s">
        <v>1559</v>
      </c>
      <c r="P491" s="42" t="s">
        <v>1554</v>
      </c>
      <c r="Q491" s="46" t="s">
        <v>1555</v>
      </c>
    </row>
    <row r="492" spans="1:17" ht="150">
      <c r="A492" s="41">
        <v>491</v>
      </c>
      <c r="B492" s="43">
        <v>144</v>
      </c>
      <c r="C492" s="51" t="s">
        <v>307</v>
      </c>
      <c r="D492" s="42" t="s">
        <v>2714</v>
      </c>
      <c r="E492" s="42" t="s">
        <v>2715</v>
      </c>
      <c r="F492" s="44" t="s">
        <v>327</v>
      </c>
      <c r="G492" s="44" t="s">
        <v>551</v>
      </c>
      <c r="H492" s="42" t="s">
        <v>2716</v>
      </c>
      <c r="I492" s="45" t="s">
        <v>21</v>
      </c>
      <c r="J492" s="44">
        <v>46000000</v>
      </c>
      <c r="K492" s="44">
        <v>40</v>
      </c>
      <c r="L492" s="44">
        <f t="shared" si="7"/>
        <v>1840000000</v>
      </c>
      <c r="M492" s="42" t="s">
        <v>2131</v>
      </c>
      <c r="N492" s="42" t="s">
        <v>445</v>
      </c>
      <c r="O492" s="42" t="s">
        <v>1559</v>
      </c>
      <c r="P492" s="42" t="s">
        <v>1554</v>
      </c>
      <c r="Q492" s="46" t="s">
        <v>1555</v>
      </c>
    </row>
    <row r="493" spans="1:17" ht="150">
      <c r="A493" s="41">
        <v>492</v>
      </c>
      <c r="B493" s="43">
        <v>144</v>
      </c>
      <c r="C493" s="51" t="s">
        <v>307</v>
      </c>
      <c r="D493" s="42" t="s">
        <v>2717</v>
      </c>
      <c r="E493" s="42" t="s">
        <v>2715</v>
      </c>
      <c r="F493" s="44" t="s">
        <v>327</v>
      </c>
      <c r="G493" s="44" t="s">
        <v>551</v>
      </c>
      <c r="H493" s="42" t="s">
        <v>2716</v>
      </c>
      <c r="I493" s="45" t="s">
        <v>21</v>
      </c>
      <c r="J493" s="44">
        <v>46000000</v>
      </c>
      <c r="K493" s="44">
        <v>80</v>
      </c>
      <c r="L493" s="44">
        <f t="shared" si="7"/>
        <v>3680000000</v>
      </c>
      <c r="M493" s="42" t="s">
        <v>2131</v>
      </c>
      <c r="N493" s="42" t="s">
        <v>445</v>
      </c>
      <c r="O493" s="42" t="s">
        <v>1559</v>
      </c>
      <c r="P493" s="42" t="s">
        <v>1554</v>
      </c>
      <c r="Q493" s="46" t="s">
        <v>1555</v>
      </c>
    </row>
    <row r="494" spans="1:17" ht="150">
      <c r="A494" s="41">
        <v>493</v>
      </c>
      <c r="B494" s="43">
        <v>144</v>
      </c>
      <c r="C494" s="51" t="s">
        <v>307</v>
      </c>
      <c r="D494" s="42" t="s">
        <v>2718</v>
      </c>
      <c r="E494" s="42" t="s">
        <v>2719</v>
      </c>
      <c r="F494" s="44" t="s">
        <v>327</v>
      </c>
      <c r="G494" s="44" t="s">
        <v>551</v>
      </c>
      <c r="H494" s="42" t="s">
        <v>2716</v>
      </c>
      <c r="I494" s="45" t="s">
        <v>21</v>
      </c>
      <c r="J494" s="44">
        <v>45000000</v>
      </c>
      <c r="K494" s="44">
        <v>40</v>
      </c>
      <c r="L494" s="44">
        <f t="shared" si="7"/>
        <v>1800000000</v>
      </c>
      <c r="M494" s="42" t="s">
        <v>2131</v>
      </c>
      <c r="N494" s="42" t="s">
        <v>445</v>
      </c>
      <c r="O494" s="42" t="s">
        <v>1559</v>
      </c>
      <c r="P494" s="42" t="s">
        <v>1554</v>
      </c>
      <c r="Q494" s="46" t="s">
        <v>1555</v>
      </c>
    </row>
    <row r="495" spans="1:17" ht="150">
      <c r="A495" s="41">
        <v>494</v>
      </c>
      <c r="B495" s="43">
        <v>144</v>
      </c>
      <c r="C495" s="51" t="s">
        <v>307</v>
      </c>
      <c r="D495" s="42" t="s">
        <v>2720</v>
      </c>
      <c r="E495" s="42" t="s">
        <v>2715</v>
      </c>
      <c r="F495" s="44" t="s">
        <v>327</v>
      </c>
      <c r="G495" s="44" t="s">
        <v>551</v>
      </c>
      <c r="H495" s="42" t="s">
        <v>2716</v>
      </c>
      <c r="I495" s="45" t="s">
        <v>21</v>
      </c>
      <c r="J495" s="44">
        <v>46000000</v>
      </c>
      <c r="K495" s="44">
        <v>30</v>
      </c>
      <c r="L495" s="44">
        <f t="shared" si="7"/>
        <v>1380000000</v>
      </c>
      <c r="M495" s="42" t="s">
        <v>2131</v>
      </c>
      <c r="N495" s="42" t="s">
        <v>445</v>
      </c>
      <c r="O495" s="42" t="s">
        <v>1559</v>
      </c>
      <c r="P495" s="42" t="s">
        <v>1554</v>
      </c>
      <c r="Q495" s="46" t="s">
        <v>1555</v>
      </c>
    </row>
    <row r="496" spans="1:17" ht="120">
      <c r="A496" s="41">
        <v>495</v>
      </c>
      <c r="B496" s="43">
        <v>144</v>
      </c>
      <c r="C496" s="51" t="s">
        <v>307</v>
      </c>
      <c r="D496" s="42" t="s">
        <v>2721</v>
      </c>
      <c r="E496" s="42" t="s">
        <v>2722</v>
      </c>
      <c r="F496" s="44" t="s">
        <v>2723</v>
      </c>
      <c r="G496" s="44" t="s">
        <v>2686</v>
      </c>
      <c r="H496" s="42" t="s">
        <v>131</v>
      </c>
      <c r="I496" s="45" t="s">
        <v>21</v>
      </c>
      <c r="J496" s="44">
        <v>42326000</v>
      </c>
      <c r="K496" s="44">
        <v>60</v>
      </c>
      <c r="L496" s="44">
        <f t="shared" si="7"/>
        <v>2539560000</v>
      </c>
      <c r="M496" s="42" t="s">
        <v>1873</v>
      </c>
      <c r="N496" s="42" t="s">
        <v>445</v>
      </c>
      <c r="O496" s="42" t="s">
        <v>1559</v>
      </c>
      <c r="P496" s="42" t="s">
        <v>1554</v>
      </c>
      <c r="Q496" s="46" t="s">
        <v>1555</v>
      </c>
    </row>
    <row r="497" spans="1:17" ht="60">
      <c r="A497" s="41">
        <v>496</v>
      </c>
      <c r="B497" s="43">
        <v>144</v>
      </c>
      <c r="C497" s="51" t="s">
        <v>307</v>
      </c>
      <c r="D497" s="42" t="s">
        <v>2724</v>
      </c>
      <c r="E497" s="42" t="s">
        <v>2725</v>
      </c>
      <c r="F497" s="44" t="s">
        <v>309</v>
      </c>
      <c r="G497" s="44" t="s">
        <v>2726</v>
      </c>
      <c r="H497" s="42" t="s">
        <v>257</v>
      </c>
      <c r="I497" s="45" t="s">
        <v>21</v>
      </c>
      <c r="J497" s="44">
        <v>42000000</v>
      </c>
      <c r="K497" s="44">
        <v>60</v>
      </c>
      <c r="L497" s="44">
        <f t="shared" si="7"/>
        <v>2520000000</v>
      </c>
      <c r="M497" s="42" t="s">
        <v>2236</v>
      </c>
      <c r="N497" s="42" t="s">
        <v>445</v>
      </c>
      <c r="O497" s="42" t="s">
        <v>1559</v>
      </c>
      <c r="P497" s="42" t="s">
        <v>1554</v>
      </c>
      <c r="Q497" s="46" t="s">
        <v>1555</v>
      </c>
    </row>
    <row r="498" spans="1:17" ht="90">
      <c r="A498" s="41">
        <v>497</v>
      </c>
      <c r="B498" s="43">
        <v>144</v>
      </c>
      <c r="C498" s="51" t="s">
        <v>307</v>
      </c>
      <c r="D498" s="42" t="s">
        <v>2727</v>
      </c>
      <c r="E498" s="42" t="s">
        <v>2728</v>
      </c>
      <c r="F498" s="44" t="s">
        <v>309</v>
      </c>
      <c r="G498" s="44" t="s">
        <v>2729</v>
      </c>
      <c r="H498" s="42" t="s">
        <v>2730</v>
      </c>
      <c r="I498" s="45" t="s">
        <v>21</v>
      </c>
      <c r="J498" s="44">
        <v>42000000</v>
      </c>
      <c r="K498" s="44">
        <v>60</v>
      </c>
      <c r="L498" s="44">
        <f t="shared" si="7"/>
        <v>2520000000</v>
      </c>
      <c r="M498" s="42" t="s">
        <v>2236</v>
      </c>
      <c r="N498" s="42" t="s">
        <v>445</v>
      </c>
      <c r="O498" s="42" t="s">
        <v>1559</v>
      </c>
      <c r="P498" s="42" t="s">
        <v>1554</v>
      </c>
      <c r="Q498" s="46" t="s">
        <v>1555</v>
      </c>
    </row>
    <row r="499" spans="1:17" ht="165">
      <c r="A499" s="41">
        <v>498</v>
      </c>
      <c r="B499" s="43">
        <v>144</v>
      </c>
      <c r="C499" s="51" t="s">
        <v>307</v>
      </c>
      <c r="D499" s="42" t="s">
        <v>2731</v>
      </c>
      <c r="E499" s="42" t="s">
        <v>2732</v>
      </c>
      <c r="F499" s="44" t="s">
        <v>2733</v>
      </c>
      <c r="G499" s="44" t="s">
        <v>2734</v>
      </c>
      <c r="H499" s="42" t="s">
        <v>2735</v>
      </c>
      <c r="I499" s="45" t="s">
        <v>21</v>
      </c>
      <c r="J499" s="44">
        <v>44950000</v>
      </c>
      <c r="K499" s="44">
        <v>30</v>
      </c>
      <c r="L499" s="44">
        <f t="shared" si="7"/>
        <v>1348500000</v>
      </c>
      <c r="M499" s="42" t="s">
        <v>2736</v>
      </c>
      <c r="N499" s="42" t="s">
        <v>445</v>
      </c>
      <c r="O499" s="42" t="s">
        <v>1559</v>
      </c>
      <c r="P499" s="42" t="s">
        <v>1554</v>
      </c>
      <c r="Q499" s="46" t="s">
        <v>1555</v>
      </c>
    </row>
    <row r="500" spans="1:17" ht="60">
      <c r="A500" s="41">
        <v>499</v>
      </c>
      <c r="B500" s="43">
        <v>145</v>
      </c>
      <c r="C500" s="51" t="s">
        <v>2737</v>
      </c>
      <c r="D500" s="42" t="s">
        <v>2738</v>
      </c>
      <c r="E500" s="42" t="s">
        <v>2739</v>
      </c>
      <c r="F500" s="44" t="s">
        <v>2685</v>
      </c>
      <c r="G500" s="44" t="s">
        <v>2686</v>
      </c>
      <c r="H500" s="42" t="s">
        <v>131</v>
      </c>
      <c r="I500" s="45" t="s">
        <v>21</v>
      </c>
      <c r="J500" s="44">
        <v>19500000</v>
      </c>
      <c r="K500" s="44">
        <v>30</v>
      </c>
      <c r="L500" s="44">
        <f t="shared" si="7"/>
        <v>585000000</v>
      </c>
      <c r="M500" s="42" t="s">
        <v>1873</v>
      </c>
      <c r="N500" s="42" t="s">
        <v>445</v>
      </c>
      <c r="O500" s="42" t="s">
        <v>1559</v>
      </c>
      <c r="P500" s="42" t="s">
        <v>1554</v>
      </c>
      <c r="Q500" s="46" t="s">
        <v>1555</v>
      </c>
    </row>
    <row r="501" spans="1:17" ht="90">
      <c r="A501" s="41">
        <v>500</v>
      </c>
      <c r="B501" s="43">
        <v>144</v>
      </c>
      <c r="C501" s="51" t="s">
        <v>307</v>
      </c>
      <c r="D501" s="42" t="s">
        <v>2740</v>
      </c>
      <c r="E501" s="42" t="s">
        <v>2698</v>
      </c>
      <c r="F501" s="44" t="s">
        <v>2699</v>
      </c>
      <c r="G501" s="44" t="s">
        <v>2700</v>
      </c>
      <c r="H501" s="42" t="s">
        <v>35</v>
      </c>
      <c r="I501" s="45" t="s">
        <v>21</v>
      </c>
      <c r="J501" s="44">
        <v>36950000</v>
      </c>
      <c r="K501" s="44">
        <v>30</v>
      </c>
      <c r="L501" s="44">
        <f t="shared" si="7"/>
        <v>1108500000</v>
      </c>
      <c r="M501" s="42" t="s">
        <v>2701</v>
      </c>
      <c r="N501" s="42" t="s">
        <v>445</v>
      </c>
      <c r="O501" s="42" t="s">
        <v>1559</v>
      </c>
      <c r="P501" s="42" t="s">
        <v>1554</v>
      </c>
      <c r="Q501" s="46" t="s">
        <v>1555</v>
      </c>
    </row>
    <row r="502" spans="1:17" ht="75">
      <c r="A502" s="41">
        <v>501</v>
      </c>
      <c r="B502" s="43">
        <v>144</v>
      </c>
      <c r="C502" s="51" t="s">
        <v>307</v>
      </c>
      <c r="D502" s="42" t="s">
        <v>2741</v>
      </c>
      <c r="E502" s="42" t="s">
        <v>2695</v>
      </c>
      <c r="F502" s="44" t="s">
        <v>327</v>
      </c>
      <c r="G502" s="44" t="s">
        <v>2696</v>
      </c>
      <c r="H502" s="42" t="s">
        <v>35</v>
      </c>
      <c r="I502" s="45" t="s">
        <v>21</v>
      </c>
      <c r="J502" s="44">
        <v>35950000</v>
      </c>
      <c r="K502" s="44">
        <v>60</v>
      </c>
      <c r="L502" s="44">
        <f t="shared" si="7"/>
        <v>2157000000</v>
      </c>
      <c r="M502" s="42" t="s">
        <v>2697</v>
      </c>
      <c r="N502" s="42" t="s">
        <v>445</v>
      </c>
      <c r="O502" s="42" t="s">
        <v>1559</v>
      </c>
      <c r="P502" s="42" t="s">
        <v>1554</v>
      </c>
      <c r="Q502" s="46" t="s">
        <v>1555</v>
      </c>
    </row>
    <row r="503" spans="1:17" ht="75">
      <c r="A503" s="41">
        <v>502</v>
      </c>
      <c r="B503" s="43">
        <v>144</v>
      </c>
      <c r="C503" s="43" t="s">
        <v>307</v>
      </c>
      <c r="D503" s="42" t="s">
        <v>2742</v>
      </c>
      <c r="E503" s="42" t="s">
        <v>2743</v>
      </c>
      <c r="F503" s="44" t="s">
        <v>2267</v>
      </c>
      <c r="G503" s="44" t="s">
        <v>2744</v>
      </c>
      <c r="H503" s="42" t="s">
        <v>35</v>
      </c>
      <c r="I503" s="45" t="s">
        <v>21</v>
      </c>
      <c r="J503" s="44">
        <v>42500000</v>
      </c>
      <c r="K503" s="44">
        <v>60</v>
      </c>
      <c r="L503" s="44">
        <f t="shared" si="7"/>
        <v>2550000000</v>
      </c>
      <c r="M503" s="42" t="s">
        <v>2269</v>
      </c>
      <c r="N503" s="42" t="s">
        <v>445</v>
      </c>
      <c r="O503" s="42" t="s">
        <v>1559</v>
      </c>
      <c r="P503" s="42" t="s">
        <v>1554</v>
      </c>
      <c r="Q503" s="46" t="s">
        <v>1555</v>
      </c>
    </row>
    <row r="504" spans="1:17" ht="60">
      <c r="A504" s="41">
        <v>503</v>
      </c>
      <c r="B504" s="43">
        <v>143</v>
      </c>
      <c r="C504" s="51" t="s">
        <v>308</v>
      </c>
      <c r="D504" s="42" t="s">
        <v>2740</v>
      </c>
      <c r="E504" s="42" t="s">
        <v>2745</v>
      </c>
      <c r="F504" s="44" t="s">
        <v>2699</v>
      </c>
      <c r="G504" s="44" t="s">
        <v>2700</v>
      </c>
      <c r="H504" s="42" t="s">
        <v>35</v>
      </c>
      <c r="I504" s="45" t="s">
        <v>21</v>
      </c>
      <c r="J504" s="44">
        <v>15650000</v>
      </c>
      <c r="K504" s="44">
        <v>30</v>
      </c>
      <c r="L504" s="44">
        <f t="shared" si="7"/>
        <v>469500000</v>
      </c>
      <c r="M504" s="42" t="s">
        <v>2701</v>
      </c>
      <c r="N504" s="42" t="s">
        <v>445</v>
      </c>
      <c r="O504" s="42" t="s">
        <v>1559</v>
      </c>
      <c r="P504" s="42" t="s">
        <v>1554</v>
      </c>
      <c r="Q504" s="46" t="s">
        <v>1555</v>
      </c>
    </row>
    <row r="505" spans="1:17" ht="60">
      <c r="A505" s="41">
        <v>504</v>
      </c>
      <c r="B505" s="41"/>
      <c r="C505" s="42"/>
      <c r="D505" s="42" t="s">
        <v>2746</v>
      </c>
      <c r="E505" s="42" t="s">
        <v>2747</v>
      </c>
      <c r="F505" s="44" t="s">
        <v>2709</v>
      </c>
      <c r="G505" s="44" t="s">
        <v>2748</v>
      </c>
      <c r="H505" s="42" t="s">
        <v>35</v>
      </c>
      <c r="I505" s="45" t="s">
        <v>1415</v>
      </c>
      <c r="J505" s="44">
        <v>67000000</v>
      </c>
      <c r="K505" s="44">
        <v>20</v>
      </c>
      <c r="L505" s="44">
        <f t="shared" si="7"/>
        <v>1340000000</v>
      </c>
      <c r="M505" s="42" t="s">
        <v>2295</v>
      </c>
      <c r="N505" s="42" t="s">
        <v>445</v>
      </c>
      <c r="O505" s="42" t="s">
        <v>1559</v>
      </c>
      <c r="P505" s="42" t="s">
        <v>1554</v>
      </c>
      <c r="Q505" s="46" t="s">
        <v>1555</v>
      </c>
    </row>
    <row r="506" spans="1:17" ht="60">
      <c r="A506" s="41">
        <v>505</v>
      </c>
      <c r="B506" s="41"/>
      <c r="C506" s="42"/>
      <c r="D506" s="42" t="s">
        <v>2749</v>
      </c>
      <c r="E506" s="42" t="s">
        <v>2750</v>
      </c>
      <c r="F506" s="44" t="s">
        <v>2699</v>
      </c>
      <c r="G506" s="44" t="s">
        <v>2700</v>
      </c>
      <c r="H506" s="42" t="s">
        <v>35</v>
      </c>
      <c r="I506" s="45" t="s">
        <v>21</v>
      </c>
      <c r="J506" s="44">
        <v>18687000</v>
      </c>
      <c r="K506" s="44">
        <v>30</v>
      </c>
      <c r="L506" s="44">
        <f t="shared" si="7"/>
        <v>560610000</v>
      </c>
      <c r="M506" s="42" t="s">
        <v>2701</v>
      </c>
      <c r="N506" s="42" t="s">
        <v>445</v>
      </c>
      <c r="O506" s="42" t="s">
        <v>1559</v>
      </c>
      <c r="P506" s="42" t="s">
        <v>1554</v>
      </c>
      <c r="Q506" s="46" t="s">
        <v>1555</v>
      </c>
    </row>
    <row r="507" spans="1:17" ht="75">
      <c r="A507" s="41">
        <v>506</v>
      </c>
      <c r="B507" s="41"/>
      <c r="C507" s="42"/>
      <c r="D507" s="42" t="s">
        <v>2751</v>
      </c>
      <c r="E507" s="42" t="s">
        <v>2752</v>
      </c>
      <c r="F507" s="44" t="s">
        <v>327</v>
      </c>
      <c r="G507" s="44" t="s">
        <v>2753</v>
      </c>
      <c r="H507" s="42" t="s">
        <v>812</v>
      </c>
      <c r="I507" s="45" t="s">
        <v>21</v>
      </c>
      <c r="J507" s="44">
        <v>27000000</v>
      </c>
      <c r="K507" s="44">
        <v>30</v>
      </c>
      <c r="L507" s="44">
        <f t="shared" si="7"/>
        <v>810000000</v>
      </c>
      <c r="M507" s="42" t="s">
        <v>2303</v>
      </c>
      <c r="N507" s="42" t="s">
        <v>445</v>
      </c>
      <c r="O507" s="42" t="s">
        <v>1559</v>
      </c>
      <c r="P507" s="42" t="s">
        <v>1554</v>
      </c>
      <c r="Q507" s="46" t="s">
        <v>1555</v>
      </c>
    </row>
    <row r="508" spans="1:17" ht="90">
      <c r="A508" s="41">
        <v>507</v>
      </c>
      <c r="B508" s="43">
        <v>144</v>
      </c>
      <c r="C508" s="43" t="s">
        <v>307</v>
      </c>
      <c r="D508" s="42" t="s">
        <v>2754</v>
      </c>
      <c r="E508" s="42" t="s">
        <v>2754</v>
      </c>
      <c r="F508" s="44" t="s">
        <v>616</v>
      </c>
      <c r="G508" s="44" t="s">
        <v>2755</v>
      </c>
      <c r="H508" s="42" t="s">
        <v>1895</v>
      </c>
      <c r="I508" s="45" t="s">
        <v>21</v>
      </c>
      <c r="J508" s="44">
        <v>41500000</v>
      </c>
      <c r="K508" s="44">
        <v>60</v>
      </c>
      <c r="L508" s="44">
        <f t="shared" si="7"/>
        <v>2490000000</v>
      </c>
      <c r="M508" s="42" t="s">
        <v>2756</v>
      </c>
      <c r="N508" s="42" t="s">
        <v>445</v>
      </c>
      <c r="O508" s="42" t="s">
        <v>1559</v>
      </c>
      <c r="P508" s="42" t="s">
        <v>1554</v>
      </c>
      <c r="Q508" s="46" t="s">
        <v>1555</v>
      </c>
    </row>
    <row r="509" spans="1:17" ht="90">
      <c r="A509" s="41">
        <v>508</v>
      </c>
      <c r="B509" s="43">
        <v>153</v>
      </c>
      <c r="C509" s="43" t="s">
        <v>243</v>
      </c>
      <c r="D509" s="42" t="s">
        <v>2757</v>
      </c>
      <c r="E509" s="42" t="s">
        <v>2758</v>
      </c>
      <c r="F509" s="44" t="s">
        <v>2759</v>
      </c>
      <c r="G509" s="44" t="s">
        <v>2760</v>
      </c>
      <c r="H509" s="42" t="s">
        <v>35</v>
      </c>
      <c r="I509" s="45" t="s">
        <v>21</v>
      </c>
      <c r="J509" s="44">
        <v>3200000</v>
      </c>
      <c r="K509" s="44">
        <v>210</v>
      </c>
      <c r="L509" s="44">
        <f t="shared" si="7"/>
        <v>672000000</v>
      </c>
      <c r="M509" s="42" t="s">
        <v>2761</v>
      </c>
      <c r="N509" s="42" t="s">
        <v>445</v>
      </c>
      <c r="O509" s="42" t="s">
        <v>1559</v>
      </c>
      <c r="P509" s="42" t="s">
        <v>1554</v>
      </c>
      <c r="Q509" s="46" t="s">
        <v>1555</v>
      </c>
    </row>
    <row r="510" spans="1:17" ht="30">
      <c r="A510" s="41">
        <v>509</v>
      </c>
      <c r="B510" s="43">
        <v>153</v>
      </c>
      <c r="C510" s="43" t="s">
        <v>243</v>
      </c>
      <c r="D510" s="42" t="s">
        <v>2762</v>
      </c>
      <c r="E510" s="42" t="s">
        <v>2763</v>
      </c>
      <c r="F510" s="44" t="s">
        <v>2764</v>
      </c>
      <c r="G510" s="44" t="s">
        <v>2765</v>
      </c>
      <c r="H510" s="42" t="s">
        <v>2766</v>
      </c>
      <c r="I510" s="45" t="s">
        <v>21</v>
      </c>
      <c r="J510" s="44">
        <v>3500000</v>
      </c>
      <c r="K510" s="44">
        <v>260</v>
      </c>
      <c r="L510" s="44">
        <f t="shared" si="7"/>
        <v>910000000</v>
      </c>
      <c r="M510" s="42" t="s">
        <v>2767</v>
      </c>
      <c r="N510" s="42" t="s">
        <v>445</v>
      </c>
      <c r="O510" s="42" t="s">
        <v>1559</v>
      </c>
      <c r="P510" s="42" t="s">
        <v>1554</v>
      </c>
      <c r="Q510" s="46" t="s">
        <v>1555</v>
      </c>
    </row>
    <row r="511" spans="1:17" ht="60">
      <c r="A511" s="41">
        <v>510</v>
      </c>
      <c r="B511" s="43">
        <v>153</v>
      </c>
      <c r="C511" s="51" t="s">
        <v>243</v>
      </c>
      <c r="D511" s="42" t="s">
        <v>2768</v>
      </c>
      <c r="E511" s="42" t="s">
        <v>2769</v>
      </c>
      <c r="F511" s="44" t="s">
        <v>309</v>
      </c>
      <c r="G511" s="44" t="s">
        <v>2556</v>
      </c>
      <c r="H511" s="42" t="s">
        <v>34</v>
      </c>
      <c r="I511" s="45" t="s">
        <v>21</v>
      </c>
      <c r="J511" s="44">
        <v>3800000</v>
      </c>
      <c r="K511" s="44">
        <v>180</v>
      </c>
      <c r="L511" s="44">
        <f t="shared" si="7"/>
        <v>684000000</v>
      </c>
      <c r="M511" s="42" t="s">
        <v>2557</v>
      </c>
      <c r="N511" s="42" t="s">
        <v>445</v>
      </c>
      <c r="O511" s="42" t="s">
        <v>1559</v>
      </c>
      <c r="P511" s="42" t="s">
        <v>1554</v>
      </c>
      <c r="Q511" s="46" t="s">
        <v>1555</v>
      </c>
    </row>
    <row r="512" spans="1:17" ht="60">
      <c r="A512" s="41">
        <v>511</v>
      </c>
      <c r="B512" s="43">
        <v>153</v>
      </c>
      <c r="C512" s="43" t="s">
        <v>243</v>
      </c>
      <c r="D512" s="42" t="s">
        <v>2770</v>
      </c>
      <c r="E512" s="42" t="s">
        <v>2771</v>
      </c>
      <c r="F512" s="44" t="s">
        <v>2772</v>
      </c>
      <c r="G512" s="44" t="s">
        <v>2773</v>
      </c>
      <c r="H512" s="42" t="s">
        <v>2774</v>
      </c>
      <c r="I512" s="45" t="s">
        <v>21</v>
      </c>
      <c r="J512" s="44">
        <v>3200000</v>
      </c>
      <c r="K512" s="44">
        <v>1</v>
      </c>
      <c r="L512" s="44">
        <f t="shared" si="7"/>
        <v>3200000</v>
      </c>
      <c r="M512" s="42" t="s">
        <v>2775</v>
      </c>
      <c r="N512" s="42" t="s">
        <v>445</v>
      </c>
      <c r="O512" s="42" t="s">
        <v>1559</v>
      </c>
      <c r="P512" s="42" t="s">
        <v>1554</v>
      </c>
      <c r="Q512" s="46" t="s">
        <v>1555</v>
      </c>
    </row>
    <row r="513" spans="1:17" ht="60">
      <c r="A513" s="41">
        <v>512</v>
      </c>
      <c r="B513" s="43">
        <v>153</v>
      </c>
      <c r="C513" s="43" t="s">
        <v>243</v>
      </c>
      <c r="D513" s="42" t="s">
        <v>2776</v>
      </c>
      <c r="E513" s="42" t="s">
        <v>377</v>
      </c>
      <c r="F513" s="44" t="s">
        <v>2772</v>
      </c>
      <c r="G513" s="44" t="s">
        <v>2773</v>
      </c>
      <c r="H513" s="42" t="s">
        <v>2777</v>
      </c>
      <c r="I513" s="45" t="s">
        <v>21</v>
      </c>
      <c r="J513" s="44">
        <v>15000000</v>
      </c>
      <c r="K513" s="44">
        <v>6</v>
      </c>
      <c r="L513" s="44">
        <f t="shared" si="7"/>
        <v>90000000</v>
      </c>
      <c r="M513" s="42" t="s">
        <v>2775</v>
      </c>
      <c r="N513" s="42" t="s">
        <v>445</v>
      </c>
      <c r="O513" s="42" t="s">
        <v>1559</v>
      </c>
      <c r="P513" s="42" t="s">
        <v>1554</v>
      </c>
      <c r="Q513" s="46" t="s">
        <v>1555</v>
      </c>
    </row>
    <row r="514" spans="1:17" ht="45">
      <c r="A514" s="41">
        <v>513</v>
      </c>
      <c r="B514" s="43">
        <v>153</v>
      </c>
      <c r="C514" s="43" t="s">
        <v>243</v>
      </c>
      <c r="D514" s="42" t="s">
        <v>610</v>
      </c>
      <c r="E514" s="42" t="s">
        <v>2778</v>
      </c>
      <c r="F514" s="44" t="s">
        <v>2779</v>
      </c>
      <c r="G514" s="44" t="s">
        <v>2780</v>
      </c>
      <c r="H514" s="42" t="s">
        <v>2781</v>
      </c>
      <c r="I514" s="45" t="s">
        <v>21</v>
      </c>
      <c r="J514" s="44">
        <v>3000000</v>
      </c>
      <c r="K514" s="44">
        <v>500</v>
      </c>
      <c r="L514" s="44">
        <f t="shared" ref="L514:L577" si="8">J514*K514</f>
        <v>1500000000</v>
      </c>
      <c r="M514" s="42" t="s">
        <v>2392</v>
      </c>
      <c r="N514" s="42" t="s">
        <v>445</v>
      </c>
      <c r="O514" s="42" t="s">
        <v>1559</v>
      </c>
      <c r="P514" s="42" t="s">
        <v>1554</v>
      </c>
      <c r="Q514" s="46" t="s">
        <v>1555</v>
      </c>
    </row>
    <row r="515" spans="1:17" ht="45">
      <c r="A515" s="41">
        <v>514</v>
      </c>
      <c r="B515" s="43">
        <v>153</v>
      </c>
      <c r="C515" s="43" t="s">
        <v>243</v>
      </c>
      <c r="D515" s="42" t="s">
        <v>610</v>
      </c>
      <c r="E515" s="42" t="s">
        <v>2782</v>
      </c>
      <c r="F515" s="44" t="s">
        <v>2779</v>
      </c>
      <c r="G515" s="44" t="s">
        <v>2780</v>
      </c>
      <c r="H515" s="42" t="s">
        <v>2781</v>
      </c>
      <c r="I515" s="45" t="s">
        <v>21</v>
      </c>
      <c r="J515" s="44">
        <v>3450000</v>
      </c>
      <c r="K515" s="44">
        <v>600</v>
      </c>
      <c r="L515" s="44">
        <f t="shared" si="8"/>
        <v>2070000000</v>
      </c>
      <c r="M515" s="42" t="s">
        <v>2392</v>
      </c>
      <c r="N515" s="42" t="s">
        <v>445</v>
      </c>
      <c r="O515" s="42" t="s">
        <v>1559</v>
      </c>
      <c r="P515" s="42" t="s">
        <v>1554</v>
      </c>
      <c r="Q515" s="46" t="s">
        <v>1555</v>
      </c>
    </row>
    <row r="516" spans="1:17" ht="90">
      <c r="A516" s="41">
        <v>515</v>
      </c>
      <c r="B516" s="43">
        <v>153</v>
      </c>
      <c r="C516" s="43" t="s">
        <v>243</v>
      </c>
      <c r="D516" s="42" t="s">
        <v>2783</v>
      </c>
      <c r="E516" s="42" t="s">
        <v>2784</v>
      </c>
      <c r="F516" s="44" t="s">
        <v>2779</v>
      </c>
      <c r="G516" s="44" t="s">
        <v>2785</v>
      </c>
      <c r="H516" s="42" t="s">
        <v>185</v>
      </c>
      <c r="I516" s="45" t="s">
        <v>21</v>
      </c>
      <c r="J516" s="44">
        <v>3600000</v>
      </c>
      <c r="K516" s="44">
        <v>700</v>
      </c>
      <c r="L516" s="44">
        <f t="shared" si="8"/>
        <v>2520000000</v>
      </c>
      <c r="M516" s="42" t="s">
        <v>2392</v>
      </c>
      <c r="N516" s="42" t="s">
        <v>445</v>
      </c>
      <c r="O516" s="42" t="s">
        <v>1559</v>
      </c>
      <c r="P516" s="42" t="s">
        <v>1554</v>
      </c>
      <c r="Q516" s="46" t="s">
        <v>1555</v>
      </c>
    </row>
    <row r="517" spans="1:17" ht="90">
      <c r="A517" s="41">
        <v>516</v>
      </c>
      <c r="B517" s="43">
        <v>153</v>
      </c>
      <c r="C517" s="43" t="s">
        <v>243</v>
      </c>
      <c r="D517" s="42" t="s">
        <v>2786</v>
      </c>
      <c r="E517" s="42" t="s">
        <v>2787</v>
      </c>
      <c r="F517" s="44" t="s">
        <v>2779</v>
      </c>
      <c r="G517" s="44" t="s">
        <v>2785</v>
      </c>
      <c r="H517" s="42" t="s">
        <v>185</v>
      </c>
      <c r="I517" s="45" t="s">
        <v>21</v>
      </c>
      <c r="J517" s="44">
        <v>3600000</v>
      </c>
      <c r="K517" s="44">
        <v>700</v>
      </c>
      <c r="L517" s="44">
        <f t="shared" si="8"/>
        <v>2520000000</v>
      </c>
      <c r="M517" s="42" t="s">
        <v>2392</v>
      </c>
      <c r="N517" s="42" t="s">
        <v>445</v>
      </c>
      <c r="O517" s="42" t="s">
        <v>1559</v>
      </c>
      <c r="P517" s="42" t="s">
        <v>1554</v>
      </c>
      <c r="Q517" s="46" t="s">
        <v>1555</v>
      </c>
    </row>
    <row r="518" spans="1:17" ht="90">
      <c r="A518" s="41">
        <v>517</v>
      </c>
      <c r="B518" s="43">
        <v>153</v>
      </c>
      <c r="C518" s="43" t="s">
        <v>243</v>
      </c>
      <c r="D518" s="42" t="s">
        <v>2788</v>
      </c>
      <c r="E518" s="42" t="s">
        <v>2787</v>
      </c>
      <c r="F518" s="44" t="s">
        <v>2779</v>
      </c>
      <c r="G518" s="44" t="s">
        <v>2785</v>
      </c>
      <c r="H518" s="42" t="s">
        <v>185</v>
      </c>
      <c r="I518" s="45" t="s">
        <v>21</v>
      </c>
      <c r="J518" s="44">
        <v>3600000</v>
      </c>
      <c r="K518" s="44">
        <v>600</v>
      </c>
      <c r="L518" s="44">
        <f t="shared" si="8"/>
        <v>2160000000</v>
      </c>
      <c r="M518" s="42" t="s">
        <v>2392</v>
      </c>
      <c r="N518" s="42" t="s">
        <v>445</v>
      </c>
      <c r="O518" s="42" t="s">
        <v>1559</v>
      </c>
      <c r="P518" s="42" t="s">
        <v>1554</v>
      </c>
      <c r="Q518" s="46" t="s">
        <v>1555</v>
      </c>
    </row>
    <row r="519" spans="1:17" ht="90">
      <c r="A519" s="41">
        <v>518</v>
      </c>
      <c r="B519" s="43">
        <v>153</v>
      </c>
      <c r="C519" s="43" t="s">
        <v>243</v>
      </c>
      <c r="D519" s="42" t="s">
        <v>610</v>
      </c>
      <c r="E519" s="42" t="s">
        <v>2787</v>
      </c>
      <c r="F519" s="44" t="s">
        <v>2779</v>
      </c>
      <c r="G519" s="44" t="s">
        <v>2785</v>
      </c>
      <c r="H519" s="42" t="s">
        <v>185</v>
      </c>
      <c r="I519" s="45" t="s">
        <v>21</v>
      </c>
      <c r="J519" s="44">
        <v>3600000</v>
      </c>
      <c r="K519" s="44">
        <v>300</v>
      </c>
      <c r="L519" s="44">
        <f t="shared" si="8"/>
        <v>1080000000</v>
      </c>
      <c r="M519" s="42" t="s">
        <v>2392</v>
      </c>
      <c r="N519" s="42" t="s">
        <v>445</v>
      </c>
      <c r="O519" s="42" t="s">
        <v>1559</v>
      </c>
      <c r="P519" s="42" t="s">
        <v>1554</v>
      </c>
      <c r="Q519" s="46" t="s">
        <v>1555</v>
      </c>
    </row>
    <row r="520" spans="1:17" ht="90">
      <c r="A520" s="41">
        <v>519</v>
      </c>
      <c r="B520" s="43">
        <v>153</v>
      </c>
      <c r="C520" s="43" t="s">
        <v>243</v>
      </c>
      <c r="D520" s="42" t="s">
        <v>2789</v>
      </c>
      <c r="E520" s="42" t="s">
        <v>2790</v>
      </c>
      <c r="F520" s="44" t="s">
        <v>2779</v>
      </c>
      <c r="G520" s="44" t="s">
        <v>2785</v>
      </c>
      <c r="H520" s="42" t="s">
        <v>185</v>
      </c>
      <c r="I520" s="45" t="s">
        <v>21</v>
      </c>
      <c r="J520" s="44">
        <v>3600000</v>
      </c>
      <c r="K520" s="44">
        <v>1000</v>
      </c>
      <c r="L520" s="44">
        <f t="shared" si="8"/>
        <v>3600000000</v>
      </c>
      <c r="M520" s="42" t="s">
        <v>2392</v>
      </c>
      <c r="N520" s="42" t="s">
        <v>445</v>
      </c>
      <c r="O520" s="42" t="s">
        <v>1559</v>
      </c>
      <c r="P520" s="42" t="s">
        <v>1554</v>
      </c>
      <c r="Q520" s="46" t="s">
        <v>1555</v>
      </c>
    </row>
    <row r="521" spans="1:17" ht="75">
      <c r="A521" s="41">
        <v>520</v>
      </c>
      <c r="B521" s="43">
        <v>153</v>
      </c>
      <c r="C521" s="43" t="s">
        <v>243</v>
      </c>
      <c r="D521" s="42" t="s">
        <v>2791</v>
      </c>
      <c r="E521" s="42" t="s">
        <v>2792</v>
      </c>
      <c r="F521" s="44" t="s">
        <v>2779</v>
      </c>
      <c r="G521" s="44" t="s">
        <v>2785</v>
      </c>
      <c r="H521" s="42" t="s">
        <v>185</v>
      </c>
      <c r="I521" s="45" t="s">
        <v>21</v>
      </c>
      <c r="J521" s="44">
        <v>3600000</v>
      </c>
      <c r="K521" s="44">
        <v>600</v>
      </c>
      <c r="L521" s="44">
        <f t="shared" si="8"/>
        <v>2160000000</v>
      </c>
      <c r="M521" s="42" t="s">
        <v>2392</v>
      </c>
      <c r="N521" s="42" t="s">
        <v>445</v>
      </c>
      <c r="O521" s="42" t="s">
        <v>1559</v>
      </c>
      <c r="P521" s="42" t="s">
        <v>1554</v>
      </c>
      <c r="Q521" s="46" t="s">
        <v>1555</v>
      </c>
    </row>
    <row r="522" spans="1:17" ht="90">
      <c r="A522" s="41">
        <v>521</v>
      </c>
      <c r="B522" s="43">
        <v>153</v>
      </c>
      <c r="C522" s="43" t="s">
        <v>243</v>
      </c>
      <c r="D522" s="42" t="s">
        <v>2793</v>
      </c>
      <c r="E522" s="42" t="s">
        <v>2794</v>
      </c>
      <c r="F522" s="44" t="s">
        <v>2779</v>
      </c>
      <c r="G522" s="44" t="s">
        <v>2785</v>
      </c>
      <c r="H522" s="42" t="s">
        <v>185</v>
      </c>
      <c r="I522" s="45" t="s">
        <v>25</v>
      </c>
      <c r="J522" s="44">
        <v>3600000</v>
      </c>
      <c r="K522" s="44">
        <v>300</v>
      </c>
      <c r="L522" s="44">
        <f t="shared" si="8"/>
        <v>1080000000</v>
      </c>
      <c r="M522" s="42" t="s">
        <v>2392</v>
      </c>
      <c r="N522" s="42" t="s">
        <v>445</v>
      </c>
      <c r="O522" s="42" t="s">
        <v>1559</v>
      </c>
      <c r="P522" s="42" t="s">
        <v>1554</v>
      </c>
      <c r="Q522" s="46" t="s">
        <v>1555</v>
      </c>
    </row>
    <row r="523" spans="1:17" ht="60">
      <c r="A523" s="41">
        <v>522</v>
      </c>
      <c r="B523" s="43">
        <v>153</v>
      </c>
      <c r="C523" s="43" t="s">
        <v>243</v>
      </c>
      <c r="D523" s="42" t="s">
        <v>2795</v>
      </c>
      <c r="E523" s="42" t="s">
        <v>2796</v>
      </c>
      <c r="F523" s="44" t="s">
        <v>2779</v>
      </c>
      <c r="G523" s="44" t="s">
        <v>2785</v>
      </c>
      <c r="H523" s="42" t="s">
        <v>185</v>
      </c>
      <c r="I523" s="45" t="s">
        <v>21</v>
      </c>
      <c r="J523" s="44">
        <v>15500000</v>
      </c>
      <c r="K523" s="44">
        <v>200</v>
      </c>
      <c r="L523" s="44">
        <f t="shared" si="8"/>
        <v>3100000000</v>
      </c>
      <c r="M523" s="42" t="s">
        <v>2392</v>
      </c>
      <c r="N523" s="42" t="s">
        <v>445</v>
      </c>
      <c r="O523" s="42" t="s">
        <v>1559</v>
      </c>
      <c r="P523" s="42" t="s">
        <v>1554</v>
      </c>
      <c r="Q523" s="46" t="s">
        <v>1555</v>
      </c>
    </row>
    <row r="524" spans="1:17" ht="75">
      <c r="A524" s="41">
        <v>523</v>
      </c>
      <c r="B524" s="43">
        <v>153</v>
      </c>
      <c r="C524" s="43" t="s">
        <v>243</v>
      </c>
      <c r="D524" s="42" t="s">
        <v>2795</v>
      </c>
      <c r="E524" s="42" t="s">
        <v>2797</v>
      </c>
      <c r="F524" s="44" t="s">
        <v>2779</v>
      </c>
      <c r="G524" s="44" t="s">
        <v>2785</v>
      </c>
      <c r="H524" s="42" t="s">
        <v>185</v>
      </c>
      <c r="I524" s="45" t="s">
        <v>21</v>
      </c>
      <c r="J524" s="44">
        <v>15500000</v>
      </c>
      <c r="K524" s="44">
        <v>150</v>
      </c>
      <c r="L524" s="44">
        <f t="shared" si="8"/>
        <v>2325000000</v>
      </c>
      <c r="M524" s="42" t="s">
        <v>2392</v>
      </c>
      <c r="N524" s="42" t="s">
        <v>445</v>
      </c>
      <c r="O524" s="42" t="s">
        <v>1559</v>
      </c>
      <c r="P524" s="42" t="s">
        <v>1554</v>
      </c>
      <c r="Q524" s="46" t="s">
        <v>1555</v>
      </c>
    </row>
    <row r="525" spans="1:17" ht="75">
      <c r="A525" s="41">
        <v>524</v>
      </c>
      <c r="B525" s="43">
        <v>153</v>
      </c>
      <c r="C525" s="51" t="s">
        <v>243</v>
      </c>
      <c r="D525" s="42" t="s">
        <v>2798</v>
      </c>
      <c r="E525" s="42" t="s">
        <v>2799</v>
      </c>
      <c r="F525" s="44" t="s">
        <v>309</v>
      </c>
      <c r="G525" s="44" t="s">
        <v>2800</v>
      </c>
      <c r="H525" s="42" t="s">
        <v>1895</v>
      </c>
      <c r="I525" s="45" t="s">
        <v>37</v>
      </c>
      <c r="J525" s="44">
        <v>2300000</v>
      </c>
      <c r="K525" s="44">
        <v>210</v>
      </c>
      <c r="L525" s="44">
        <f t="shared" si="8"/>
        <v>483000000</v>
      </c>
      <c r="M525" s="42" t="s">
        <v>2801</v>
      </c>
      <c r="N525" s="42" t="s">
        <v>445</v>
      </c>
      <c r="O525" s="42" t="s">
        <v>1559</v>
      </c>
      <c r="P525" s="42" t="s">
        <v>1554</v>
      </c>
      <c r="Q525" s="46" t="s">
        <v>1555</v>
      </c>
    </row>
    <row r="526" spans="1:17" ht="75">
      <c r="A526" s="41">
        <v>525</v>
      </c>
      <c r="B526" s="43">
        <v>153</v>
      </c>
      <c r="C526" s="51" t="s">
        <v>243</v>
      </c>
      <c r="D526" s="42" t="s">
        <v>2798</v>
      </c>
      <c r="E526" s="42" t="s">
        <v>2802</v>
      </c>
      <c r="F526" s="44" t="s">
        <v>309</v>
      </c>
      <c r="G526" s="44" t="s">
        <v>2800</v>
      </c>
      <c r="H526" s="42" t="s">
        <v>1895</v>
      </c>
      <c r="I526" s="45" t="s">
        <v>37</v>
      </c>
      <c r="J526" s="44">
        <v>3500000</v>
      </c>
      <c r="K526" s="44">
        <v>150</v>
      </c>
      <c r="L526" s="44">
        <f t="shared" si="8"/>
        <v>525000000</v>
      </c>
      <c r="M526" s="42" t="s">
        <v>2801</v>
      </c>
      <c r="N526" s="42" t="s">
        <v>445</v>
      </c>
      <c r="O526" s="42" t="s">
        <v>1559</v>
      </c>
      <c r="P526" s="42" t="s">
        <v>1554</v>
      </c>
      <c r="Q526" s="46" t="s">
        <v>1555</v>
      </c>
    </row>
    <row r="527" spans="1:17" ht="90">
      <c r="A527" s="41">
        <v>526</v>
      </c>
      <c r="B527" s="43">
        <v>153</v>
      </c>
      <c r="C527" s="43" t="s">
        <v>243</v>
      </c>
      <c r="D527" s="42" t="s">
        <v>2803</v>
      </c>
      <c r="E527" s="42" t="s">
        <v>2804</v>
      </c>
      <c r="F527" s="44" t="s">
        <v>2805</v>
      </c>
      <c r="G527" s="44" t="s">
        <v>2806</v>
      </c>
      <c r="H527" s="42" t="s">
        <v>27</v>
      </c>
      <c r="I527" s="45" t="s">
        <v>21</v>
      </c>
      <c r="J527" s="44">
        <v>1450000</v>
      </c>
      <c r="K527" s="44">
        <v>5</v>
      </c>
      <c r="L527" s="44">
        <f t="shared" si="8"/>
        <v>7250000</v>
      </c>
      <c r="M527" s="42" t="s">
        <v>2761</v>
      </c>
      <c r="N527" s="42" t="s">
        <v>445</v>
      </c>
      <c r="O527" s="42" t="s">
        <v>1559</v>
      </c>
      <c r="P527" s="42" t="s">
        <v>1554</v>
      </c>
      <c r="Q527" s="46" t="s">
        <v>1555</v>
      </c>
    </row>
    <row r="528" spans="1:17" ht="75">
      <c r="A528" s="41">
        <v>527</v>
      </c>
      <c r="B528" s="43">
        <v>153</v>
      </c>
      <c r="C528" s="43" t="s">
        <v>243</v>
      </c>
      <c r="D528" s="42" t="s">
        <v>2793</v>
      </c>
      <c r="E528" s="42" t="s">
        <v>2807</v>
      </c>
      <c r="F528" s="44" t="s">
        <v>2779</v>
      </c>
      <c r="G528" s="44" t="s">
        <v>620</v>
      </c>
      <c r="H528" s="42" t="s">
        <v>2390</v>
      </c>
      <c r="I528" s="45" t="s">
        <v>25</v>
      </c>
      <c r="J528" s="44">
        <v>3200000</v>
      </c>
      <c r="K528" s="44">
        <v>1</v>
      </c>
      <c r="L528" s="44">
        <f t="shared" si="8"/>
        <v>3200000</v>
      </c>
      <c r="M528" s="42" t="s">
        <v>2392</v>
      </c>
      <c r="N528" s="42" t="s">
        <v>445</v>
      </c>
      <c r="O528" s="42" t="s">
        <v>1559</v>
      </c>
      <c r="P528" s="42" t="s">
        <v>1554</v>
      </c>
      <c r="Q528" s="46" t="s">
        <v>1555</v>
      </c>
    </row>
    <row r="529" spans="1:17" ht="75">
      <c r="A529" s="41">
        <v>528</v>
      </c>
      <c r="B529" s="43">
        <v>153</v>
      </c>
      <c r="C529" s="43" t="s">
        <v>243</v>
      </c>
      <c r="D529" s="42" t="s">
        <v>2793</v>
      </c>
      <c r="E529" s="42" t="s">
        <v>2808</v>
      </c>
      <c r="F529" s="44" t="s">
        <v>2809</v>
      </c>
      <c r="G529" s="44" t="s">
        <v>2550</v>
      </c>
      <c r="H529" s="42" t="s">
        <v>2551</v>
      </c>
      <c r="I529" s="45" t="s">
        <v>25</v>
      </c>
      <c r="J529" s="44">
        <v>3500000</v>
      </c>
      <c r="K529" s="44">
        <v>120</v>
      </c>
      <c r="L529" s="44">
        <f t="shared" si="8"/>
        <v>420000000</v>
      </c>
      <c r="M529" s="42" t="s">
        <v>1858</v>
      </c>
      <c r="N529" s="42" t="s">
        <v>445</v>
      </c>
      <c r="O529" s="42" t="s">
        <v>1559</v>
      </c>
      <c r="P529" s="42" t="s">
        <v>1554</v>
      </c>
      <c r="Q529" s="46" t="s">
        <v>1555</v>
      </c>
    </row>
    <row r="530" spans="1:17" ht="75">
      <c r="A530" s="41">
        <v>529</v>
      </c>
      <c r="B530" s="43">
        <v>153</v>
      </c>
      <c r="C530" s="43" t="s">
        <v>243</v>
      </c>
      <c r="D530" s="42" t="s">
        <v>2793</v>
      </c>
      <c r="E530" s="42" t="s">
        <v>2810</v>
      </c>
      <c r="F530" s="44" t="s">
        <v>2809</v>
      </c>
      <c r="G530" s="44" t="s">
        <v>2550</v>
      </c>
      <c r="H530" s="42" t="s">
        <v>2551</v>
      </c>
      <c r="I530" s="45" t="s">
        <v>25</v>
      </c>
      <c r="J530" s="44">
        <v>3000000</v>
      </c>
      <c r="K530" s="44">
        <v>120</v>
      </c>
      <c r="L530" s="44">
        <f t="shared" si="8"/>
        <v>360000000</v>
      </c>
      <c r="M530" s="42" t="s">
        <v>1858</v>
      </c>
      <c r="N530" s="42" t="s">
        <v>445</v>
      </c>
      <c r="O530" s="42" t="s">
        <v>1559</v>
      </c>
      <c r="P530" s="42" t="s">
        <v>1554</v>
      </c>
      <c r="Q530" s="46" t="s">
        <v>1555</v>
      </c>
    </row>
    <row r="531" spans="1:17" ht="75">
      <c r="A531" s="41">
        <v>530</v>
      </c>
      <c r="B531" s="43">
        <v>153</v>
      </c>
      <c r="C531" s="43" t="s">
        <v>243</v>
      </c>
      <c r="D531" s="42" t="s">
        <v>2793</v>
      </c>
      <c r="E531" s="42" t="s">
        <v>2811</v>
      </c>
      <c r="F531" s="44" t="s">
        <v>2809</v>
      </c>
      <c r="G531" s="44" t="s">
        <v>2812</v>
      </c>
      <c r="H531" s="42" t="s">
        <v>34</v>
      </c>
      <c r="I531" s="45" t="s">
        <v>25</v>
      </c>
      <c r="J531" s="44">
        <v>3000000</v>
      </c>
      <c r="K531" s="44">
        <v>120</v>
      </c>
      <c r="L531" s="44">
        <f t="shared" si="8"/>
        <v>360000000</v>
      </c>
      <c r="M531" s="42" t="s">
        <v>1858</v>
      </c>
      <c r="N531" s="42" t="s">
        <v>445</v>
      </c>
      <c r="O531" s="42" t="s">
        <v>1559</v>
      </c>
      <c r="P531" s="42" t="s">
        <v>1554</v>
      </c>
      <c r="Q531" s="46" t="s">
        <v>1555</v>
      </c>
    </row>
    <row r="532" spans="1:17" ht="75">
      <c r="A532" s="41">
        <v>531</v>
      </c>
      <c r="B532" s="43">
        <v>153</v>
      </c>
      <c r="C532" s="43" t="s">
        <v>243</v>
      </c>
      <c r="D532" s="42" t="s">
        <v>2813</v>
      </c>
      <c r="E532" s="42" t="s">
        <v>2814</v>
      </c>
      <c r="F532" s="44" t="s">
        <v>309</v>
      </c>
      <c r="G532" s="44" t="s">
        <v>2556</v>
      </c>
      <c r="H532" s="42" t="s">
        <v>34</v>
      </c>
      <c r="I532" s="45" t="s">
        <v>21</v>
      </c>
      <c r="J532" s="44">
        <v>16800000</v>
      </c>
      <c r="K532" s="44">
        <v>6</v>
      </c>
      <c r="L532" s="44">
        <f t="shared" si="8"/>
        <v>100800000</v>
      </c>
      <c r="M532" s="42" t="s">
        <v>2557</v>
      </c>
      <c r="N532" s="42" t="s">
        <v>445</v>
      </c>
      <c r="O532" s="42" t="s">
        <v>1559</v>
      </c>
      <c r="P532" s="42" t="s">
        <v>1554</v>
      </c>
      <c r="Q532" s="46" t="s">
        <v>1555</v>
      </c>
    </row>
    <row r="533" spans="1:17" ht="60">
      <c r="A533" s="41">
        <v>532</v>
      </c>
      <c r="B533" s="43">
        <v>153</v>
      </c>
      <c r="C533" s="43" t="s">
        <v>243</v>
      </c>
      <c r="D533" s="42" t="s">
        <v>2815</v>
      </c>
      <c r="E533" s="42" t="s">
        <v>2816</v>
      </c>
      <c r="F533" s="44" t="s">
        <v>309</v>
      </c>
      <c r="G533" s="44" t="s">
        <v>2556</v>
      </c>
      <c r="H533" s="42" t="s">
        <v>34</v>
      </c>
      <c r="I533" s="45" t="s">
        <v>21</v>
      </c>
      <c r="J533" s="44">
        <v>14877200</v>
      </c>
      <c r="K533" s="44">
        <v>12</v>
      </c>
      <c r="L533" s="44">
        <f t="shared" si="8"/>
        <v>178526400</v>
      </c>
      <c r="M533" s="42" t="s">
        <v>2557</v>
      </c>
      <c r="N533" s="42" t="s">
        <v>445</v>
      </c>
      <c r="O533" s="42" t="s">
        <v>1559</v>
      </c>
      <c r="P533" s="42" t="s">
        <v>1554</v>
      </c>
      <c r="Q533" s="46" t="s">
        <v>1555</v>
      </c>
    </row>
    <row r="534" spans="1:17" ht="60">
      <c r="A534" s="41">
        <v>533</v>
      </c>
      <c r="B534" s="43">
        <v>153</v>
      </c>
      <c r="C534" s="43" t="s">
        <v>243</v>
      </c>
      <c r="D534" s="42" t="s">
        <v>2817</v>
      </c>
      <c r="E534" s="42" t="s">
        <v>2818</v>
      </c>
      <c r="F534" s="44" t="s">
        <v>309</v>
      </c>
      <c r="G534" s="44" t="s">
        <v>2556</v>
      </c>
      <c r="H534" s="42" t="s">
        <v>34</v>
      </c>
      <c r="I534" s="45" t="s">
        <v>21</v>
      </c>
      <c r="J534" s="44">
        <v>26400000</v>
      </c>
      <c r="K534" s="44">
        <v>6</v>
      </c>
      <c r="L534" s="44">
        <f t="shared" si="8"/>
        <v>158400000</v>
      </c>
      <c r="M534" s="42" t="s">
        <v>2557</v>
      </c>
      <c r="N534" s="42" t="s">
        <v>445</v>
      </c>
      <c r="O534" s="42" t="s">
        <v>1559</v>
      </c>
      <c r="P534" s="42" t="s">
        <v>1554</v>
      </c>
      <c r="Q534" s="46" t="s">
        <v>1555</v>
      </c>
    </row>
    <row r="535" spans="1:17" ht="75">
      <c r="A535" s="41">
        <v>534</v>
      </c>
      <c r="B535" s="43">
        <v>153</v>
      </c>
      <c r="C535" s="43" t="s">
        <v>243</v>
      </c>
      <c r="D535" s="42" t="s">
        <v>2819</v>
      </c>
      <c r="E535" s="42" t="s">
        <v>2820</v>
      </c>
      <c r="F535" s="44" t="s">
        <v>309</v>
      </c>
      <c r="G535" s="44" t="s">
        <v>2556</v>
      </c>
      <c r="H535" s="42" t="s">
        <v>34</v>
      </c>
      <c r="I535" s="45" t="s">
        <v>21</v>
      </c>
      <c r="J535" s="44">
        <v>9333200</v>
      </c>
      <c r="K535" s="44">
        <v>6</v>
      </c>
      <c r="L535" s="44">
        <f t="shared" si="8"/>
        <v>55999200</v>
      </c>
      <c r="M535" s="42" t="s">
        <v>2557</v>
      </c>
      <c r="N535" s="42" t="s">
        <v>445</v>
      </c>
      <c r="O535" s="42" t="s">
        <v>1559</v>
      </c>
      <c r="P535" s="42" t="s">
        <v>1554</v>
      </c>
      <c r="Q535" s="46" t="s">
        <v>1555</v>
      </c>
    </row>
    <row r="536" spans="1:17" ht="45">
      <c r="A536" s="41">
        <v>535</v>
      </c>
      <c r="B536" s="43">
        <v>153</v>
      </c>
      <c r="C536" s="43" t="s">
        <v>243</v>
      </c>
      <c r="D536" s="42" t="s">
        <v>610</v>
      </c>
      <c r="E536" s="42" t="s">
        <v>2782</v>
      </c>
      <c r="F536" s="44" t="s">
        <v>2779</v>
      </c>
      <c r="G536" s="44" t="s">
        <v>2780</v>
      </c>
      <c r="H536" s="42" t="s">
        <v>2781</v>
      </c>
      <c r="I536" s="45" t="s">
        <v>21</v>
      </c>
      <c r="J536" s="44">
        <v>3450000</v>
      </c>
      <c r="K536" s="44">
        <v>800</v>
      </c>
      <c r="L536" s="44">
        <f t="shared" si="8"/>
        <v>2760000000</v>
      </c>
      <c r="M536" s="42" t="s">
        <v>2392</v>
      </c>
      <c r="N536" s="42" t="s">
        <v>445</v>
      </c>
      <c r="O536" s="42" t="s">
        <v>1559</v>
      </c>
      <c r="P536" s="42" t="s">
        <v>1554</v>
      </c>
      <c r="Q536" s="46" t="s">
        <v>1555</v>
      </c>
    </row>
    <row r="537" spans="1:17" ht="45">
      <c r="A537" s="41">
        <v>536</v>
      </c>
      <c r="B537" s="43">
        <v>153</v>
      </c>
      <c r="C537" s="43" t="s">
        <v>243</v>
      </c>
      <c r="D537" s="42" t="s">
        <v>610</v>
      </c>
      <c r="E537" s="42" t="s">
        <v>2821</v>
      </c>
      <c r="F537" s="44" t="s">
        <v>2779</v>
      </c>
      <c r="G537" s="44" t="s">
        <v>2780</v>
      </c>
      <c r="H537" s="42" t="s">
        <v>2781</v>
      </c>
      <c r="I537" s="45" t="s">
        <v>21</v>
      </c>
      <c r="J537" s="44">
        <v>3000000</v>
      </c>
      <c r="K537" s="44">
        <v>300</v>
      </c>
      <c r="L537" s="44">
        <f t="shared" si="8"/>
        <v>900000000</v>
      </c>
      <c r="M537" s="42" t="s">
        <v>2392</v>
      </c>
      <c r="N537" s="42" t="s">
        <v>445</v>
      </c>
      <c r="O537" s="42" t="s">
        <v>1559</v>
      </c>
      <c r="P537" s="42" t="s">
        <v>1554</v>
      </c>
      <c r="Q537" s="46" t="s">
        <v>1555</v>
      </c>
    </row>
    <row r="538" spans="1:17" ht="60">
      <c r="A538" s="41">
        <v>537</v>
      </c>
      <c r="B538" s="43">
        <v>153</v>
      </c>
      <c r="C538" s="43" t="s">
        <v>243</v>
      </c>
      <c r="D538" s="42" t="s">
        <v>2822</v>
      </c>
      <c r="E538" s="42" t="s">
        <v>2823</v>
      </c>
      <c r="F538" s="44" t="s">
        <v>309</v>
      </c>
      <c r="G538" s="44" t="s">
        <v>2556</v>
      </c>
      <c r="H538" s="42" t="s">
        <v>34</v>
      </c>
      <c r="I538" s="45" t="s">
        <v>21</v>
      </c>
      <c r="J538" s="44">
        <v>2021500</v>
      </c>
      <c r="K538" s="44">
        <v>30</v>
      </c>
      <c r="L538" s="44">
        <f t="shared" si="8"/>
        <v>60645000</v>
      </c>
      <c r="M538" s="42" t="s">
        <v>2557</v>
      </c>
      <c r="N538" s="42" t="s">
        <v>445</v>
      </c>
      <c r="O538" s="42" t="s">
        <v>1559</v>
      </c>
      <c r="P538" s="42" t="s">
        <v>1554</v>
      </c>
      <c r="Q538" s="46" t="s">
        <v>1555</v>
      </c>
    </row>
    <row r="539" spans="1:17" ht="75">
      <c r="A539" s="41">
        <v>538</v>
      </c>
      <c r="B539" s="43">
        <v>153</v>
      </c>
      <c r="C539" s="43" t="s">
        <v>243</v>
      </c>
      <c r="D539" s="42" t="s">
        <v>2824</v>
      </c>
      <c r="E539" s="42" t="s">
        <v>2825</v>
      </c>
      <c r="F539" s="44" t="s">
        <v>309</v>
      </c>
      <c r="G539" s="44" t="s">
        <v>2556</v>
      </c>
      <c r="H539" s="42" t="s">
        <v>34</v>
      </c>
      <c r="I539" s="45" t="s">
        <v>21</v>
      </c>
      <c r="J539" s="44">
        <v>2330800</v>
      </c>
      <c r="K539" s="44">
        <v>30</v>
      </c>
      <c r="L539" s="44">
        <f t="shared" si="8"/>
        <v>69924000</v>
      </c>
      <c r="M539" s="42" t="s">
        <v>2557</v>
      </c>
      <c r="N539" s="42" t="s">
        <v>445</v>
      </c>
      <c r="O539" s="42" t="s">
        <v>1559</v>
      </c>
      <c r="P539" s="42" t="s">
        <v>1554</v>
      </c>
      <c r="Q539" s="46" t="s">
        <v>1555</v>
      </c>
    </row>
    <row r="540" spans="1:17" ht="75">
      <c r="A540" s="41">
        <v>539</v>
      </c>
      <c r="B540" s="43">
        <v>153</v>
      </c>
      <c r="C540" s="43" t="s">
        <v>243</v>
      </c>
      <c r="D540" s="42" t="s">
        <v>2824</v>
      </c>
      <c r="E540" s="42" t="s">
        <v>2826</v>
      </c>
      <c r="F540" s="44" t="s">
        <v>309</v>
      </c>
      <c r="G540" s="44" t="s">
        <v>2556</v>
      </c>
      <c r="H540" s="42" t="s">
        <v>34</v>
      </c>
      <c r="I540" s="45" t="s">
        <v>21</v>
      </c>
      <c r="J540" s="44">
        <v>3492900</v>
      </c>
      <c r="K540" s="44">
        <v>500</v>
      </c>
      <c r="L540" s="44">
        <f t="shared" si="8"/>
        <v>1746450000</v>
      </c>
      <c r="M540" s="42" t="s">
        <v>2557</v>
      </c>
      <c r="N540" s="42" t="s">
        <v>445</v>
      </c>
      <c r="O540" s="42" t="s">
        <v>1559</v>
      </c>
      <c r="P540" s="42" t="s">
        <v>1554</v>
      </c>
      <c r="Q540" s="46" t="s">
        <v>1555</v>
      </c>
    </row>
    <row r="541" spans="1:17" ht="60">
      <c r="A541" s="41">
        <v>540</v>
      </c>
      <c r="B541" s="43">
        <v>153</v>
      </c>
      <c r="C541" s="43" t="s">
        <v>243</v>
      </c>
      <c r="D541" s="42" t="s">
        <v>2827</v>
      </c>
      <c r="E541" s="42" t="s">
        <v>2828</v>
      </c>
      <c r="F541" s="44" t="s">
        <v>2829</v>
      </c>
      <c r="G541" s="44" t="s">
        <v>2830</v>
      </c>
      <c r="H541" s="42" t="s">
        <v>334</v>
      </c>
      <c r="I541" s="45" t="s">
        <v>21</v>
      </c>
      <c r="J541" s="44">
        <v>21000000</v>
      </c>
      <c r="K541" s="44">
        <v>100</v>
      </c>
      <c r="L541" s="44">
        <f t="shared" si="8"/>
        <v>2100000000</v>
      </c>
      <c r="M541" s="42" t="s">
        <v>2761</v>
      </c>
      <c r="N541" s="42" t="s">
        <v>445</v>
      </c>
      <c r="O541" s="42" t="s">
        <v>1559</v>
      </c>
      <c r="P541" s="42" t="s">
        <v>1554</v>
      </c>
      <c r="Q541" s="46" t="s">
        <v>1555</v>
      </c>
    </row>
    <row r="542" spans="1:17" ht="90">
      <c r="A542" s="41">
        <v>541</v>
      </c>
      <c r="B542" s="43">
        <v>153</v>
      </c>
      <c r="C542" s="43" t="s">
        <v>243</v>
      </c>
      <c r="D542" s="42" t="s">
        <v>2831</v>
      </c>
      <c r="E542" s="42" t="s">
        <v>2831</v>
      </c>
      <c r="F542" s="44" t="s">
        <v>2759</v>
      </c>
      <c r="G542" s="44" t="s">
        <v>2760</v>
      </c>
      <c r="H542" s="42" t="s">
        <v>35</v>
      </c>
      <c r="I542" s="45" t="s">
        <v>21</v>
      </c>
      <c r="J542" s="44">
        <v>3200000</v>
      </c>
      <c r="K542" s="44">
        <v>1000</v>
      </c>
      <c r="L542" s="44">
        <f t="shared" si="8"/>
        <v>3200000000</v>
      </c>
      <c r="M542" s="42" t="s">
        <v>2761</v>
      </c>
      <c r="N542" s="42" t="s">
        <v>445</v>
      </c>
      <c r="O542" s="42" t="s">
        <v>1559</v>
      </c>
      <c r="P542" s="42" t="s">
        <v>1554</v>
      </c>
      <c r="Q542" s="46" t="s">
        <v>1555</v>
      </c>
    </row>
    <row r="543" spans="1:17" ht="90">
      <c r="A543" s="41">
        <v>542</v>
      </c>
      <c r="B543" s="43">
        <v>153</v>
      </c>
      <c r="C543" s="43" t="s">
        <v>243</v>
      </c>
      <c r="D543" s="42" t="s">
        <v>2832</v>
      </c>
      <c r="E543" s="42" t="s">
        <v>2832</v>
      </c>
      <c r="F543" s="44" t="s">
        <v>2759</v>
      </c>
      <c r="G543" s="44" t="s">
        <v>2760</v>
      </c>
      <c r="H543" s="42" t="s">
        <v>35</v>
      </c>
      <c r="I543" s="45" t="s">
        <v>21</v>
      </c>
      <c r="J543" s="44">
        <v>2980000</v>
      </c>
      <c r="K543" s="44">
        <v>800</v>
      </c>
      <c r="L543" s="44">
        <f t="shared" si="8"/>
        <v>2384000000</v>
      </c>
      <c r="M543" s="42" t="s">
        <v>2761</v>
      </c>
      <c r="N543" s="42" t="s">
        <v>445</v>
      </c>
      <c r="O543" s="42" t="s">
        <v>1559</v>
      </c>
      <c r="P543" s="42" t="s">
        <v>1554</v>
      </c>
      <c r="Q543" s="46" t="s">
        <v>1555</v>
      </c>
    </row>
    <row r="544" spans="1:17" ht="60">
      <c r="A544" s="41">
        <v>543</v>
      </c>
      <c r="B544" s="43">
        <v>153</v>
      </c>
      <c r="C544" s="43" t="s">
        <v>243</v>
      </c>
      <c r="D544" s="42" t="s">
        <v>2803</v>
      </c>
      <c r="E544" s="42" t="s">
        <v>2833</v>
      </c>
      <c r="F544" s="44" t="s">
        <v>2779</v>
      </c>
      <c r="G544" s="44" t="s">
        <v>620</v>
      </c>
      <c r="H544" s="42" t="s">
        <v>2390</v>
      </c>
      <c r="I544" s="45" t="s">
        <v>21</v>
      </c>
      <c r="J544" s="44">
        <v>3300000</v>
      </c>
      <c r="K544" s="44">
        <v>30</v>
      </c>
      <c r="L544" s="44">
        <f t="shared" si="8"/>
        <v>99000000</v>
      </c>
      <c r="M544" s="42" t="s">
        <v>2392</v>
      </c>
      <c r="N544" s="42" t="s">
        <v>445</v>
      </c>
      <c r="O544" s="42" t="s">
        <v>1559</v>
      </c>
      <c r="P544" s="42" t="s">
        <v>1554</v>
      </c>
      <c r="Q544" s="46" t="s">
        <v>1555</v>
      </c>
    </row>
    <row r="545" spans="1:17" ht="75">
      <c r="A545" s="41">
        <v>544</v>
      </c>
      <c r="B545" s="43">
        <v>153</v>
      </c>
      <c r="C545" s="43" t="s">
        <v>243</v>
      </c>
      <c r="D545" s="42" t="s">
        <v>2834</v>
      </c>
      <c r="E545" s="42" t="s">
        <v>2835</v>
      </c>
      <c r="F545" s="44" t="s">
        <v>2836</v>
      </c>
      <c r="G545" s="44" t="s">
        <v>2830</v>
      </c>
      <c r="H545" s="42" t="s">
        <v>334</v>
      </c>
      <c r="I545" s="45" t="s">
        <v>21</v>
      </c>
      <c r="J545" s="44">
        <v>3500000</v>
      </c>
      <c r="K545" s="44">
        <v>800</v>
      </c>
      <c r="L545" s="44">
        <f t="shared" si="8"/>
        <v>2800000000</v>
      </c>
      <c r="M545" s="42" t="s">
        <v>2761</v>
      </c>
      <c r="N545" s="42" t="s">
        <v>445</v>
      </c>
      <c r="O545" s="42" t="s">
        <v>1559</v>
      </c>
      <c r="P545" s="42" t="s">
        <v>1554</v>
      </c>
      <c r="Q545" s="46" t="s">
        <v>1555</v>
      </c>
    </row>
    <row r="546" spans="1:17" ht="60">
      <c r="A546" s="41">
        <v>545</v>
      </c>
      <c r="B546" s="43">
        <v>153</v>
      </c>
      <c r="C546" s="43" t="s">
        <v>243</v>
      </c>
      <c r="D546" s="42" t="s">
        <v>245</v>
      </c>
      <c r="E546" s="42" t="s">
        <v>2837</v>
      </c>
      <c r="F546" s="44" t="s">
        <v>2772</v>
      </c>
      <c r="G546" s="44" t="s">
        <v>2773</v>
      </c>
      <c r="H546" s="42" t="s">
        <v>2838</v>
      </c>
      <c r="I546" s="45" t="s">
        <v>21</v>
      </c>
      <c r="J546" s="44">
        <v>3500000</v>
      </c>
      <c r="K546" s="44">
        <v>120</v>
      </c>
      <c r="L546" s="44">
        <f t="shared" si="8"/>
        <v>420000000</v>
      </c>
      <c r="M546" s="42" t="s">
        <v>2775</v>
      </c>
      <c r="N546" s="42" t="s">
        <v>445</v>
      </c>
      <c r="O546" s="42" t="s">
        <v>1559</v>
      </c>
      <c r="P546" s="42" t="s">
        <v>1554</v>
      </c>
      <c r="Q546" s="46" t="s">
        <v>1555</v>
      </c>
    </row>
    <row r="547" spans="1:17" ht="75">
      <c r="A547" s="41">
        <v>546</v>
      </c>
      <c r="B547" s="43">
        <v>153</v>
      </c>
      <c r="C547" s="43" t="s">
        <v>243</v>
      </c>
      <c r="D547" s="42" t="s">
        <v>2788</v>
      </c>
      <c r="E547" s="42" t="s">
        <v>2839</v>
      </c>
      <c r="F547" s="44" t="s">
        <v>2809</v>
      </c>
      <c r="G547" s="44" t="s">
        <v>2840</v>
      </c>
      <c r="H547" s="42" t="s">
        <v>241</v>
      </c>
      <c r="I547" s="45" t="s">
        <v>21</v>
      </c>
      <c r="J547" s="44">
        <v>3200000</v>
      </c>
      <c r="K547" s="44">
        <v>300</v>
      </c>
      <c r="L547" s="44">
        <f t="shared" si="8"/>
        <v>960000000</v>
      </c>
      <c r="M547" s="42" t="s">
        <v>1858</v>
      </c>
      <c r="N547" s="42" t="s">
        <v>445</v>
      </c>
      <c r="O547" s="42" t="s">
        <v>1559</v>
      </c>
      <c r="P547" s="42" t="s">
        <v>1554</v>
      </c>
      <c r="Q547" s="46" t="s">
        <v>1555</v>
      </c>
    </row>
    <row r="548" spans="1:17" ht="75">
      <c r="A548" s="41">
        <v>547</v>
      </c>
      <c r="B548" s="43">
        <v>153</v>
      </c>
      <c r="C548" s="51" t="s">
        <v>243</v>
      </c>
      <c r="D548" s="42" t="s">
        <v>2841</v>
      </c>
      <c r="E548" s="42" t="s">
        <v>2839</v>
      </c>
      <c r="F548" s="44" t="s">
        <v>2809</v>
      </c>
      <c r="G548" s="44" t="s">
        <v>2840</v>
      </c>
      <c r="H548" s="42" t="s">
        <v>241</v>
      </c>
      <c r="I548" s="45" t="s">
        <v>21</v>
      </c>
      <c r="J548" s="44">
        <v>3200000</v>
      </c>
      <c r="K548" s="44">
        <v>600</v>
      </c>
      <c r="L548" s="44">
        <f t="shared" si="8"/>
        <v>1920000000</v>
      </c>
      <c r="M548" s="42" t="s">
        <v>1858</v>
      </c>
      <c r="N548" s="42" t="s">
        <v>445</v>
      </c>
      <c r="O548" s="42" t="s">
        <v>1559</v>
      </c>
      <c r="P548" s="42" t="s">
        <v>1554</v>
      </c>
      <c r="Q548" s="46" t="s">
        <v>1555</v>
      </c>
    </row>
    <row r="549" spans="1:17" ht="90">
      <c r="A549" s="41">
        <v>548</v>
      </c>
      <c r="B549" s="43">
        <v>153</v>
      </c>
      <c r="C549" s="43" t="s">
        <v>243</v>
      </c>
      <c r="D549" s="42" t="s">
        <v>2842</v>
      </c>
      <c r="E549" s="42" t="s">
        <v>2843</v>
      </c>
      <c r="F549" s="44" t="s">
        <v>2759</v>
      </c>
      <c r="G549" s="44" t="s">
        <v>2760</v>
      </c>
      <c r="H549" s="42" t="s">
        <v>35</v>
      </c>
      <c r="I549" s="45" t="s">
        <v>21</v>
      </c>
      <c r="J549" s="44">
        <v>3500000</v>
      </c>
      <c r="K549" s="44">
        <v>600</v>
      </c>
      <c r="L549" s="44">
        <f t="shared" si="8"/>
        <v>2100000000</v>
      </c>
      <c r="M549" s="42" t="s">
        <v>2761</v>
      </c>
      <c r="N549" s="42" t="s">
        <v>445</v>
      </c>
      <c r="O549" s="42" t="s">
        <v>1559</v>
      </c>
      <c r="P549" s="42" t="s">
        <v>1554</v>
      </c>
      <c r="Q549" s="46" t="s">
        <v>1555</v>
      </c>
    </row>
    <row r="550" spans="1:17" ht="60">
      <c r="A550" s="41">
        <v>549</v>
      </c>
      <c r="B550" s="43">
        <v>153</v>
      </c>
      <c r="C550" s="43" t="s">
        <v>243</v>
      </c>
      <c r="D550" s="42" t="s">
        <v>2844</v>
      </c>
      <c r="E550" s="42" t="s">
        <v>377</v>
      </c>
      <c r="F550" s="44" t="s">
        <v>2772</v>
      </c>
      <c r="G550" s="44" t="s">
        <v>2773</v>
      </c>
      <c r="H550" s="42" t="s">
        <v>2777</v>
      </c>
      <c r="I550" s="45" t="s">
        <v>21</v>
      </c>
      <c r="J550" s="44">
        <v>15000000</v>
      </c>
      <c r="K550" s="44">
        <v>140</v>
      </c>
      <c r="L550" s="44">
        <f t="shared" si="8"/>
        <v>2100000000</v>
      </c>
      <c r="M550" s="42" t="s">
        <v>2775</v>
      </c>
      <c r="N550" s="42" t="s">
        <v>445</v>
      </c>
      <c r="O550" s="42" t="s">
        <v>1559</v>
      </c>
      <c r="P550" s="42" t="s">
        <v>1554</v>
      </c>
      <c r="Q550" s="46" t="s">
        <v>1555</v>
      </c>
    </row>
    <row r="551" spans="1:17" ht="60">
      <c r="A551" s="41">
        <v>550</v>
      </c>
      <c r="B551" s="43">
        <v>153</v>
      </c>
      <c r="C551" s="43" t="s">
        <v>243</v>
      </c>
      <c r="D551" s="42" t="s">
        <v>2770</v>
      </c>
      <c r="E551" s="42" t="s">
        <v>376</v>
      </c>
      <c r="F551" s="44" t="s">
        <v>2772</v>
      </c>
      <c r="G551" s="44" t="s">
        <v>2773</v>
      </c>
      <c r="H551" s="42" t="s">
        <v>2777</v>
      </c>
      <c r="I551" s="45" t="s">
        <v>21</v>
      </c>
      <c r="J551" s="44">
        <v>3500000</v>
      </c>
      <c r="K551" s="44">
        <v>300</v>
      </c>
      <c r="L551" s="44">
        <f t="shared" si="8"/>
        <v>1050000000</v>
      </c>
      <c r="M551" s="42" t="s">
        <v>2775</v>
      </c>
      <c r="N551" s="42" t="s">
        <v>445</v>
      </c>
      <c r="O551" s="42" t="s">
        <v>1559</v>
      </c>
      <c r="P551" s="42" t="s">
        <v>1554</v>
      </c>
      <c r="Q551" s="46" t="s">
        <v>1555</v>
      </c>
    </row>
    <row r="552" spans="1:17" ht="60">
      <c r="A552" s="41">
        <v>551</v>
      </c>
      <c r="B552" s="43">
        <v>153</v>
      </c>
      <c r="C552" s="43" t="s">
        <v>243</v>
      </c>
      <c r="D552" s="42" t="s">
        <v>2770</v>
      </c>
      <c r="E552" s="42" t="s">
        <v>2837</v>
      </c>
      <c r="F552" s="44" t="s">
        <v>2772</v>
      </c>
      <c r="G552" s="44" t="s">
        <v>2773</v>
      </c>
      <c r="H552" s="42" t="s">
        <v>2838</v>
      </c>
      <c r="I552" s="45" t="s">
        <v>21</v>
      </c>
      <c r="J552" s="44">
        <v>3500000</v>
      </c>
      <c r="K552" s="44">
        <v>800</v>
      </c>
      <c r="L552" s="44">
        <f t="shared" si="8"/>
        <v>2800000000</v>
      </c>
      <c r="M552" s="42" t="s">
        <v>2775</v>
      </c>
      <c r="N552" s="42" t="s">
        <v>445</v>
      </c>
      <c r="O552" s="42" t="s">
        <v>1559</v>
      </c>
      <c r="P552" s="42" t="s">
        <v>1554</v>
      </c>
      <c r="Q552" s="46" t="s">
        <v>1555</v>
      </c>
    </row>
    <row r="553" spans="1:17" ht="105">
      <c r="A553" s="41">
        <v>552</v>
      </c>
      <c r="B553" s="43">
        <v>153</v>
      </c>
      <c r="C553" s="43" t="s">
        <v>243</v>
      </c>
      <c r="D553" s="42" t="s">
        <v>2845</v>
      </c>
      <c r="E553" s="42" t="s">
        <v>2808</v>
      </c>
      <c r="F553" s="44" t="s">
        <v>2809</v>
      </c>
      <c r="G553" s="44" t="s">
        <v>2550</v>
      </c>
      <c r="H553" s="42" t="s">
        <v>2551</v>
      </c>
      <c r="I553" s="45" t="s">
        <v>868</v>
      </c>
      <c r="J553" s="44">
        <v>3500000</v>
      </c>
      <c r="K553" s="44">
        <v>800</v>
      </c>
      <c r="L553" s="44">
        <f t="shared" si="8"/>
        <v>2800000000</v>
      </c>
      <c r="M553" s="42" t="s">
        <v>1858</v>
      </c>
      <c r="N553" s="42" t="s">
        <v>445</v>
      </c>
      <c r="O553" s="42" t="s">
        <v>1559</v>
      </c>
      <c r="P553" s="42" t="s">
        <v>1554</v>
      </c>
      <c r="Q553" s="46" t="s">
        <v>1555</v>
      </c>
    </row>
    <row r="554" spans="1:17" ht="75">
      <c r="A554" s="41">
        <v>553</v>
      </c>
      <c r="B554" s="43">
        <v>153</v>
      </c>
      <c r="C554" s="43" t="s">
        <v>243</v>
      </c>
      <c r="D554" s="42" t="s">
        <v>2846</v>
      </c>
      <c r="E554" s="42" t="s">
        <v>2810</v>
      </c>
      <c r="F554" s="44" t="s">
        <v>2809</v>
      </c>
      <c r="G554" s="44" t="s">
        <v>2550</v>
      </c>
      <c r="H554" s="42" t="s">
        <v>2551</v>
      </c>
      <c r="I554" s="45" t="s">
        <v>25</v>
      </c>
      <c r="J554" s="44">
        <v>3000000</v>
      </c>
      <c r="K554" s="44">
        <v>450</v>
      </c>
      <c r="L554" s="44">
        <f t="shared" si="8"/>
        <v>1350000000</v>
      </c>
      <c r="M554" s="42" t="s">
        <v>1858</v>
      </c>
      <c r="N554" s="42" t="s">
        <v>445</v>
      </c>
      <c r="O554" s="42" t="s">
        <v>1559</v>
      </c>
      <c r="P554" s="42" t="s">
        <v>1554</v>
      </c>
      <c r="Q554" s="46" t="s">
        <v>1555</v>
      </c>
    </row>
    <row r="555" spans="1:17" ht="75">
      <c r="A555" s="41">
        <v>554</v>
      </c>
      <c r="B555" s="43">
        <v>153</v>
      </c>
      <c r="C555" s="43" t="s">
        <v>243</v>
      </c>
      <c r="D555" s="42" t="s">
        <v>2846</v>
      </c>
      <c r="E555" s="42" t="s">
        <v>2847</v>
      </c>
      <c r="F555" s="44" t="s">
        <v>2809</v>
      </c>
      <c r="G555" s="44" t="s">
        <v>2848</v>
      </c>
      <c r="H555" s="42" t="s">
        <v>180</v>
      </c>
      <c r="I555" s="45" t="s">
        <v>25</v>
      </c>
      <c r="J555" s="44">
        <v>3000000</v>
      </c>
      <c r="K555" s="44">
        <v>450</v>
      </c>
      <c r="L555" s="44">
        <f t="shared" si="8"/>
        <v>1350000000</v>
      </c>
      <c r="M555" s="42" t="s">
        <v>1858</v>
      </c>
      <c r="N555" s="42" t="s">
        <v>445</v>
      </c>
      <c r="O555" s="42" t="s">
        <v>1559</v>
      </c>
      <c r="P555" s="42" t="s">
        <v>1554</v>
      </c>
      <c r="Q555" s="46" t="s">
        <v>1555</v>
      </c>
    </row>
    <row r="556" spans="1:17" ht="75">
      <c r="A556" s="41">
        <v>555</v>
      </c>
      <c r="B556" s="43">
        <v>153</v>
      </c>
      <c r="C556" s="43" t="s">
        <v>243</v>
      </c>
      <c r="D556" s="42" t="s">
        <v>2849</v>
      </c>
      <c r="E556" s="42" t="s">
        <v>2850</v>
      </c>
      <c r="F556" s="44" t="s">
        <v>2809</v>
      </c>
      <c r="G556" s="44" t="s">
        <v>2812</v>
      </c>
      <c r="H556" s="42" t="s">
        <v>34</v>
      </c>
      <c r="I556" s="45" t="s">
        <v>21</v>
      </c>
      <c r="J556" s="44">
        <v>2150000</v>
      </c>
      <c r="K556" s="44">
        <v>30</v>
      </c>
      <c r="L556" s="44">
        <f t="shared" si="8"/>
        <v>64500000</v>
      </c>
      <c r="M556" s="42" t="s">
        <v>1858</v>
      </c>
      <c r="N556" s="42" t="s">
        <v>445</v>
      </c>
      <c r="O556" s="42" t="s">
        <v>1559</v>
      </c>
      <c r="P556" s="42" t="s">
        <v>1554</v>
      </c>
      <c r="Q556" s="46" t="s">
        <v>1555</v>
      </c>
    </row>
    <row r="557" spans="1:17" ht="75">
      <c r="A557" s="41">
        <v>556</v>
      </c>
      <c r="B557" s="43">
        <v>153</v>
      </c>
      <c r="C557" s="43" t="s">
        <v>243</v>
      </c>
      <c r="D557" s="42" t="s">
        <v>2851</v>
      </c>
      <c r="E557" s="42" t="s">
        <v>2811</v>
      </c>
      <c r="F557" s="44" t="s">
        <v>2809</v>
      </c>
      <c r="G557" s="44" t="s">
        <v>2812</v>
      </c>
      <c r="H557" s="42" t="s">
        <v>34</v>
      </c>
      <c r="I557" s="45" t="s">
        <v>21</v>
      </c>
      <c r="J557" s="44">
        <v>3000000</v>
      </c>
      <c r="K557" s="44">
        <v>120</v>
      </c>
      <c r="L557" s="44">
        <f t="shared" si="8"/>
        <v>360000000</v>
      </c>
      <c r="M557" s="42" t="s">
        <v>1858</v>
      </c>
      <c r="N557" s="42" t="s">
        <v>445</v>
      </c>
      <c r="O557" s="42" t="s">
        <v>1559</v>
      </c>
      <c r="P557" s="42" t="s">
        <v>1554</v>
      </c>
      <c r="Q557" s="46" t="s">
        <v>1555</v>
      </c>
    </row>
    <row r="558" spans="1:17" ht="60">
      <c r="A558" s="41">
        <v>557</v>
      </c>
      <c r="B558" s="43">
        <v>153</v>
      </c>
      <c r="C558" s="43" t="s">
        <v>243</v>
      </c>
      <c r="D558" s="42" t="s">
        <v>2852</v>
      </c>
      <c r="E558" s="42" t="s">
        <v>2853</v>
      </c>
      <c r="F558" s="44" t="s">
        <v>309</v>
      </c>
      <c r="G558" s="44" t="s">
        <v>2556</v>
      </c>
      <c r="H558" s="42" t="s">
        <v>34</v>
      </c>
      <c r="I558" s="45" t="s">
        <v>21</v>
      </c>
      <c r="J558" s="44">
        <v>3492900</v>
      </c>
      <c r="K558" s="44">
        <v>240</v>
      </c>
      <c r="L558" s="44">
        <f t="shared" si="8"/>
        <v>838296000</v>
      </c>
      <c r="M558" s="42" t="s">
        <v>2557</v>
      </c>
      <c r="N558" s="42" t="s">
        <v>445</v>
      </c>
      <c r="O558" s="42" t="s">
        <v>1559</v>
      </c>
      <c r="P558" s="42" t="s">
        <v>1554</v>
      </c>
      <c r="Q558" s="46" t="s">
        <v>1555</v>
      </c>
    </row>
    <row r="559" spans="1:17" ht="75">
      <c r="A559" s="41">
        <v>558</v>
      </c>
      <c r="B559" s="43">
        <v>153</v>
      </c>
      <c r="C559" s="43" t="s">
        <v>243</v>
      </c>
      <c r="D559" s="42" t="s">
        <v>2852</v>
      </c>
      <c r="E559" s="42" t="s">
        <v>2811</v>
      </c>
      <c r="F559" s="44" t="s">
        <v>2809</v>
      </c>
      <c r="G559" s="44" t="s">
        <v>2812</v>
      </c>
      <c r="H559" s="42" t="s">
        <v>34</v>
      </c>
      <c r="I559" s="45" t="s">
        <v>21</v>
      </c>
      <c r="J559" s="44">
        <v>3000000</v>
      </c>
      <c r="K559" s="44">
        <v>30</v>
      </c>
      <c r="L559" s="44">
        <f t="shared" si="8"/>
        <v>90000000</v>
      </c>
      <c r="M559" s="42" t="s">
        <v>1858</v>
      </c>
      <c r="N559" s="42" t="s">
        <v>445</v>
      </c>
      <c r="O559" s="42" t="s">
        <v>1559</v>
      </c>
      <c r="P559" s="42" t="s">
        <v>1554</v>
      </c>
      <c r="Q559" s="46" t="s">
        <v>1555</v>
      </c>
    </row>
    <row r="560" spans="1:17" ht="60">
      <c r="A560" s="41">
        <v>559</v>
      </c>
      <c r="B560" s="43">
        <v>155</v>
      </c>
      <c r="C560" s="51" t="s">
        <v>291</v>
      </c>
      <c r="D560" s="42" t="s">
        <v>2854</v>
      </c>
      <c r="E560" s="42" t="s">
        <v>2854</v>
      </c>
      <c r="F560" s="44" t="s">
        <v>1938</v>
      </c>
      <c r="G560" s="44" t="s">
        <v>2610</v>
      </c>
      <c r="H560" s="42" t="s">
        <v>2855</v>
      </c>
      <c r="I560" s="45" t="s">
        <v>21</v>
      </c>
      <c r="J560" s="44">
        <v>9000000</v>
      </c>
      <c r="K560" s="44">
        <v>18</v>
      </c>
      <c r="L560" s="44">
        <f t="shared" si="8"/>
        <v>162000000</v>
      </c>
      <c r="M560" s="42" t="s">
        <v>1973</v>
      </c>
      <c r="N560" s="42" t="s">
        <v>445</v>
      </c>
      <c r="O560" s="42" t="s">
        <v>1559</v>
      </c>
      <c r="P560" s="42" t="s">
        <v>1554</v>
      </c>
      <c r="Q560" s="46" t="s">
        <v>1555</v>
      </c>
    </row>
    <row r="561" spans="1:17" ht="60">
      <c r="A561" s="41">
        <v>560</v>
      </c>
      <c r="B561" s="43">
        <v>158</v>
      </c>
      <c r="C561" s="51" t="s">
        <v>288</v>
      </c>
      <c r="D561" s="42" t="s">
        <v>2856</v>
      </c>
      <c r="E561" s="42" t="s">
        <v>2856</v>
      </c>
      <c r="F561" s="44" t="s">
        <v>1001</v>
      </c>
      <c r="G561" s="44" t="s">
        <v>1939</v>
      </c>
      <c r="H561" s="42" t="s">
        <v>149</v>
      </c>
      <c r="I561" s="45" t="s">
        <v>23</v>
      </c>
      <c r="J561" s="44">
        <v>35275000</v>
      </c>
      <c r="K561" s="44">
        <v>6</v>
      </c>
      <c r="L561" s="44">
        <f t="shared" si="8"/>
        <v>211650000</v>
      </c>
      <c r="M561" s="42" t="s">
        <v>1863</v>
      </c>
      <c r="N561" s="42" t="s">
        <v>445</v>
      </c>
      <c r="O561" s="42" t="s">
        <v>1559</v>
      </c>
      <c r="P561" s="42" t="s">
        <v>1554</v>
      </c>
      <c r="Q561" s="46" t="s">
        <v>1555</v>
      </c>
    </row>
    <row r="562" spans="1:17" ht="60">
      <c r="A562" s="41">
        <v>561</v>
      </c>
      <c r="B562" s="43">
        <v>158</v>
      </c>
      <c r="C562" s="51" t="s">
        <v>288</v>
      </c>
      <c r="D562" s="42" t="s">
        <v>2857</v>
      </c>
      <c r="E562" s="42" t="s">
        <v>2857</v>
      </c>
      <c r="F562" s="44" t="s">
        <v>1001</v>
      </c>
      <c r="G562" s="44" t="s">
        <v>1939</v>
      </c>
      <c r="H562" s="42" t="s">
        <v>149</v>
      </c>
      <c r="I562" s="45" t="s">
        <v>23</v>
      </c>
      <c r="J562" s="44">
        <v>39950000</v>
      </c>
      <c r="K562" s="44">
        <v>18</v>
      </c>
      <c r="L562" s="44">
        <f t="shared" si="8"/>
        <v>719100000</v>
      </c>
      <c r="M562" s="42" t="s">
        <v>1863</v>
      </c>
      <c r="N562" s="42" t="s">
        <v>445</v>
      </c>
      <c r="O562" s="42" t="s">
        <v>1559</v>
      </c>
      <c r="P562" s="42" t="s">
        <v>1554</v>
      </c>
      <c r="Q562" s="46" t="s">
        <v>1555</v>
      </c>
    </row>
    <row r="563" spans="1:17" ht="60">
      <c r="A563" s="41">
        <v>562</v>
      </c>
      <c r="B563" s="43">
        <v>158</v>
      </c>
      <c r="C563" s="43" t="s">
        <v>285</v>
      </c>
      <c r="D563" s="42" t="s">
        <v>2858</v>
      </c>
      <c r="E563" s="42" t="s">
        <v>2858</v>
      </c>
      <c r="F563" s="44" t="s">
        <v>1970</v>
      </c>
      <c r="G563" s="44" t="s">
        <v>2610</v>
      </c>
      <c r="H563" s="42" t="s">
        <v>2859</v>
      </c>
      <c r="I563" s="45" t="s">
        <v>23</v>
      </c>
      <c r="J563" s="44">
        <v>56000000</v>
      </c>
      <c r="K563" s="44">
        <v>12</v>
      </c>
      <c r="L563" s="44">
        <f t="shared" si="8"/>
        <v>672000000</v>
      </c>
      <c r="M563" s="42" t="s">
        <v>1973</v>
      </c>
      <c r="N563" s="42" t="s">
        <v>445</v>
      </c>
      <c r="O563" s="42" t="s">
        <v>1559</v>
      </c>
      <c r="P563" s="42" t="s">
        <v>1554</v>
      </c>
      <c r="Q563" s="46" t="s">
        <v>1555</v>
      </c>
    </row>
    <row r="564" spans="1:17" ht="75">
      <c r="A564" s="41">
        <v>563</v>
      </c>
      <c r="B564" s="43">
        <v>158</v>
      </c>
      <c r="C564" s="51" t="s">
        <v>288</v>
      </c>
      <c r="D564" s="42" t="s">
        <v>2860</v>
      </c>
      <c r="E564" s="42" t="s">
        <v>2860</v>
      </c>
      <c r="F564" s="44" t="s">
        <v>2861</v>
      </c>
      <c r="G564" s="44" t="s">
        <v>2862</v>
      </c>
      <c r="H564" s="42" t="s">
        <v>149</v>
      </c>
      <c r="I564" s="45" t="s">
        <v>23</v>
      </c>
      <c r="J564" s="44">
        <v>50000000</v>
      </c>
      <c r="K564" s="44">
        <v>36</v>
      </c>
      <c r="L564" s="44">
        <f t="shared" si="8"/>
        <v>1800000000</v>
      </c>
      <c r="M564" s="42" t="s">
        <v>1570</v>
      </c>
      <c r="N564" s="42" t="s">
        <v>445</v>
      </c>
      <c r="O564" s="42" t="s">
        <v>1559</v>
      </c>
      <c r="P564" s="42" t="s">
        <v>1554</v>
      </c>
      <c r="Q564" s="46" t="s">
        <v>1555</v>
      </c>
    </row>
    <row r="565" spans="1:17" ht="75">
      <c r="A565" s="41">
        <v>564</v>
      </c>
      <c r="B565" s="43">
        <v>158</v>
      </c>
      <c r="C565" s="51" t="s">
        <v>288</v>
      </c>
      <c r="D565" s="42" t="s">
        <v>2863</v>
      </c>
      <c r="E565" s="42" t="s">
        <v>2863</v>
      </c>
      <c r="F565" s="44" t="s">
        <v>1970</v>
      </c>
      <c r="G565" s="44" t="s">
        <v>2610</v>
      </c>
      <c r="H565" s="42" t="s">
        <v>2859</v>
      </c>
      <c r="I565" s="45" t="s">
        <v>23</v>
      </c>
      <c r="J565" s="44">
        <v>47000000</v>
      </c>
      <c r="K565" s="44">
        <v>13</v>
      </c>
      <c r="L565" s="44">
        <f t="shared" si="8"/>
        <v>611000000</v>
      </c>
      <c r="M565" s="42" t="s">
        <v>1973</v>
      </c>
      <c r="N565" s="42" t="s">
        <v>445</v>
      </c>
      <c r="O565" s="42" t="s">
        <v>1559</v>
      </c>
      <c r="P565" s="42" t="s">
        <v>1554</v>
      </c>
      <c r="Q565" s="46" t="s">
        <v>1555</v>
      </c>
    </row>
    <row r="566" spans="1:17" ht="75">
      <c r="A566" s="41">
        <v>565</v>
      </c>
      <c r="B566" s="43">
        <v>158</v>
      </c>
      <c r="C566" s="51" t="s">
        <v>288</v>
      </c>
      <c r="D566" s="42" t="s">
        <v>2864</v>
      </c>
      <c r="E566" s="42" t="s">
        <v>2864</v>
      </c>
      <c r="F566" s="44" t="s">
        <v>1970</v>
      </c>
      <c r="G566" s="44" t="s">
        <v>2610</v>
      </c>
      <c r="H566" s="42" t="s">
        <v>2859</v>
      </c>
      <c r="I566" s="45" t="s">
        <v>23</v>
      </c>
      <c r="J566" s="44">
        <v>41000000</v>
      </c>
      <c r="K566" s="44">
        <v>22</v>
      </c>
      <c r="L566" s="44">
        <f t="shared" si="8"/>
        <v>902000000</v>
      </c>
      <c r="M566" s="42" t="s">
        <v>1973</v>
      </c>
      <c r="N566" s="42" t="s">
        <v>445</v>
      </c>
      <c r="O566" s="42" t="s">
        <v>1559</v>
      </c>
      <c r="P566" s="42" t="s">
        <v>1554</v>
      </c>
      <c r="Q566" s="46" t="s">
        <v>1555</v>
      </c>
    </row>
    <row r="567" spans="1:17" ht="90">
      <c r="A567" s="41">
        <v>566</v>
      </c>
      <c r="B567" s="43">
        <v>158</v>
      </c>
      <c r="C567" s="51" t="s">
        <v>288</v>
      </c>
      <c r="D567" s="42" t="s">
        <v>2865</v>
      </c>
      <c r="E567" s="42" t="s">
        <v>2865</v>
      </c>
      <c r="F567" s="44" t="s">
        <v>1970</v>
      </c>
      <c r="G567" s="44" t="s">
        <v>2610</v>
      </c>
      <c r="H567" s="42" t="s">
        <v>2859</v>
      </c>
      <c r="I567" s="45" t="s">
        <v>23</v>
      </c>
      <c r="J567" s="44">
        <v>68000000</v>
      </c>
      <c r="K567" s="44">
        <v>3</v>
      </c>
      <c r="L567" s="44">
        <f t="shared" si="8"/>
        <v>204000000</v>
      </c>
      <c r="M567" s="42" t="s">
        <v>1973</v>
      </c>
      <c r="N567" s="42" t="s">
        <v>445</v>
      </c>
      <c r="O567" s="42" t="s">
        <v>1559</v>
      </c>
      <c r="P567" s="42" t="s">
        <v>1554</v>
      </c>
      <c r="Q567" s="46" t="s">
        <v>1555</v>
      </c>
    </row>
    <row r="568" spans="1:17" ht="75">
      <c r="A568" s="41">
        <v>567</v>
      </c>
      <c r="B568" s="43">
        <v>158</v>
      </c>
      <c r="C568" s="51" t="s">
        <v>288</v>
      </c>
      <c r="D568" s="42" t="s">
        <v>2866</v>
      </c>
      <c r="E568" s="42" t="s">
        <v>2866</v>
      </c>
      <c r="F568" s="44" t="s">
        <v>1970</v>
      </c>
      <c r="G568" s="44" t="s">
        <v>2610</v>
      </c>
      <c r="H568" s="42" t="s">
        <v>2859</v>
      </c>
      <c r="I568" s="45" t="s">
        <v>23</v>
      </c>
      <c r="J568" s="44">
        <v>47000000</v>
      </c>
      <c r="K568" s="44">
        <v>1</v>
      </c>
      <c r="L568" s="44">
        <f t="shared" si="8"/>
        <v>47000000</v>
      </c>
      <c r="M568" s="42" t="s">
        <v>1973</v>
      </c>
      <c r="N568" s="42" t="s">
        <v>445</v>
      </c>
      <c r="O568" s="42" t="s">
        <v>1559</v>
      </c>
      <c r="P568" s="42" t="s">
        <v>1554</v>
      </c>
      <c r="Q568" s="46" t="s">
        <v>1555</v>
      </c>
    </row>
    <row r="569" spans="1:17" ht="60">
      <c r="A569" s="41">
        <v>568</v>
      </c>
      <c r="B569" s="43">
        <v>158</v>
      </c>
      <c r="C569" s="51" t="s">
        <v>288</v>
      </c>
      <c r="D569" s="42" t="s">
        <v>2867</v>
      </c>
      <c r="E569" s="42" t="s">
        <v>2867</v>
      </c>
      <c r="F569" s="44" t="s">
        <v>1970</v>
      </c>
      <c r="G569" s="44" t="s">
        <v>2610</v>
      </c>
      <c r="H569" s="42" t="s">
        <v>2859</v>
      </c>
      <c r="I569" s="45" t="s">
        <v>23</v>
      </c>
      <c r="J569" s="44">
        <v>50000000</v>
      </c>
      <c r="K569" s="44">
        <v>45</v>
      </c>
      <c r="L569" s="44">
        <f t="shared" si="8"/>
        <v>2250000000</v>
      </c>
      <c r="M569" s="42" t="s">
        <v>1973</v>
      </c>
      <c r="N569" s="42" t="s">
        <v>445</v>
      </c>
      <c r="O569" s="42" t="s">
        <v>1559</v>
      </c>
      <c r="P569" s="42" t="s">
        <v>1554</v>
      </c>
      <c r="Q569" s="46" t="s">
        <v>1555</v>
      </c>
    </row>
    <row r="570" spans="1:17" ht="135">
      <c r="A570" s="41">
        <v>569</v>
      </c>
      <c r="B570" s="43">
        <v>158</v>
      </c>
      <c r="C570" s="51" t="s">
        <v>288</v>
      </c>
      <c r="D570" s="42" t="s">
        <v>2868</v>
      </c>
      <c r="E570" s="42" t="s">
        <v>2868</v>
      </c>
      <c r="F570" s="44" t="s">
        <v>1970</v>
      </c>
      <c r="G570" s="44" t="s">
        <v>2869</v>
      </c>
      <c r="H570" s="42" t="s">
        <v>34</v>
      </c>
      <c r="I570" s="45" t="s">
        <v>23</v>
      </c>
      <c r="J570" s="44">
        <v>41000000</v>
      </c>
      <c r="K570" s="44">
        <v>30</v>
      </c>
      <c r="L570" s="44">
        <f t="shared" si="8"/>
        <v>1230000000</v>
      </c>
      <c r="M570" s="42" t="s">
        <v>1973</v>
      </c>
      <c r="N570" s="42" t="s">
        <v>445</v>
      </c>
      <c r="O570" s="42" t="s">
        <v>1559</v>
      </c>
      <c r="P570" s="42" t="s">
        <v>1554</v>
      </c>
      <c r="Q570" s="46" t="s">
        <v>1555</v>
      </c>
    </row>
    <row r="571" spans="1:17" ht="60">
      <c r="A571" s="41">
        <v>570</v>
      </c>
      <c r="B571" s="43">
        <v>158</v>
      </c>
      <c r="C571" s="51" t="s">
        <v>287</v>
      </c>
      <c r="D571" s="42" t="s">
        <v>2870</v>
      </c>
      <c r="E571" s="42" t="s">
        <v>2870</v>
      </c>
      <c r="F571" s="44" t="s">
        <v>1001</v>
      </c>
      <c r="G571" s="44" t="s">
        <v>1939</v>
      </c>
      <c r="H571" s="42" t="s">
        <v>149</v>
      </c>
      <c r="I571" s="45" t="s">
        <v>23</v>
      </c>
      <c r="J571" s="44">
        <v>39950000</v>
      </c>
      <c r="K571" s="44">
        <v>15</v>
      </c>
      <c r="L571" s="44">
        <f t="shared" si="8"/>
        <v>599250000</v>
      </c>
      <c r="M571" s="42" t="s">
        <v>1863</v>
      </c>
      <c r="N571" s="42" t="s">
        <v>445</v>
      </c>
      <c r="O571" s="42" t="s">
        <v>1559</v>
      </c>
      <c r="P571" s="42" t="s">
        <v>1554</v>
      </c>
      <c r="Q571" s="46" t="s">
        <v>1555</v>
      </c>
    </row>
    <row r="572" spans="1:17" ht="60">
      <c r="A572" s="41">
        <v>571</v>
      </c>
      <c r="B572" s="43">
        <v>158</v>
      </c>
      <c r="C572" s="51" t="s">
        <v>287</v>
      </c>
      <c r="D572" s="42" t="s">
        <v>2871</v>
      </c>
      <c r="E572" s="42" t="s">
        <v>2871</v>
      </c>
      <c r="F572" s="44" t="s">
        <v>1001</v>
      </c>
      <c r="G572" s="44" t="s">
        <v>1939</v>
      </c>
      <c r="H572" s="42" t="s">
        <v>149</v>
      </c>
      <c r="I572" s="45" t="s">
        <v>23</v>
      </c>
      <c r="J572" s="44">
        <v>52275000</v>
      </c>
      <c r="K572" s="44">
        <v>1</v>
      </c>
      <c r="L572" s="44">
        <f t="shared" si="8"/>
        <v>52275000</v>
      </c>
      <c r="M572" s="42" t="s">
        <v>1863</v>
      </c>
      <c r="N572" s="42" t="s">
        <v>445</v>
      </c>
      <c r="O572" s="42" t="s">
        <v>1559</v>
      </c>
      <c r="P572" s="42" t="s">
        <v>1554</v>
      </c>
      <c r="Q572" s="46" t="s">
        <v>1555</v>
      </c>
    </row>
    <row r="573" spans="1:17" ht="60">
      <c r="A573" s="41">
        <v>572</v>
      </c>
      <c r="B573" s="43">
        <v>158</v>
      </c>
      <c r="C573" s="51" t="s">
        <v>287</v>
      </c>
      <c r="D573" s="42" t="s">
        <v>2872</v>
      </c>
      <c r="E573" s="42" t="s">
        <v>2872</v>
      </c>
      <c r="F573" s="44" t="s">
        <v>1970</v>
      </c>
      <c r="G573" s="44" t="s">
        <v>2610</v>
      </c>
      <c r="H573" s="42" t="s">
        <v>2859</v>
      </c>
      <c r="I573" s="45" t="s">
        <v>23</v>
      </c>
      <c r="J573" s="44">
        <v>66000000</v>
      </c>
      <c r="K573" s="44">
        <v>3</v>
      </c>
      <c r="L573" s="44">
        <f t="shared" si="8"/>
        <v>198000000</v>
      </c>
      <c r="M573" s="42" t="s">
        <v>1973</v>
      </c>
      <c r="N573" s="42" t="s">
        <v>445</v>
      </c>
      <c r="O573" s="42" t="s">
        <v>1559</v>
      </c>
      <c r="P573" s="42" t="s">
        <v>1554</v>
      </c>
      <c r="Q573" s="46" t="s">
        <v>1555</v>
      </c>
    </row>
    <row r="574" spans="1:17" ht="90">
      <c r="A574" s="41">
        <v>573</v>
      </c>
      <c r="B574" s="43">
        <v>158</v>
      </c>
      <c r="C574" s="51" t="s">
        <v>287</v>
      </c>
      <c r="D574" s="42" t="s">
        <v>2873</v>
      </c>
      <c r="E574" s="42" t="s">
        <v>2873</v>
      </c>
      <c r="F574" s="44" t="s">
        <v>1970</v>
      </c>
      <c r="G574" s="44" t="s">
        <v>2610</v>
      </c>
      <c r="H574" s="42" t="s">
        <v>2859</v>
      </c>
      <c r="I574" s="45" t="s">
        <v>23</v>
      </c>
      <c r="J574" s="44">
        <v>43000000</v>
      </c>
      <c r="K574" s="44">
        <v>12</v>
      </c>
      <c r="L574" s="44">
        <f t="shared" si="8"/>
        <v>516000000</v>
      </c>
      <c r="M574" s="42" t="s">
        <v>1973</v>
      </c>
      <c r="N574" s="42" t="s">
        <v>445</v>
      </c>
      <c r="O574" s="42" t="s">
        <v>1559</v>
      </c>
      <c r="P574" s="42" t="s">
        <v>1554</v>
      </c>
      <c r="Q574" s="46" t="s">
        <v>1555</v>
      </c>
    </row>
    <row r="575" spans="1:17" ht="90">
      <c r="A575" s="41">
        <v>574</v>
      </c>
      <c r="B575" s="43">
        <v>158</v>
      </c>
      <c r="C575" s="51" t="s">
        <v>287</v>
      </c>
      <c r="D575" s="42" t="s">
        <v>2874</v>
      </c>
      <c r="E575" s="42" t="s">
        <v>2874</v>
      </c>
      <c r="F575" s="44" t="s">
        <v>1970</v>
      </c>
      <c r="G575" s="44" t="s">
        <v>2610</v>
      </c>
      <c r="H575" s="42" t="s">
        <v>2859</v>
      </c>
      <c r="I575" s="45" t="s">
        <v>23</v>
      </c>
      <c r="J575" s="44">
        <v>80000000</v>
      </c>
      <c r="K575" s="44">
        <v>5</v>
      </c>
      <c r="L575" s="44">
        <f t="shared" si="8"/>
        <v>400000000</v>
      </c>
      <c r="M575" s="42" t="s">
        <v>1973</v>
      </c>
      <c r="N575" s="42" t="s">
        <v>445</v>
      </c>
      <c r="O575" s="42" t="s">
        <v>1559</v>
      </c>
      <c r="P575" s="42" t="s">
        <v>1554</v>
      </c>
      <c r="Q575" s="46" t="s">
        <v>1555</v>
      </c>
    </row>
    <row r="576" spans="1:17" ht="60">
      <c r="A576" s="41">
        <v>575</v>
      </c>
      <c r="B576" s="43">
        <v>158</v>
      </c>
      <c r="C576" s="51" t="s">
        <v>287</v>
      </c>
      <c r="D576" s="42" t="s">
        <v>2875</v>
      </c>
      <c r="E576" s="42" t="s">
        <v>2875</v>
      </c>
      <c r="F576" s="44" t="s">
        <v>1970</v>
      </c>
      <c r="G576" s="44" t="s">
        <v>2610</v>
      </c>
      <c r="H576" s="42" t="s">
        <v>2859</v>
      </c>
      <c r="I576" s="45" t="s">
        <v>23</v>
      </c>
      <c r="J576" s="44">
        <v>65000000</v>
      </c>
      <c r="K576" s="44">
        <v>3</v>
      </c>
      <c r="L576" s="44">
        <f t="shared" si="8"/>
        <v>195000000</v>
      </c>
      <c r="M576" s="42" t="s">
        <v>1973</v>
      </c>
      <c r="N576" s="42" t="s">
        <v>445</v>
      </c>
      <c r="O576" s="42" t="s">
        <v>1559</v>
      </c>
      <c r="P576" s="42" t="s">
        <v>1554</v>
      </c>
      <c r="Q576" s="46" t="s">
        <v>1555</v>
      </c>
    </row>
    <row r="577" spans="1:17" ht="60">
      <c r="A577" s="41">
        <v>576</v>
      </c>
      <c r="B577" s="43">
        <v>158</v>
      </c>
      <c r="C577" s="51" t="s">
        <v>287</v>
      </c>
      <c r="D577" s="42" t="s">
        <v>2876</v>
      </c>
      <c r="E577" s="42" t="s">
        <v>2876</v>
      </c>
      <c r="F577" s="44" t="s">
        <v>1970</v>
      </c>
      <c r="G577" s="44" t="s">
        <v>2610</v>
      </c>
      <c r="H577" s="42" t="s">
        <v>2859</v>
      </c>
      <c r="I577" s="45" t="s">
        <v>23</v>
      </c>
      <c r="J577" s="44">
        <v>51000000</v>
      </c>
      <c r="K577" s="44">
        <v>3</v>
      </c>
      <c r="L577" s="44">
        <f t="shared" si="8"/>
        <v>153000000</v>
      </c>
      <c r="M577" s="42" t="s">
        <v>1973</v>
      </c>
      <c r="N577" s="42" t="s">
        <v>445</v>
      </c>
      <c r="O577" s="42" t="s">
        <v>1559</v>
      </c>
      <c r="P577" s="42" t="s">
        <v>1554</v>
      </c>
      <c r="Q577" s="46" t="s">
        <v>1555</v>
      </c>
    </row>
    <row r="578" spans="1:17" ht="75">
      <c r="A578" s="41">
        <v>577</v>
      </c>
      <c r="B578" s="43">
        <v>158</v>
      </c>
      <c r="C578" s="51" t="s">
        <v>287</v>
      </c>
      <c r="D578" s="42" t="s">
        <v>2877</v>
      </c>
      <c r="E578" s="42" t="s">
        <v>2877</v>
      </c>
      <c r="F578" s="44" t="s">
        <v>1970</v>
      </c>
      <c r="G578" s="44" t="s">
        <v>2610</v>
      </c>
      <c r="H578" s="42" t="s">
        <v>2859</v>
      </c>
      <c r="I578" s="45" t="s">
        <v>23</v>
      </c>
      <c r="J578" s="44">
        <v>72000000</v>
      </c>
      <c r="K578" s="44">
        <v>35</v>
      </c>
      <c r="L578" s="44">
        <f t="shared" ref="L578:L641" si="9">J578*K578</f>
        <v>2520000000</v>
      </c>
      <c r="M578" s="42" t="s">
        <v>1973</v>
      </c>
      <c r="N578" s="42" t="s">
        <v>445</v>
      </c>
      <c r="O578" s="42" t="s">
        <v>1559</v>
      </c>
      <c r="P578" s="42" t="s">
        <v>1554</v>
      </c>
      <c r="Q578" s="46" t="s">
        <v>1555</v>
      </c>
    </row>
    <row r="579" spans="1:17" ht="60">
      <c r="A579" s="41">
        <v>578</v>
      </c>
      <c r="B579" s="43">
        <v>158</v>
      </c>
      <c r="C579" s="51" t="s">
        <v>287</v>
      </c>
      <c r="D579" s="42" t="s">
        <v>2878</v>
      </c>
      <c r="E579" s="42" t="s">
        <v>2878</v>
      </c>
      <c r="F579" s="44" t="s">
        <v>1970</v>
      </c>
      <c r="G579" s="44" t="s">
        <v>2610</v>
      </c>
      <c r="H579" s="42" t="s">
        <v>2859</v>
      </c>
      <c r="I579" s="45" t="s">
        <v>23</v>
      </c>
      <c r="J579" s="44">
        <v>63000000</v>
      </c>
      <c r="K579" s="44">
        <v>29</v>
      </c>
      <c r="L579" s="44">
        <f t="shared" si="9"/>
        <v>1827000000</v>
      </c>
      <c r="M579" s="42" t="s">
        <v>1973</v>
      </c>
      <c r="N579" s="42" t="s">
        <v>445</v>
      </c>
      <c r="O579" s="42" t="s">
        <v>1559</v>
      </c>
      <c r="P579" s="42" t="s">
        <v>1554</v>
      </c>
      <c r="Q579" s="46" t="s">
        <v>1555</v>
      </c>
    </row>
    <row r="580" spans="1:17" ht="90">
      <c r="A580" s="41">
        <v>579</v>
      </c>
      <c r="B580" s="43">
        <v>158</v>
      </c>
      <c r="C580" s="51" t="s">
        <v>287</v>
      </c>
      <c r="D580" s="42" t="s">
        <v>2879</v>
      </c>
      <c r="E580" s="42" t="s">
        <v>2880</v>
      </c>
      <c r="F580" s="44" t="s">
        <v>1970</v>
      </c>
      <c r="G580" s="44" t="s">
        <v>2869</v>
      </c>
      <c r="H580" s="42" t="s">
        <v>34</v>
      </c>
      <c r="I580" s="45" t="s">
        <v>23</v>
      </c>
      <c r="J580" s="44">
        <v>60000000</v>
      </c>
      <c r="K580" s="44">
        <v>12</v>
      </c>
      <c r="L580" s="44">
        <f t="shared" si="9"/>
        <v>720000000</v>
      </c>
      <c r="M580" s="42" t="s">
        <v>1973</v>
      </c>
      <c r="N580" s="42" t="s">
        <v>445</v>
      </c>
      <c r="O580" s="42" t="s">
        <v>1559</v>
      </c>
      <c r="P580" s="42" t="s">
        <v>1554</v>
      </c>
      <c r="Q580" s="46" t="s">
        <v>1555</v>
      </c>
    </row>
    <row r="581" spans="1:17" ht="75">
      <c r="A581" s="41">
        <v>580</v>
      </c>
      <c r="B581" s="43">
        <v>158</v>
      </c>
      <c r="C581" s="51" t="s">
        <v>287</v>
      </c>
      <c r="D581" s="42" t="s">
        <v>2881</v>
      </c>
      <c r="E581" s="42" t="s">
        <v>2882</v>
      </c>
      <c r="F581" s="44" t="s">
        <v>1970</v>
      </c>
      <c r="G581" s="44" t="s">
        <v>2869</v>
      </c>
      <c r="H581" s="42" t="s">
        <v>34</v>
      </c>
      <c r="I581" s="45" t="s">
        <v>23</v>
      </c>
      <c r="J581" s="44">
        <v>56000000</v>
      </c>
      <c r="K581" s="44">
        <v>30</v>
      </c>
      <c r="L581" s="44">
        <f t="shared" si="9"/>
        <v>1680000000</v>
      </c>
      <c r="M581" s="42" t="s">
        <v>1973</v>
      </c>
      <c r="N581" s="42" t="s">
        <v>445</v>
      </c>
      <c r="O581" s="42" t="s">
        <v>1559</v>
      </c>
      <c r="P581" s="42" t="s">
        <v>1554</v>
      </c>
      <c r="Q581" s="46" t="s">
        <v>1555</v>
      </c>
    </row>
    <row r="582" spans="1:17" ht="90">
      <c r="A582" s="41">
        <v>581</v>
      </c>
      <c r="B582" s="43">
        <v>158</v>
      </c>
      <c r="C582" s="51" t="s">
        <v>287</v>
      </c>
      <c r="D582" s="42" t="s">
        <v>2883</v>
      </c>
      <c r="E582" s="42" t="s">
        <v>2884</v>
      </c>
      <c r="F582" s="44" t="s">
        <v>1970</v>
      </c>
      <c r="G582" s="44" t="s">
        <v>2869</v>
      </c>
      <c r="H582" s="42" t="s">
        <v>34</v>
      </c>
      <c r="I582" s="45" t="s">
        <v>23</v>
      </c>
      <c r="J582" s="44">
        <v>43000000</v>
      </c>
      <c r="K582" s="44">
        <v>51</v>
      </c>
      <c r="L582" s="44">
        <f t="shared" si="9"/>
        <v>2193000000</v>
      </c>
      <c r="M582" s="42" t="s">
        <v>1973</v>
      </c>
      <c r="N582" s="42" t="s">
        <v>445</v>
      </c>
      <c r="O582" s="42" t="s">
        <v>1559</v>
      </c>
      <c r="P582" s="42" t="s">
        <v>1554</v>
      </c>
      <c r="Q582" s="46" t="s">
        <v>1555</v>
      </c>
    </row>
    <row r="583" spans="1:17" ht="60">
      <c r="A583" s="41">
        <v>582</v>
      </c>
      <c r="B583" s="43">
        <v>158</v>
      </c>
      <c r="C583" s="51" t="s">
        <v>287</v>
      </c>
      <c r="D583" s="42" t="s">
        <v>2885</v>
      </c>
      <c r="E583" s="42" t="s">
        <v>2885</v>
      </c>
      <c r="F583" s="44" t="s">
        <v>1970</v>
      </c>
      <c r="G583" s="44" t="s">
        <v>2610</v>
      </c>
      <c r="H583" s="42" t="s">
        <v>2859</v>
      </c>
      <c r="I583" s="45" t="s">
        <v>23</v>
      </c>
      <c r="J583" s="44">
        <v>59000000</v>
      </c>
      <c r="K583" s="44">
        <v>41</v>
      </c>
      <c r="L583" s="44">
        <f t="shared" si="9"/>
        <v>2419000000</v>
      </c>
      <c r="M583" s="42" t="s">
        <v>1973</v>
      </c>
      <c r="N583" s="42" t="s">
        <v>445</v>
      </c>
      <c r="O583" s="42" t="s">
        <v>1559</v>
      </c>
      <c r="P583" s="42" t="s">
        <v>1554</v>
      </c>
      <c r="Q583" s="46" t="s">
        <v>1555</v>
      </c>
    </row>
    <row r="584" spans="1:17" ht="120">
      <c r="A584" s="41">
        <v>583</v>
      </c>
      <c r="B584" s="43">
        <v>158</v>
      </c>
      <c r="C584" s="51" t="s">
        <v>287</v>
      </c>
      <c r="D584" s="42" t="s">
        <v>2886</v>
      </c>
      <c r="E584" s="42" t="s">
        <v>2886</v>
      </c>
      <c r="F584" s="44" t="s">
        <v>1970</v>
      </c>
      <c r="G584" s="44" t="s">
        <v>2869</v>
      </c>
      <c r="H584" s="42" t="s">
        <v>34</v>
      </c>
      <c r="I584" s="45" t="s">
        <v>23</v>
      </c>
      <c r="J584" s="44">
        <v>70000000</v>
      </c>
      <c r="K584" s="44">
        <v>35</v>
      </c>
      <c r="L584" s="44">
        <f t="shared" si="9"/>
        <v>2450000000</v>
      </c>
      <c r="M584" s="42" t="s">
        <v>1973</v>
      </c>
      <c r="N584" s="42" t="s">
        <v>445</v>
      </c>
      <c r="O584" s="42" t="s">
        <v>1559</v>
      </c>
      <c r="P584" s="42" t="s">
        <v>1554</v>
      </c>
      <c r="Q584" s="46" t="s">
        <v>1555</v>
      </c>
    </row>
    <row r="585" spans="1:17" ht="120">
      <c r="A585" s="41">
        <v>584</v>
      </c>
      <c r="B585" s="43">
        <v>158</v>
      </c>
      <c r="C585" s="51" t="s">
        <v>287</v>
      </c>
      <c r="D585" s="42" t="s">
        <v>2887</v>
      </c>
      <c r="E585" s="42" t="s">
        <v>2887</v>
      </c>
      <c r="F585" s="44" t="s">
        <v>1970</v>
      </c>
      <c r="G585" s="44" t="s">
        <v>2869</v>
      </c>
      <c r="H585" s="42" t="s">
        <v>34</v>
      </c>
      <c r="I585" s="45" t="s">
        <v>23</v>
      </c>
      <c r="J585" s="44">
        <v>47000000</v>
      </c>
      <c r="K585" s="44">
        <v>36</v>
      </c>
      <c r="L585" s="44">
        <f t="shared" si="9"/>
        <v>1692000000</v>
      </c>
      <c r="M585" s="42" t="s">
        <v>1973</v>
      </c>
      <c r="N585" s="42" t="s">
        <v>445</v>
      </c>
      <c r="O585" s="42" t="s">
        <v>1559</v>
      </c>
      <c r="P585" s="42" t="s">
        <v>1554</v>
      </c>
      <c r="Q585" s="46" t="s">
        <v>1555</v>
      </c>
    </row>
    <row r="586" spans="1:17" ht="75">
      <c r="A586" s="41">
        <v>585</v>
      </c>
      <c r="B586" s="43">
        <v>158</v>
      </c>
      <c r="C586" s="51" t="s">
        <v>287</v>
      </c>
      <c r="D586" s="42" t="s">
        <v>2888</v>
      </c>
      <c r="E586" s="42" t="s">
        <v>2888</v>
      </c>
      <c r="F586" s="44" t="s">
        <v>1970</v>
      </c>
      <c r="G586" s="44" t="s">
        <v>2610</v>
      </c>
      <c r="H586" s="42" t="s">
        <v>2859</v>
      </c>
      <c r="I586" s="45" t="s">
        <v>23</v>
      </c>
      <c r="J586" s="44">
        <v>89000000</v>
      </c>
      <c r="K586" s="44">
        <v>23</v>
      </c>
      <c r="L586" s="44">
        <f t="shared" si="9"/>
        <v>2047000000</v>
      </c>
      <c r="M586" s="42" t="s">
        <v>1973</v>
      </c>
      <c r="N586" s="42" t="s">
        <v>445</v>
      </c>
      <c r="O586" s="42" t="s">
        <v>1559</v>
      </c>
      <c r="P586" s="42" t="s">
        <v>1554</v>
      </c>
      <c r="Q586" s="46" t="s">
        <v>1555</v>
      </c>
    </row>
    <row r="587" spans="1:17" ht="90">
      <c r="A587" s="41">
        <v>586</v>
      </c>
      <c r="B587" s="43">
        <v>158</v>
      </c>
      <c r="C587" s="51" t="s">
        <v>287</v>
      </c>
      <c r="D587" s="42" t="s">
        <v>2889</v>
      </c>
      <c r="E587" s="42" t="s">
        <v>2889</v>
      </c>
      <c r="F587" s="44" t="s">
        <v>2829</v>
      </c>
      <c r="G587" s="44" t="s">
        <v>2890</v>
      </c>
      <c r="H587" s="42" t="s">
        <v>2891</v>
      </c>
      <c r="I587" s="45" t="s">
        <v>573</v>
      </c>
      <c r="J587" s="44">
        <v>130850000</v>
      </c>
      <c r="K587" s="44">
        <v>3</v>
      </c>
      <c r="L587" s="44">
        <f t="shared" si="9"/>
        <v>392550000</v>
      </c>
      <c r="M587" s="42" t="s">
        <v>2892</v>
      </c>
      <c r="N587" s="42" t="s">
        <v>445</v>
      </c>
      <c r="O587" s="42" t="s">
        <v>1559</v>
      </c>
      <c r="P587" s="42" t="s">
        <v>1554</v>
      </c>
      <c r="Q587" s="46" t="s">
        <v>1555</v>
      </c>
    </row>
    <row r="588" spans="1:17" ht="105">
      <c r="A588" s="41">
        <v>587</v>
      </c>
      <c r="B588" s="43">
        <v>158</v>
      </c>
      <c r="C588" s="51" t="s">
        <v>287</v>
      </c>
      <c r="D588" s="42" t="s">
        <v>2893</v>
      </c>
      <c r="E588" s="42" t="s">
        <v>2893</v>
      </c>
      <c r="F588" s="44" t="s">
        <v>2829</v>
      </c>
      <c r="G588" s="44" t="s">
        <v>2890</v>
      </c>
      <c r="H588" s="42" t="s">
        <v>2891</v>
      </c>
      <c r="I588" s="45" t="s">
        <v>23</v>
      </c>
      <c r="J588" s="44">
        <v>180900000</v>
      </c>
      <c r="K588" s="44">
        <v>3</v>
      </c>
      <c r="L588" s="44">
        <f t="shared" si="9"/>
        <v>542700000</v>
      </c>
      <c r="M588" s="42" t="s">
        <v>2892</v>
      </c>
      <c r="N588" s="42" t="s">
        <v>445</v>
      </c>
      <c r="O588" s="42" t="s">
        <v>1559</v>
      </c>
      <c r="P588" s="42" t="s">
        <v>1554</v>
      </c>
      <c r="Q588" s="46" t="s">
        <v>1555</v>
      </c>
    </row>
    <row r="589" spans="1:17" ht="120">
      <c r="A589" s="41">
        <v>588</v>
      </c>
      <c r="B589" s="43">
        <v>158</v>
      </c>
      <c r="C589" s="51" t="s">
        <v>288</v>
      </c>
      <c r="D589" s="42" t="s">
        <v>2894</v>
      </c>
      <c r="E589" s="42" t="s">
        <v>2894</v>
      </c>
      <c r="F589" s="44" t="s">
        <v>2829</v>
      </c>
      <c r="G589" s="44" t="s">
        <v>2890</v>
      </c>
      <c r="H589" s="42" t="s">
        <v>2891</v>
      </c>
      <c r="I589" s="45" t="s">
        <v>23</v>
      </c>
      <c r="J589" s="44">
        <v>88000000</v>
      </c>
      <c r="K589" s="44">
        <v>8</v>
      </c>
      <c r="L589" s="44">
        <f t="shared" si="9"/>
        <v>704000000</v>
      </c>
      <c r="M589" s="42" t="s">
        <v>2892</v>
      </c>
      <c r="N589" s="42" t="s">
        <v>445</v>
      </c>
      <c r="O589" s="42" t="s">
        <v>1559</v>
      </c>
      <c r="P589" s="42" t="s">
        <v>1554</v>
      </c>
      <c r="Q589" s="46" t="s">
        <v>1555</v>
      </c>
    </row>
    <row r="590" spans="1:17" ht="105">
      <c r="A590" s="41">
        <v>589</v>
      </c>
      <c r="B590" s="43">
        <v>158</v>
      </c>
      <c r="C590" s="51" t="s">
        <v>287</v>
      </c>
      <c r="D590" s="42" t="s">
        <v>2895</v>
      </c>
      <c r="E590" s="42" t="s">
        <v>2895</v>
      </c>
      <c r="F590" s="44" t="s">
        <v>2829</v>
      </c>
      <c r="G590" s="44" t="s">
        <v>2890</v>
      </c>
      <c r="H590" s="42" t="s">
        <v>2891</v>
      </c>
      <c r="I590" s="45" t="s">
        <v>23</v>
      </c>
      <c r="J590" s="44">
        <v>110000000</v>
      </c>
      <c r="K590" s="44">
        <v>3</v>
      </c>
      <c r="L590" s="44">
        <f t="shared" si="9"/>
        <v>330000000</v>
      </c>
      <c r="M590" s="42" t="s">
        <v>2892</v>
      </c>
      <c r="N590" s="42" t="s">
        <v>445</v>
      </c>
      <c r="O590" s="42" t="s">
        <v>1559</v>
      </c>
      <c r="P590" s="42" t="s">
        <v>1554</v>
      </c>
      <c r="Q590" s="46" t="s">
        <v>1555</v>
      </c>
    </row>
    <row r="591" spans="1:17" ht="60">
      <c r="A591" s="41">
        <v>590</v>
      </c>
      <c r="B591" s="43">
        <v>155</v>
      </c>
      <c r="C591" s="51" t="s">
        <v>291</v>
      </c>
      <c r="D591" s="42" t="s">
        <v>2896</v>
      </c>
      <c r="E591" s="42" t="s">
        <v>2896</v>
      </c>
      <c r="F591" s="44" t="s">
        <v>1938</v>
      </c>
      <c r="G591" s="44" t="s">
        <v>2897</v>
      </c>
      <c r="H591" s="42" t="s">
        <v>149</v>
      </c>
      <c r="I591" s="45" t="s">
        <v>21</v>
      </c>
      <c r="J591" s="44">
        <v>96000000</v>
      </c>
      <c r="K591" s="44">
        <v>1</v>
      </c>
      <c r="L591" s="44">
        <f t="shared" si="9"/>
        <v>96000000</v>
      </c>
      <c r="M591" s="42" t="s">
        <v>1973</v>
      </c>
      <c r="N591" s="42" t="s">
        <v>445</v>
      </c>
      <c r="O591" s="42" t="s">
        <v>1559</v>
      </c>
      <c r="P591" s="42" t="s">
        <v>1554</v>
      </c>
      <c r="Q591" s="46" t="s">
        <v>1555</v>
      </c>
    </row>
    <row r="592" spans="1:17" ht="60">
      <c r="A592" s="41">
        <v>591</v>
      </c>
      <c r="B592" s="43">
        <v>155</v>
      </c>
      <c r="C592" s="51" t="s">
        <v>291</v>
      </c>
      <c r="D592" s="42" t="s">
        <v>2898</v>
      </c>
      <c r="E592" s="42" t="s">
        <v>2898</v>
      </c>
      <c r="F592" s="44" t="s">
        <v>1938</v>
      </c>
      <c r="G592" s="44" t="s">
        <v>2897</v>
      </c>
      <c r="H592" s="42" t="s">
        <v>149</v>
      </c>
      <c r="I592" s="45" t="s">
        <v>21</v>
      </c>
      <c r="J592" s="44">
        <v>63000000</v>
      </c>
      <c r="K592" s="44">
        <v>1</v>
      </c>
      <c r="L592" s="44">
        <f t="shared" si="9"/>
        <v>63000000</v>
      </c>
      <c r="M592" s="42" t="s">
        <v>1973</v>
      </c>
      <c r="N592" s="42" t="s">
        <v>445</v>
      </c>
      <c r="O592" s="42" t="s">
        <v>1559</v>
      </c>
      <c r="P592" s="42" t="s">
        <v>1554</v>
      </c>
      <c r="Q592" s="46" t="s">
        <v>1555</v>
      </c>
    </row>
    <row r="593" spans="1:17" ht="45">
      <c r="A593" s="41">
        <v>592</v>
      </c>
      <c r="B593" s="43">
        <v>162</v>
      </c>
      <c r="C593" s="43" t="s">
        <v>2899</v>
      </c>
      <c r="D593" s="42" t="s">
        <v>2900</v>
      </c>
      <c r="E593" s="42" t="s">
        <v>2901</v>
      </c>
      <c r="F593" s="44" t="s">
        <v>792</v>
      </c>
      <c r="G593" s="44" t="s">
        <v>551</v>
      </c>
      <c r="H593" s="42" t="s">
        <v>34</v>
      </c>
      <c r="I593" s="45" t="s">
        <v>21</v>
      </c>
      <c r="J593" s="44">
        <v>10000000</v>
      </c>
      <c r="K593" s="44">
        <v>5</v>
      </c>
      <c r="L593" s="44">
        <f t="shared" si="9"/>
        <v>50000000</v>
      </c>
      <c r="M593" s="42" t="s">
        <v>1931</v>
      </c>
      <c r="N593" s="42" t="s">
        <v>445</v>
      </c>
      <c r="O593" s="42" t="s">
        <v>1559</v>
      </c>
      <c r="P593" s="42" t="s">
        <v>1554</v>
      </c>
      <c r="Q593" s="46" t="s">
        <v>1555</v>
      </c>
    </row>
    <row r="594" spans="1:17" ht="60">
      <c r="A594" s="41">
        <v>593</v>
      </c>
      <c r="B594" s="43">
        <v>158</v>
      </c>
      <c r="C594" s="43" t="s">
        <v>285</v>
      </c>
      <c r="D594" s="42" t="s">
        <v>2902</v>
      </c>
      <c r="E594" s="42" t="s">
        <v>2903</v>
      </c>
      <c r="F594" s="44" t="s">
        <v>1970</v>
      </c>
      <c r="G594" s="44" t="s">
        <v>2610</v>
      </c>
      <c r="H594" s="42" t="s">
        <v>2859</v>
      </c>
      <c r="I594" s="45" t="s">
        <v>23</v>
      </c>
      <c r="J594" s="44">
        <v>57000000</v>
      </c>
      <c r="K594" s="44">
        <v>3</v>
      </c>
      <c r="L594" s="44">
        <f t="shared" si="9"/>
        <v>171000000</v>
      </c>
      <c r="M594" s="42" t="s">
        <v>1973</v>
      </c>
      <c r="N594" s="42" t="s">
        <v>445</v>
      </c>
      <c r="O594" s="42" t="s">
        <v>1559</v>
      </c>
      <c r="P594" s="42" t="s">
        <v>1554</v>
      </c>
      <c r="Q594" s="46" t="s">
        <v>1555</v>
      </c>
    </row>
    <row r="595" spans="1:17" ht="90">
      <c r="A595" s="41">
        <v>594</v>
      </c>
      <c r="B595" s="43">
        <v>158</v>
      </c>
      <c r="C595" s="43" t="s">
        <v>285</v>
      </c>
      <c r="D595" s="42" t="s">
        <v>2904</v>
      </c>
      <c r="E595" s="42" t="s">
        <v>2905</v>
      </c>
      <c r="F595" s="44" t="s">
        <v>1970</v>
      </c>
      <c r="G595" s="44" t="s">
        <v>2610</v>
      </c>
      <c r="H595" s="42" t="s">
        <v>2859</v>
      </c>
      <c r="I595" s="45" t="s">
        <v>23</v>
      </c>
      <c r="J595" s="44">
        <v>58000000</v>
      </c>
      <c r="K595" s="44">
        <v>6</v>
      </c>
      <c r="L595" s="44">
        <f t="shared" si="9"/>
        <v>348000000</v>
      </c>
      <c r="M595" s="42" t="s">
        <v>1973</v>
      </c>
      <c r="N595" s="42" t="s">
        <v>445</v>
      </c>
      <c r="O595" s="42" t="s">
        <v>1559</v>
      </c>
      <c r="P595" s="42" t="s">
        <v>1554</v>
      </c>
      <c r="Q595" s="46" t="s">
        <v>1555</v>
      </c>
    </row>
    <row r="596" spans="1:17" ht="60">
      <c r="A596" s="41">
        <v>595</v>
      </c>
      <c r="B596" s="43">
        <v>158</v>
      </c>
      <c r="C596" s="51" t="s">
        <v>288</v>
      </c>
      <c r="D596" s="42" t="s">
        <v>2906</v>
      </c>
      <c r="E596" s="42" t="s">
        <v>2906</v>
      </c>
      <c r="F596" s="44" t="s">
        <v>1970</v>
      </c>
      <c r="G596" s="44" t="s">
        <v>2907</v>
      </c>
      <c r="H596" s="42" t="s">
        <v>2908</v>
      </c>
      <c r="I596" s="45" t="s">
        <v>23</v>
      </c>
      <c r="J596" s="44">
        <v>57000000</v>
      </c>
      <c r="K596" s="44">
        <v>3</v>
      </c>
      <c r="L596" s="44">
        <f t="shared" si="9"/>
        <v>171000000</v>
      </c>
      <c r="M596" s="42" t="s">
        <v>1973</v>
      </c>
      <c r="N596" s="42" t="s">
        <v>445</v>
      </c>
      <c r="O596" s="42" t="s">
        <v>1559</v>
      </c>
      <c r="P596" s="42" t="s">
        <v>1554</v>
      </c>
      <c r="Q596" s="46" t="s">
        <v>1555</v>
      </c>
    </row>
    <row r="597" spans="1:17" ht="60">
      <c r="A597" s="41">
        <v>596</v>
      </c>
      <c r="B597" s="43">
        <v>158</v>
      </c>
      <c r="C597" s="51" t="s">
        <v>288</v>
      </c>
      <c r="D597" s="42" t="s">
        <v>2909</v>
      </c>
      <c r="E597" s="42" t="s">
        <v>2909</v>
      </c>
      <c r="F597" s="44" t="s">
        <v>2829</v>
      </c>
      <c r="G597" s="44" t="s">
        <v>2910</v>
      </c>
      <c r="H597" s="42" t="s">
        <v>2891</v>
      </c>
      <c r="I597" s="45" t="s">
        <v>23</v>
      </c>
      <c r="J597" s="44">
        <v>42000000</v>
      </c>
      <c r="K597" s="44">
        <v>18</v>
      </c>
      <c r="L597" s="44">
        <f t="shared" si="9"/>
        <v>756000000</v>
      </c>
      <c r="M597" s="42" t="s">
        <v>2892</v>
      </c>
      <c r="N597" s="42" t="s">
        <v>445</v>
      </c>
      <c r="O597" s="42" t="s">
        <v>1559</v>
      </c>
      <c r="P597" s="42" t="s">
        <v>1554</v>
      </c>
      <c r="Q597" s="46" t="s">
        <v>1555</v>
      </c>
    </row>
    <row r="598" spans="1:17" ht="75">
      <c r="A598" s="41">
        <v>597</v>
      </c>
      <c r="B598" s="43">
        <v>158</v>
      </c>
      <c r="C598" s="51" t="s">
        <v>288</v>
      </c>
      <c r="D598" s="42" t="s">
        <v>2911</v>
      </c>
      <c r="E598" s="42" t="s">
        <v>2911</v>
      </c>
      <c r="F598" s="44" t="s">
        <v>2861</v>
      </c>
      <c r="G598" s="44" t="s">
        <v>2862</v>
      </c>
      <c r="H598" s="42" t="s">
        <v>149</v>
      </c>
      <c r="I598" s="45" t="s">
        <v>23</v>
      </c>
      <c r="J598" s="44">
        <v>36000000</v>
      </c>
      <c r="K598" s="44">
        <v>21</v>
      </c>
      <c r="L598" s="44">
        <f t="shared" si="9"/>
        <v>756000000</v>
      </c>
      <c r="M598" s="42" t="s">
        <v>1570</v>
      </c>
      <c r="N598" s="42" t="s">
        <v>445</v>
      </c>
      <c r="O598" s="42" t="s">
        <v>1559</v>
      </c>
      <c r="P598" s="42" t="s">
        <v>1554</v>
      </c>
      <c r="Q598" s="46" t="s">
        <v>1555</v>
      </c>
    </row>
    <row r="599" spans="1:17" ht="60">
      <c r="A599" s="41">
        <v>598</v>
      </c>
      <c r="B599" s="43">
        <v>158</v>
      </c>
      <c r="C599" s="51" t="s">
        <v>288</v>
      </c>
      <c r="D599" s="42" t="s">
        <v>2912</v>
      </c>
      <c r="E599" s="42" t="s">
        <v>2912</v>
      </c>
      <c r="F599" s="44" t="s">
        <v>1970</v>
      </c>
      <c r="G599" s="44" t="s">
        <v>2907</v>
      </c>
      <c r="H599" s="42" t="s">
        <v>2908</v>
      </c>
      <c r="I599" s="45" t="s">
        <v>23</v>
      </c>
      <c r="J599" s="44">
        <v>43000000</v>
      </c>
      <c r="K599" s="44">
        <v>1</v>
      </c>
      <c r="L599" s="44">
        <f t="shared" si="9"/>
        <v>43000000</v>
      </c>
      <c r="M599" s="42" t="s">
        <v>1973</v>
      </c>
      <c r="N599" s="42" t="s">
        <v>445</v>
      </c>
      <c r="O599" s="42" t="s">
        <v>1559</v>
      </c>
      <c r="P599" s="42" t="s">
        <v>1554</v>
      </c>
      <c r="Q599" s="46" t="s">
        <v>1555</v>
      </c>
    </row>
    <row r="600" spans="1:17" ht="60">
      <c r="A600" s="41">
        <v>599</v>
      </c>
      <c r="B600" s="43">
        <v>158</v>
      </c>
      <c r="C600" s="51" t="s">
        <v>288</v>
      </c>
      <c r="D600" s="42" t="s">
        <v>2913</v>
      </c>
      <c r="E600" s="42" t="s">
        <v>2914</v>
      </c>
      <c r="F600" s="44" t="s">
        <v>1970</v>
      </c>
      <c r="G600" s="44" t="s">
        <v>2610</v>
      </c>
      <c r="H600" s="42" t="s">
        <v>2859</v>
      </c>
      <c r="I600" s="45" t="s">
        <v>23</v>
      </c>
      <c r="J600" s="44">
        <v>41000000</v>
      </c>
      <c r="K600" s="44">
        <v>3</v>
      </c>
      <c r="L600" s="44">
        <f t="shared" si="9"/>
        <v>123000000</v>
      </c>
      <c r="M600" s="42" t="s">
        <v>1973</v>
      </c>
      <c r="N600" s="42" t="s">
        <v>445</v>
      </c>
      <c r="O600" s="42" t="s">
        <v>1559</v>
      </c>
      <c r="P600" s="42" t="s">
        <v>1554</v>
      </c>
      <c r="Q600" s="46" t="s">
        <v>1555</v>
      </c>
    </row>
    <row r="601" spans="1:17" ht="60">
      <c r="A601" s="41">
        <v>600</v>
      </c>
      <c r="B601" s="43">
        <v>158</v>
      </c>
      <c r="C601" s="51" t="s">
        <v>288</v>
      </c>
      <c r="D601" s="42" t="s">
        <v>2915</v>
      </c>
      <c r="E601" s="42" t="s">
        <v>2916</v>
      </c>
      <c r="F601" s="44" t="s">
        <v>1970</v>
      </c>
      <c r="G601" s="44" t="s">
        <v>2610</v>
      </c>
      <c r="H601" s="42" t="s">
        <v>2859</v>
      </c>
      <c r="I601" s="45" t="s">
        <v>23</v>
      </c>
      <c r="J601" s="44">
        <v>41000000</v>
      </c>
      <c r="K601" s="44">
        <v>3</v>
      </c>
      <c r="L601" s="44">
        <f t="shared" si="9"/>
        <v>123000000</v>
      </c>
      <c r="M601" s="42" t="s">
        <v>1973</v>
      </c>
      <c r="N601" s="42" t="s">
        <v>445</v>
      </c>
      <c r="O601" s="42" t="s">
        <v>1559</v>
      </c>
      <c r="P601" s="42" t="s">
        <v>1554</v>
      </c>
      <c r="Q601" s="46" t="s">
        <v>1555</v>
      </c>
    </row>
    <row r="602" spans="1:17" ht="75">
      <c r="A602" s="41">
        <v>601</v>
      </c>
      <c r="B602" s="43">
        <v>158</v>
      </c>
      <c r="C602" s="51" t="s">
        <v>288</v>
      </c>
      <c r="D602" s="42" t="s">
        <v>2917</v>
      </c>
      <c r="E602" s="42" t="s">
        <v>2918</v>
      </c>
      <c r="F602" s="44" t="s">
        <v>1970</v>
      </c>
      <c r="G602" s="44" t="s">
        <v>2610</v>
      </c>
      <c r="H602" s="42" t="s">
        <v>2859</v>
      </c>
      <c r="I602" s="45" t="s">
        <v>23</v>
      </c>
      <c r="J602" s="44">
        <v>58000000</v>
      </c>
      <c r="K602" s="44">
        <v>3</v>
      </c>
      <c r="L602" s="44">
        <f t="shared" si="9"/>
        <v>174000000</v>
      </c>
      <c r="M602" s="42" t="s">
        <v>1973</v>
      </c>
      <c r="N602" s="42" t="s">
        <v>445</v>
      </c>
      <c r="O602" s="42" t="s">
        <v>1559</v>
      </c>
      <c r="P602" s="42" t="s">
        <v>1554</v>
      </c>
      <c r="Q602" s="46" t="s">
        <v>1555</v>
      </c>
    </row>
    <row r="603" spans="1:17" ht="75">
      <c r="A603" s="41">
        <v>602</v>
      </c>
      <c r="B603" s="43">
        <v>158</v>
      </c>
      <c r="C603" s="51" t="s">
        <v>288</v>
      </c>
      <c r="D603" s="42" t="s">
        <v>2919</v>
      </c>
      <c r="E603" s="42" t="s">
        <v>2920</v>
      </c>
      <c r="F603" s="44" t="s">
        <v>1970</v>
      </c>
      <c r="G603" s="44" t="s">
        <v>2610</v>
      </c>
      <c r="H603" s="42" t="s">
        <v>2859</v>
      </c>
      <c r="I603" s="45" t="s">
        <v>23</v>
      </c>
      <c r="J603" s="44">
        <v>55000000</v>
      </c>
      <c r="K603" s="44">
        <v>3</v>
      </c>
      <c r="L603" s="44">
        <f t="shared" si="9"/>
        <v>165000000</v>
      </c>
      <c r="M603" s="42" t="s">
        <v>1973</v>
      </c>
      <c r="N603" s="42" t="s">
        <v>445</v>
      </c>
      <c r="O603" s="42" t="s">
        <v>1559</v>
      </c>
      <c r="P603" s="42" t="s">
        <v>1554</v>
      </c>
      <c r="Q603" s="46" t="s">
        <v>1555</v>
      </c>
    </row>
    <row r="604" spans="1:17" ht="90">
      <c r="A604" s="41">
        <v>603</v>
      </c>
      <c r="B604" s="43">
        <v>158</v>
      </c>
      <c r="C604" s="51" t="s">
        <v>288</v>
      </c>
      <c r="D604" s="42" t="s">
        <v>2921</v>
      </c>
      <c r="E604" s="42" t="s">
        <v>2922</v>
      </c>
      <c r="F604" s="44" t="s">
        <v>1970</v>
      </c>
      <c r="G604" s="44" t="s">
        <v>2610</v>
      </c>
      <c r="H604" s="42" t="s">
        <v>2859</v>
      </c>
      <c r="I604" s="45" t="s">
        <v>23</v>
      </c>
      <c r="J604" s="44">
        <v>48000000</v>
      </c>
      <c r="K604" s="44">
        <v>3</v>
      </c>
      <c r="L604" s="44">
        <f t="shared" si="9"/>
        <v>144000000</v>
      </c>
      <c r="M604" s="42" t="s">
        <v>1973</v>
      </c>
      <c r="N604" s="42" t="s">
        <v>445</v>
      </c>
      <c r="O604" s="42" t="s">
        <v>1559</v>
      </c>
      <c r="P604" s="42" t="s">
        <v>1554</v>
      </c>
      <c r="Q604" s="46" t="s">
        <v>1555</v>
      </c>
    </row>
    <row r="605" spans="1:17" ht="90">
      <c r="A605" s="41">
        <v>604</v>
      </c>
      <c r="B605" s="43">
        <v>158</v>
      </c>
      <c r="C605" s="51" t="s">
        <v>288</v>
      </c>
      <c r="D605" s="42" t="s">
        <v>2923</v>
      </c>
      <c r="E605" s="42" t="s">
        <v>2924</v>
      </c>
      <c r="F605" s="44" t="s">
        <v>2925</v>
      </c>
      <c r="G605" s="44" t="s">
        <v>2926</v>
      </c>
      <c r="H605" s="42" t="s">
        <v>42</v>
      </c>
      <c r="I605" s="45" t="s">
        <v>23</v>
      </c>
      <c r="J605" s="44">
        <v>44000000</v>
      </c>
      <c r="K605" s="44">
        <v>3</v>
      </c>
      <c r="L605" s="44">
        <f t="shared" si="9"/>
        <v>132000000</v>
      </c>
      <c r="M605" s="42" t="s">
        <v>2927</v>
      </c>
      <c r="N605" s="42" t="s">
        <v>445</v>
      </c>
      <c r="O605" s="42" t="s">
        <v>1559</v>
      </c>
      <c r="P605" s="42" t="s">
        <v>1554</v>
      </c>
      <c r="Q605" s="46" t="s">
        <v>1555</v>
      </c>
    </row>
    <row r="606" spans="1:17" ht="60">
      <c r="A606" s="41">
        <v>605</v>
      </c>
      <c r="B606" s="43">
        <v>158</v>
      </c>
      <c r="C606" s="51" t="s">
        <v>288</v>
      </c>
      <c r="D606" s="42" t="s">
        <v>2928</v>
      </c>
      <c r="E606" s="42" t="s">
        <v>2928</v>
      </c>
      <c r="F606" s="44" t="s">
        <v>1970</v>
      </c>
      <c r="G606" s="44" t="s">
        <v>2907</v>
      </c>
      <c r="H606" s="42" t="s">
        <v>2908</v>
      </c>
      <c r="I606" s="45" t="s">
        <v>23</v>
      </c>
      <c r="J606" s="44">
        <v>42000000</v>
      </c>
      <c r="K606" s="44">
        <v>3</v>
      </c>
      <c r="L606" s="44">
        <f t="shared" si="9"/>
        <v>126000000</v>
      </c>
      <c r="M606" s="42" t="s">
        <v>1973</v>
      </c>
      <c r="N606" s="42" t="s">
        <v>445</v>
      </c>
      <c r="O606" s="42" t="s">
        <v>1559</v>
      </c>
      <c r="P606" s="42" t="s">
        <v>1554</v>
      </c>
      <c r="Q606" s="46" t="s">
        <v>1555</v>
      </c>
    </row>
    <row r="607" spans="1:17" ht="165">
      <c r="A607" s="41">
        <v>606</v>
      </c>
      <c r="B607" s="43">
        <v>158</v>
      </c>
      <c r="C607" s="51" t="s">
        <v>288</v>
      </c>
      <c r="D607" s="42" t="s">
        <v>2929</v>
      </c>
      <c r="E607" s="42" t="s">
        <v>2930</v>
      </c>
      <c r="F607" s="44" t="s">
        <v>1970</v>
      </c>
      <c r="G607" s="44" t="s">
        <v>2907</v>
      </c>
      <c r="H607" s="42" t="s">
        <v>2908</v>
      </c>
      <c r="I607" s="45" t="s">
        <v>23</v>
      </c>
      <c r="J607" s="44">
        <v>58000000</v>
      </c>
      <c r="K607" s="44">
        <v>27</v>
      </c>
      <c r="L607" s="44">
        <f t="shared" si="9"/>
        <v>1566000000</v>
      </c>
      <c r="M607" s="42" t="s">
        <v>1973</v>
      </c>
      <c r="N607" s="42" t="s">
        <v>445</v>
      </c>
      <c r="O607" s="42" t="s">
        <v>1559</v>
      </c>
      <c r="P607" s="42" t="s">
        <v>1554</v>
      </c>
      <c r="Q607" s="46" t="s">
        <v>1555</v>
      </c>
    </row>
    <row r="608" spans="1:17" ht="60">
      <c r="A608" s="41">
        <v>607</v>
      </c>
      <c r="B608" s="43">
        <v>158</v>
      </c>
      <c r="C608" s="51" t="s">
        <v>288</v>
      </c>
      <c r="D608" s="42" t="s">
        <v>2931</v>
      </c>
      <c r="E608" s="42" t="s">
        <v>2932</v>
      </c>
      <c r="F608" s="44" t="s">
        <v>1970</v>
      </c>
      <c r="G608" s="44" t="s">
        <v>2869</v>
      </c>
      <c r="H608" s="42" t="s">
        <v>34</v>
      </c>
      <c r="I608" s="45" t="s">
        <v>23</v>
      </c>
      <c r="J608" s="44">
        <v>39000000</v>
      </c>
      <c r="K608" s="44">
        <v>51</v>
      </c>
      <c r="L608" s="44">
        <f t="shared" si="9"/>
        <v>1989000000</v>
      </c>
      <c r="M608" s="42" t="s">
        <v>1973</v>
      </c>
      <c r="N608" s="42" t="s">
        <v>445</v>
      </c>
      <c r="O608" s="42" t="s">
        <v>1559</v>
      </c>
      <c r="P608" s="42" t="s">
        <v>1554</v>
      </c>
      <c r="Q608" s="46" t="s">
        <v>1555</v>
      </c>
    </row>
    <row r="609" spans="1:17" ht="135">
      <c r="A609" s="41">
        <v>608</v>
      </c>
      <c r="B609" s="43">
        <v>158</v>
      </c>
      <c r="C609" s="51" t="s">
        <v>288</v>
      </c>
      <c r="D609" s="42" t="s">
        <v>2933</v>
      </c>
      <c r="E609" s="42" t="s">
        <v>2933</v>
      </c>
      <c r="F609" s="44" t="s">
        <v>23</v>
      </c>
      <c r="G609" s="44" t="s">
        <v>2934</v>
      </c>
      <c r="H609" s="42" t="s">
        <v>34</v>
      </c>
      <c r="I609" s="45" t="s">
        <v>23</v>
      </c>
      <c r="J609" s="44">
        <v>51000000</v>
      </c>
      <c r="K609" s="44">
        <v>30</v>
      </c>
      <c r="L609" s="44">
        <f t="shared" si="9"/>
        <v>1530000000</v>
      </c>
      <c r="M609" s="42" t="s">
        <v>1931</v>
      </c>
      <c r="N609" s="42" t="s">
        <v>445</v>
      </c>
      <c r="O609" s="42" t="s">
        <v>1559</v>
      </c>
      <c r="P609" s="42" t="s">
        <v>1554</v>
      </c>
      <c r="Q609" s="46" t="s">
        <v>1555</v>
      </c>
    </row>
    <row r="610" spans="1:17" ht="60">
      <c r="A610" s="41">
        <v>609</v>
      </c>
      <c r="B610" s="43">
        <v>158</v>
      </c>
      <c r="C610" s="51" t="s">
        <v>287</v>
      </c>
      <c r="D610" s="42" t="s">
        <v>2935</v>
      </c>
      <c r="E610" s="42" t="s">
        <v>2936</v>
      </c>
      <c r="F610" s="44" t="s">
        <v>1970</v>
      </c>
      <c r="G610" s="44" t="s">
        <v>2610</v>
      </c>
      <c r="H610" s="42" t="s">
        <v>2859</v>
      </c>
      <c r="I610" s="45" t="s">
        <v>23</v>
      </c>
      <c r="J610" s="44">
        <v>81000000</v>
      </c>
      <c r="K610" s="44">
        <v>1</v>
      </c>
      <c r="L610" s="44">
        <f t="shared" si="9"/>
        <v>81000000</v>
      </c>
      <c r="M610" s="42" t="s">
        <v>1973</v>
      </c>
      <c r="N610" s="42" t="s">
        <v>445</v>
      </c>
      <c r="O610" s="42" t="s">
        <v>1559</v>
      </c>
      <c r="P610" s="42" t="s">
        <v>1554</v>
      </c>
      <c r="Q610" s="46" t="s">
        <v>1555</v>
      </c>
    </row>
    <row r="611" spans="1:17" ht="60">
      <c r="A611" s="41">
        <v>610</v>
      </c>
      <c r="B611" s="43">
        <v>158</v>
      </c>
      <c r="C611" s="51" t="s">
        <v>287</v>
      </c>
      <c r="D611" s="42" t="s">
        <v>2937</v>
      </c>
      <c r="E611" s="42" t="s">
        <v>2938</v>
      </c>
      <c r="F611" s="44" t="s">
        <v>1970</v>
      </c>
      <c r="G611" s="44" t="s">
        <v>2610</v>
      </c>
      <c r="H611" s="42" t="s">
        <v>2859</v>
      </c>
      <c r="I611" s="45" t="s">
        <v>23</v>
      </c>
      <c r="J611" s="44">
        <v>43000000</v>
      </c>
      <c r="K611" s="44">
        <v>3</v>
      </c>
      <c r="L611" s="44">
        <f t="shared" si="9"/>
        <v>129000000</v>
      </c>
      <c r="M611" s="42" t="s">
        <v>1973</v>
      </c>
      <c r="N611" s="42" t="s">
        <v>445</v>
      </c>
      <c r="O611" s="42" t="s">
        <v>1559</v>
      </c>
      <c r="P611" s="42" t="s">
        <v>1554</v>
      </c>
      <c r="Q611" s="46" t="s">
        <v>1555</v>
      </c>
    </row>
    <row r="612" spans="1:17" ht="60">
      <c r="A612" s="41">
        <v>611</v>
      </c>
      <c r="B612" s="43">
        <v>158</v>
      </c>
      <c r="C612" s="51" t="s">
        <v>287</v>
      </c>
      <c r="D612" s="42" t="s">
        <v>2939</v>
      </c>
      <c r="E612" s="42" t="s">
        <v>2939</v>
      </c>
      <c r="F612" s="44" t="s">
        <v>23</v>
      </c>
      <c r="G612" s="44" t="s">
        <v>2934</v>
      </c>
      <c r="H612" s="42" t="s">
        <v>34</v>
      </c>
      <c r="I612" s="45" t="s">
        <v>23</v>
      </c>
      <c r="J612" s="44">
        <v>46000000</v>
      </c>
      <c r="K612" s="44">
        <v>1</v>
      </c>
      <c r="L612" s="44">
        <f t="shared" si="9"/>
        <v>46000000</v>
      </c>
      <c r="M612" s="42" t="s">
        <v>1931</v>
      </c>
      <c r="N612" s="42" t="s">
        <v>445</v>
      </c>
      <c r="O612" s="42" t="s">
        <v>1559</v>
      </c>
      <c r="P612" s="42" t="s">
        <v>1554</v>
      </c>
      <c r="Q612" s="46" t="s">
        <v>1555</v>
      </c>
    </row>
    <row r="613" spans="1:17" ht="60">
      <c r="A613" s="41">
        <v>612</v>
      </c>
      <c r="B613" s="43">
        <v>158</v>
      </c>
      <c r="C613" s="51" t="s">
        <v>287</v>
      </c>
      <c r="D613" s="42" t="s">
        <v>2940</v>
      </c>
      <c r="E613" s="42" t="s">
        <v>2940</v>
      </c>
      <c r="F613" s="44" t="s">
        <v>23</v>
      </c>
      <c r="G613" s="44" t="s">
        <v>2934</v>
      </c>
      <c r="H613" s="42" t="s">
        <v>34</v>
      </c>
      <c r="I613" s="45" t="s">
        <v>23</v>
      </c>
      <c r="J613" s="44">
        <v>66000000</v>
      </c>
      <c r="K613" s="44">
        <v>1</v>
      </c>
      <c r="L613" s="44">
        <f t="shared" si="9"/>
        <v>66000000</v>
      </c>
      <c r="M613" s="42" t="s">
        <v>1931</v>
      </c>
      <c r="N613" s="42" t="s">
        <v>445</v>
      </c>
      <c r="O613" s="42" t="s">
        <v>1559</v>
      </c>
      <c r="P613" s="42" t="s">
        <v>1554</v>
      </c>
      <c r="Q613" s="46" t="s">
        <v>1555</v>
      </c>
    </row>
    <row r="614" spans="1:17" ht="150">
      <c r="A614" s="41">
        <v>613</v>
      </c>
      <c r="B614" s="43">
        <v>158</v>
      </c>
      <c r="C614" s="51" t="s">
        <v>287</v>
      </c>
      <c r="D614" s="42" t="s">
        <v>2941</v>
      </c>
      <c r="E614" s="42" t="s">
        <v>2941</v>
      </c>
      <c r="F614" s="44" t="s">
        <v>23</v>
      </c>
      <c r="G614" s="44" t="s">
        <v>2934</v>
      </c>
      <c r="H614" s="42" t="s">
        <v>34</v>
      </c>
      <c r="I614" s="45" t="s">
        <v>23</v>
      </c>
      <c r="J614" s="44">
        <v>51000000</v>
      </c>
      <c r="K614" s="44">
        <v>30</v>
      </c>
      <c r="L614" s="44">
        <f t="shared" si="9"/>
        <v>1530000000</v>
      </c>
      <c r="M614" s="42" t="s">
        <v>1931</v>
      </c>
      <c r="N614" s="42" t="s">
        <v>445</v>
      </c>
      <c r="O614" s="42" t="s">
        <v>1559</v>
      </c>
      <c r="P614" s="42" t="s">
        <v>1554</v>
      </c>
      <c r="Q614" s="46" t="s">
        <v>1555</v>
      </c>
    </row>
    <row r="615" spans="1:17" ht="105">
      <c r="A615" s="41">
        <v>614</v>
      </c>
      <c r="B615" s="43">
        <v>158</v>
      </c>
      <c r="C615" s="51" t="s">
        <v>287</v>
      </c>
      <c r="D615" s="42" t="s">
        <v>2942</v>
      </c>
      <c r="E615" s="42" t="s">
        <v>2943</v>
      </c>
      <c r="F615" s="44" t="s">
        <v>2925</v>
      </c>
      <c r="G615" s="44" t="s">
        <v>2926</v>
      </c>
      <c r="H615" s="42" t="s">
        <v>42</v>
      </c>
      <c r="I615" s="45" t="s">
        <v>23</v>
      </c>
      <c r="J615" s="44">
        <v>58000000</v>
      </c>
      <c r="K615" s="44">
        <v>4</v>
      </c>
      <c r="L615" s="44">
        <f t="shared" si="9"/>
        <v>232000000</v>
      </c>
      <c r="M615" s="42" t="s">
        <v>2927</v>
      </c>
      <c r="N615" s="42" t="s">
        <v>445</v>
      </c>
      <c r="O615" s="42" t="s">
        <v>1559</v>
      </c>
      <c r="P615" s="42" t="s">
        <v>1554</v>
      </c>
      <c r="Q615" s="46" t="s">
        <v>1555</v>
      </c>
    </row>
    <row r="616" spans="1:17" ht="60">
      <c r="A616" s="41">
        <v>615</v>
      </c>
      <c r="B616" s="43">
        <v>158</v>
      </c>
      <c r="C616" s="51" t="s">
        <v>287</v>
      </c>
      <c r="D616" s="42" t="s">
        <v>2944</v>
      </c>
      <c r="E616" s="42" t="s">
        <v>2945</v>
      </c>
      <c r="F616" s="44" t="s">
        <v>23</v>
      </c>
      <c r="G616" s="44" t="s">
        <v>2934</v>
      </c>
      <c r="H616" s="42" t="s">
        <v>34</v>
      </c>
      <c r="I616" s="45" t="s">
        <v>23</v>
      </c>
      <c r="J616" s="44">
        <v>51000000</v>
      </c>
      <c r="K616" s="44">
        <v>6</v>
      </c>
      <c r="L616" s="44">
        <f t="shared" si="9"/>
        <v>306000000</v>
      </c>
      <c r="M616" s="42" t="s">
        <v>1931</v>
      </c>
      <c r="N616" s="42" t="s">
        <v>445</v>
      </c>
      <c r="O616" s="42" t="s">
        <v>1559</v>
      </c>
      <c r="P616" s="42" t="s">
        <v>1554</v>
      </c>
      <c r="Q616" s="46" t="s">
        <v>1555</v>
      </c>
    </row>
    <row r="617" spans="1:17" ht="90">
      <c r="A617" s="41">
        <v>616</v>
      </c>
      <c r="B617" s="43">
        <v>158</v>
      </c>
      <c r="C617" s="51" t="s">
        <v>287</v>
      </c>
      <c r="D617" s="42" t="s">
        <v>2946</v>
      </c>
      <c r="E617" s="42" t="s">
        <v>2946</v>
      </c>
      <c r="F617" s="44" t="s">
        <v>1970</v>
      </c>
      <c r="G617" s="44" t="s">
        <v>2869</v>
      </c>
      <c r="H617" s="42" t="s">
        <v>34</v>
      </c>
      <c r="I617" s="45" t="s">
        <v>23</v>
      </c>
      <c r="J617" s="44">
        <v>52000000</v>
      </c>
      <c r="K617" s="44">
        <v>4</v>
      </c>
      <c r="L617" s="44">
        <f t="shared" si="9"/>
        <v>208000000</v>
      </c>
      <c r="M617" s="42" t="s">
        <v>1973</v>
      </c>
      <c r="N617" s="42" t="s">
        <v>445</v>
      </c>
      <c r="O617" s="42" t="s">
        <v>1559</v>
      </c>
      <c r="P617" s="42" t="s">
        <v>1554</v>
      </c>
      <c r="Q617" s="46" t="s">
        <v>1555</v>
      </c>
    </row>
    <row r="618" spans="1:17" ht="75">
      <c r="A618" s="41">
        <v>617</v>
      </c>
      <c r="B618" s="43">
        <v>158</v>
      </c>
      <c r="C618" s="51" t="s">
        <v>287</v>
      </c>
      <c r="D618" s="42" t="s">
        <v>2947</v>
      </c>
      <c r="E618" s="42" t="s">
        <v>2948</v>
      </c>
      <c r="F618" s="44" t="s">
        <v>2829</v>
      </c>
      <c r="G618" s="44" t="s">
        <v>2910</v>
      </c>
      <c r="H618" s="42" t="s">
        <v>2891</v>
      </c>
      <c r="I618" s="45" t="s">
        <v>23</v>
      </c>
      <c r="J618" s="44">
        <v>84000000</v>
      </c>
      <c r="K618" s="44">
        <v>3</v>
      </c>
      <c r="L618" s="44">
        <f t="shared" si="9"/>
        <v>252000000</v>
      </c>
      <c r="M618" s="42" t="s">
        <v>2892</v>
      </c>
      <c r="N618" s="42" t="s">
        <v>445</v>
      </c>
      <c r="O618" s="42" t="s">
        <v>1559</v>
      </c>
      <c r="P618" s="42" t="s">
        <v>1554</v>
      </c>
      <c r="Q618" s="46" t="s">
        <v>1555</v>
      </c>
    </row>
    <row r="619" spans="1:17" ht="60">
      <c r="A619" s="41">
        <v>618</v>
      </c>
      <c r="B619" s="43">
        <v>158</v>
      </c>
      <c r="C619" s="51" t="s">
        <v>287</v>
      </c>
      <c r="D619" s="42" t="s">
        <v>2947</v>
      </c>
      <c r="E619" s="42" t="s">
        <v>2949</v>
      </c>
      <c r="F619" s="44" t="s">
        <v>1970</v>
      </c>
      <c r="G619" s="44" t="s">
        <v>2907</v>
      </c>
      <c r="H619" s="42" t="s">
        <v>2908</v>
      </c>
      <c r="I619" s="45" t="s">
        <v>23</v>
      </c>
      <c r="J619" s="44">
        <v>68000000</v>
      </c>
      <c r="K619" s="44">
        <v>1</v>
      </c>
      <c r="L619" s="44">
        <f t="shared" si="9"/>
        <v>68000000</v>
      </c>
      <c r="M619" s="42" t="s">
        <v>1973</v>
      </c>
      <c r="N619" s="42" t="s">
        <v>445</v>
      </c>
      <c r="O619" s="42" t="s">
        <v>1559</v>
      </c>
      <c r="P619" s="42" t="s">
        <v>1554</v>
      </c>
      <c r="Q619" s="46" t="s">
        <v>1555</v>
      </c>
    </row>
    <row r="620" spans="1:17" ht="165">
      <c r="A620" s="41">
        <v>619</v>
      </c>
      <c r="B620" s="43">
        <v>158</v>
      </c>
      <c r="C620" s="51" t="s">
        <v>287</v>
      </c>
      <c r="D620" s="42" t="s">
        <v>2950</v>
      </c>
      <c r="E620" s="42" t="s">
        <v>2951</v>
      </c>
      <c r="F620" s="44" t="s">
        <v>1970</v>
      </c>
      <c r="G620" s="44" t="s">
        <v>2869</v>
      </c>
      <c r="H620" s="42" t="s">
        <v>34</v>
      </c>
      <c r="I620" s="45" t="s">
        <v>23</v>
      </c>
      <c r="J620" s="44">
        <v>60000000</v>
      </c>
      <c r="K620" s="44">
        <v>15</v>
      </c>
      <c r="L620" s="44">
        <f t="shared" si="9"/>
        <v>900000000</v>
      </c>
      <c r="M620" s="42" t="s">
        <v>1973</v>
      </c>
      <c r="N620" s="42" t="s">
        <v>445</v>
      </c>
      <c r="O620" s="42" t="s">
        <v>1559</v>
      </c>
      <c r="P620" s="42" t="s">
        <v>1554</v>
      </c>
      <c r="Q620" s="46" t="s">
        <v>1555</v>
      </c>
    </row>
    <row r="621" spans="1:17" ht="90">
      <c r="A621" s="41">
        <v>620</v>
      </c>
      <c r="B621" s="43">
        <v>158</v>
      </c>
      <c r="C621" s="51" t="s">
        <v>287</v>
      </c>
      <c r="D621" s="42" t="s">
        <v>2952</v>
      </c>
      <c r="E621" s="42" t="s">
        <v>2953</v>
      </c>
      <c r="F621" s="44" t="s">
        <v>1970</v>
      </c>
      <c r="G621" s="44" t="s">
        <v>2907</v>
      </c>
      <c r="H621" s="42" t="s">
        <v>2908</v>
      </c>
      <c r="I621" s="45" t="s">
        <v>23</v>
      </c>
      <c r="J621" s="44">
        <v>50000000</v>
      </c>
      <c r="K621" s="44">
        <v>24</v>
      </c>
      <c r="L621" s="44">
        <f t="shared" si="9"/>
        <v>1200000000</v>
      </c>
      <c r="M621" s="42" t="s">
        <v>1973</v>
      </c>
      <c r="N621" s="42" t="s">
        <v>445</v>
      </c>
      <c r="O621" s="42" t="s">
        <v>1559</v>
      </c>
      <c r="P621" s="42" t="s">
        <v>1554</v>
      </c>
      <c r="Q621" s="46" t="s">
        <v>1555</v>
      </c>
    </row>
    <row r="622" spans="1:17" ht="60">
      <c r="A622" s="41">
        <v>621</v>
      </c>
      <c r="B622" s="43">
        <v>158</v>
      </c>
      <c r="C622" s="51" t="s">
        <v>287</v>
      </c>
      <c r="D622" s="42" t="s">
        <v>2954</v>
      </c>
      <c r="E622" s="42" t="s">
        <v>2955</v>
      </c>
      <c r="F622" s="44" t="s">
        <v>1970</v>
      </c>
      <c r="G622" s="44" t="s">
        <v>2907</v>
      </c>
      <c r="H622" s="42" t="s">
        <v>2908</v>
      </c>
      <c r="I622" s="45" t="s">
        <v>573</v>
      </c>
      <c r="J622" s="44">
        <v>98000000</v>
      </c>
      <c r="K622" s="44">
        <v>3</v>
      </c>
      <c r="L622" s="44">
        <f t="shared" si="9"/>
        <v>294000000</v>
      </c>
      <c r="M622" s="42" t="s">
        <v>1973</v>
      </c>
      <c r="N622" s="42" t="s">
        <v>445</v>
      </c>
      <c r="O622" s="42" t="s">
        <v>1559</v>
      </c>
      <c r="P622" s="42" t="s">
        <v>1554</v>
      </c>
      <c r="Q622" s="46" t="s">
        <v>1555</v>
      </c>
    </row>
    <row r="623" spans="1:17" ht="45">
      <c r="A623" s="41">
        <v>622</v>
      </c>
      <c r="B623" s="43">
        <v>158</v>
      </c>
      <c r="C623" s="43" t="s">
        <v>2956</v>
      </c>
      <c r="D623" s="42" t="s">
        <v>2957</v>
      </c>
      <c r="E623" s="42" t="s">
        <v>2957</v>
      </c>
      <c r="F623" s="44" t="s">
        <v>2829</v>
      </c>
      <c r="G623" s="44" t="s">
        <v>2910</v>
      </c>
      <c r="H623" s="42" t="s">
        <v>2891</v>
      </c>
      <c r="I623" s="45" t="s">
        <v>23</v>
      </c>
      <c r="J623" s="44">
        <v>52000000</v>
      </c>
      <c r="K623" s="44">
        <v>6</v>
      </c>
      <c r="L623" s="44">
        <f t="shared" si="9"/>
        <v>312000000</v>
      </c>
      <c r="M623" s="42" t="s">
        <v>2892</v>
      </c>
      <c r="N623" s="42" t="s">
        <v>445</v>
      </c>
      <c r="O623" s="42" t="s">
        <v>1559</v>
      </c>
      <c r="P623" s="42" t="s">
        <v>1554</v>
      </c>
      <c r="Q623" s="46" t="s">
        <v>1555</v>
      </c>
    </row>
    <row r="624" spans="1:17" ht="60">
      <c r="A624" s="41">
        <v>623</v>
      </c>
      <c r="B624" s="43">
        <v>158</v>
      </c>
      <c r="C624" s="43" t="s">
        <v>2956</v>
      </c>
      <c r="D624" s="42" t="s">
        <v>2958</v>
      </c>
      <c r="E624" s="42" t="s">
        <v>2958</v>
      </c>
      <c r="F624" s="44" t="s">
        <v>2829</v>
      </c>
      <c r="G624" s="44" t="s">
        <v>2910</v>
      </c>
      <c r="H624" s="42" t="s">
        <v>2891</v>
      </c>
      <c r="I624" s="45" t="s">
        <v>23</v>
      </c>
      <c r="J624" s="44">
        <v>60000000</v>
      </c>
      <c r="K624" s="44">
        <v>5</v>
      </c>
      <c r="L624" s="44">
        <f t="shared" si="9"/>
        <v>300000000</v>
      </c>
      <c r="M624" s="42" t="s">
        <v>2892</v>
      </c>
      <c r="N624" s="42" t="s">
        <v>445</v>
      </c>
      <c r="O624" s="42" t="s">
        <v>1559</v>
      </c>
      <c r="P624" s="42" t="s">
        <v>1554</v>
      </c>
      <c r="Q624" s="46" t="s">
        <v>1555</v>
      </c>
    </row>
    <row r="625" spans="1:17" ht="45">
      <c r="A625" s="41">
        <v>624</v>
      </c>
      <c r="B625" s="43">
        <v>158</v>
      </c>
      <c r="C625" s="43" t="s">
        <v>2956</v>
      </c>
      <c r="D625" s="42" t="s">
        <v>2959</v>
      </c>
      <c r="E625" s="42" t="s">
        <v>2959</v>
      </c>
      <c r="F625" s="44" t="s">
        <v>2829</v>
      </c>
      <c r="G625" s="44" t="s">
        <v>2910</v>
      </c>
      <c r="H625" s="42" t="s">
        <v>2891</v>
      </c>
      <c r="I625" s="45" t="s">
        <v>23</v>
      </c>
      <c r="J625" s="44">
        <v>50000000</v>
      </c>
      <c r="K625" s="44">
        <v>6</v>
      </c>
      <c r="L625" s="44">
        <f t="shared" si="9"/>
        <v>300000000</v>
      </c>
      <c r="M625" s="42" t="s">
        <v>2892</v>
      </c>
      <c r="N625" s="42" t="s">
        <v>445</v>
      </c>
      <c r="O625" s="42" t="s">
        <v>1559</v>
      </c>
      <c r="P625" s="42" t="s">
        <v>1554</v>
      </c>
      <c r="Q625" s="46" t="s">
        <v>1555</v>
      </c>
    </row>
    <row r="626" spans="1:17" ht="60">
      <c r="A626" s="41">
        <v>625</v>
      </c>
      <c r="B626" s="43">
        <v>158</v>
      </c>
      <c r="C626" s="43" t="s">
        <v>2956</v>
      </c>
      <c r="D626" s="42" t="s">
        <v>2960</v>
      </c>
      <c r="E626" s="42" t="s">
        <v>2961</v>
      </c>
      <c r="F626" s="44" t="s">
        <v>23</v>
      </c>
      <c r="G626" s="44" t="s">
        <v>2934</v>
      </c>
      <c r="H626" s="42" t="s">
        <v>34</v>
      </c>
      <c r="I626" s="45" t="s">
        <v>23</v>
      </c>
      <c r="J626" s="44">
        <v>52500000</v>
      </c>
      <c r="K626" s="44">
        <v>12</v>
      </c>
      <c r="L626" s="44">
        <f t="shared" si="9"/>
        <v>630000000</v>
      </c>
      <c r="M626" s="42" t="s">
        <v>1931</v>
      </c>
      <c r="N626" s="42" t="s">
        <v>445</v>
      </c>
      <c r="O626" s="42" t="s">
        <v>1559</v>
      </c>
      <c r="P626" s="42" t="s">
        <v>1554</v>
      </c>
      <c r="Q626" s="46" t="s">
        <v>1555</v>
      </c>
    </row>
    <row r="627" spans="1:17" ht="75">
      <c r="A627" s="41">
        <v>626</v>
      </c>
      <c r="B627" s="43">
        <v>158</v>
      </c>
      <c r="C627" s="43" t="s">
        <v>2956</v>
      </c>
      <c r="D627" s="42" t="s">
        <v>2962</v>
      </c>
      <c r="E627" s="42" t="s">
        <v>2962</v>
      </c>
      <c r="F627" s="44" t="s">
        <v>2829</v>
      </c>
      <c r="G627" s="44" t="s">
        <v>2910</v>
      </c>
      <c r="H627" s="42" t="s">
        <v>2891</v>
      </c>
      <c r="I627" s="45" t="s">
        <v>23</v>
      </c>
      <c r="J627" s="44">
        <v>81000000</v>
      </c>
      <c r="K627" s="44">
        <v>5</v>
      </c>
      <c r="L627" s="44">
        <f t="shared" si="9"/>
        <v>405000000</v>
      </c>
      <c r="M627" s="42" t="s">
        <v>2892</v>
      </c>
      <c r="N627" s="42" t="s">
        <v>445</v>
      </c>
      <c r="O627" s="42" t="s">
        <v>1559</v>
      </c>
      <c r="P627" s="42" t="s">
        <v>1554</v>
      </c>
      <c r="Q627" s="46" t="s">
        <v>1555</v>
      </c>
    </row>
    <row r="628" spans="1:17" ht="60">
      <c r="A628" s="41">
        <v>627</v>
      </c>
      <c r="B628" s="43">
        <v>158</v>
      </c>
      <c r="C628" s="43" t="s">
        <v>2956</v>
      </c>
      <c r="D628" s="42" t="s">
        <v>2963</v>
      </c>
      <c r="E628" s="42" t="s">
        <v>2963</v>
      </c>
      <c r="F628" s="44" t="s">
        <v>2829</v>
      </c>
      <c r="G628" s="44" t="s">
        <v>2910</v>
      </c>
      <c r="H628" s="42" t="s">
        <v>2891</v>
      </c>
      <c r="I628" s="45" t="s">
        <v>23</v>
      </c>
      <c r="J628" s="44">
        <v>83000000</v>
      </c>
      <c r="K628" s="44">
        <v>5</v>
      </c>
      <c r="L628" s="44">
        <f t="shared" si="9"/>
        <v>415000000</v>
      </c>
      <c r="M628" s="42" t="s">
        <v>2892</v>
      </c>
      <c r="N628" s="42" t="s">
        <v>445</v>
      </c>
      <c r="O628" s="42" t="s">
        <v>1559</v>
      </c>
      <c r="P628" s="42" t="s">
        <v>1554</v>
      </c>
      <c r="Q628" s="46" t="s">
        <v>1555</v>
      </c>
    </row>
    <row r="629" spans="1:17" ht="90">
      <c r="A629" s="41">
        <v>628</v>
      </c>
      <c r="B629" s="43">
        <v>158</v>
      </c>
      <c r="C629" s="43" t="s">
        <v>2956</v>
      </c>
      <c r="D629" s="42" t="s">
        <v>2964</v>
      </c>
      <c r="E629" s="42" t="s">
        <v>2964</v>
      </c>
      <c r="F629" s="44" t="s">
        <v>2829</v>
      </c>
      <c r="G629" s="44" t="s">
        <v>2910</v>
      </c>
      <c r="H629" s="42" t="s">
        <v>2891</v>
      </c>
      <c r="I629" s="45" t="s">
        <v>23</v>
      </c>
      <c r="J629" s="44">
        <v>82000000</v>
      </c>
      <c r="K629" s="44">
        <v>5</v>
      </c>
      <c r="L629" s="44">
        <f t="shared" si="9"/>
        <v>410000000</v>
      </c>
      <c r="M629" s="42" t="s">
        <v>2892</v>
      </c>
      <c r="N629" s="42" t="s">
        <v>445</v>
      </c>
      <c r="O629" s="42" t="s">
        <v>1559</v>
      </c>
      <c r="P629" s="42" t="s">
        <v>1554</v>
      </c>
      <c r="Q629" s="46" t="s">
        <v>1555</v>
      </c>
    </row>
    <row r="630" spans="1:17" ht="75">
      <c r="A630" s="41">
        <v>629</v>
      </c>
      <c r="B630" s="43">
        <v>158</v>
      </c>
      <c r="C630" s="43" t="s">
        <v>2956</v>
      </c>
      <c r="D630" s="42" t="s">
        <v>2965</v>
      </c>
      <c r="E630" s="42" t="s">
        <v>2965</v>
      </c>
      <c r="F630" s="44" t="s">
        <v>2829</v>
      </c>
      <c r="G630" s="44" t="s">
        <v>2910</v>
      </c>
      <c r="H630" s="42" t="s">
        <v>2891</v>
      </c>
      <c r="I630" s="45" t="s">
        <v>23</v>
      </c>
      <c r="J630" s="44">
        <v>84000000</v>
      </c>
      <c r="K630" s="44">
        <v>5</v>
      </c>
      <c r="L630" s="44">
        <f t="shared" si="9"/>
        <v>420000000</v>
      </c>
      <c r="M630" s="42" t="s">
        <v>2892</v>
      </c>
      <c r="N630" s="42" t="s">
        <v>445</v>
      </c>
      <c r="O630" s="42" t="s">
        <v>1559</v>
      </c>
      <c r="P630" s="42" t="s">
        <v>1554</v>
      </c>
      <c r="Q630" s="46" t="s">
        <v>1555</v>
      </c>
    </row>
    <row r="631" spans="1:17" ht="45">
      <c r="A631" s="41">
        <v>630</v>
      </c>
      <c r="B631" s="43">
        <v>162</v>
      </c>
      <c r="C631" s="43" t="s">
        <v>2899</v>
      </c>
      <c r="D631" s="42" t="s">
        <v>2966</v>
      </c>
      <c r="E631" s="42" t="s">
        <v>2967</v>
      </c>
      <c r="F631" s="44" t="s">
        <v>792</v>
      </c>
      <c r="G631" s="44" t="s">
        <v>551</v>
      </c>
      <c r="H631" s="42" t="s">
        <v>34</v>
      </c>
      <c r="I631" s="45" t="s">
        <v>21</v>
      </c>
      <c r="J631" s="44">
        <v>8000000</v>
      </c>
      <c r="K631" s="44">
        <v>5</v>
      </c>
      <c r="L631" s="44">
        <f t="shared" si="9"/>
        <v>40000000</v>
      </c>
      <c r="M631" s="42" t="s">
        <v>1931</v>
      </c>
      <c r="N631" s="42" t="s">
        <v>445</v>
      </c>
      <c r="O631" s="42" t="s">
        <v>1559</v>
      </c>
      <c r="P631" s="42" t="s">
        <v>1554</v>
      </c>
      <c r="Q631" s="46" t="s">
        <v>1555</v>
      </c>
    </row>
    <row r="632" spans="1:17" ht="45">
      <c r="A632" s="41">
        <v>631</v>
      </c>
      <c r="B632" s="43">
        <v>264</v>
      </c>
      <c r="C632" s="51" t="s">
        <v>1151</v>
      </c>
      <c r="D632" s="42" t="s">
        <v>2968</v>
      </c>
      <c r="E632" s="42" t="s">
        <v>2969</v>
      </c>
      <c r="F632" s="44" t="s">
        <v>2970</v>
      </c>
      <c r="G632" s="44" t="s">
        <v>473</v>
      </c>
      <c r="H632" s="42" t="s">
        <v>334</v>
      </c>
      <c r="I632" s="45" t="s">
        <v>17</v>
      </c>
      <c r="J632" s="44">
        <v>333000</v>
      </c>
      <c r="K632" s="44">
        <v>54</v>
      </c>
      <c r="L632" s="44">
        <f t="shared" si="9"/>
        <v>17982000</v>
      </c>
      <c r="M632" s="42" t="s">
        <v>1570</v>
      </c>
      <c r="N632" s="42" t="s">
        <v>445</v>
      </c>
      <c r="O632" s="42" t="s">
        <v>1559</v>
      </c>
      <c r="P632" s="42" t="s">
        <v>1554</v>
      </c>
      <c r="Q632" s="46" t="s">
        <v>1555</v>
      </c>
    </row>
    <row r="633" spans="1:17" ht="45">
      <c r="A633" s="41">
        <v>632</v>
      </c>
      <c r="B633" s="43">
        <v>264</v>
      </c>
      <c r="C633" s="51" t="s">
        <v>1151</v>
      </c>
      <c r="D633" s="42" t="s">
        <v>2968</v>
      </c>
      <c r="E633" s="42" t="s">
        <v>2969</v>
      </c>
      <c r="F633" s="44" t="s">
        <v>2970</v>
      </c>
      <c r="G633" s="44" t="s">
        <v>473</v>
      </c>
      <c r="H633" s="42" t="s">
        <v>334</v>
      </c>
      <c r="I633" s="45" t="s">
        <v>17</v>
      </c>
      <c r="J633" s="44">
        <v>333000</v>
      </c>
      <c r="K633" s="44">
        <v>54</v>
      </c>
      <c r="L633" s="44">
        <f t="shared" si="9"/>
        <v>17982000</v>
      </c>
      <c r="M633" s="42" t="s">
        <v>1570</v>
      </c>
      <c r="N633" s="42" t="s">
        <v>445</v>
      </c>
      <c r="O633" s="42" t="s">
        <v>1559</v>
      </c>
      <c r="P633" s="42" t="s">
        <v>1554</v>
      </c>
      <c r="Q633" s="46" t="s">
        <v>1555</v>
      </c>
    </row>
    <row r="634" spans="1:17" ht="45">
      <c r="A634" s="41">
        <v>633</v>
      </c>
      <c r="B634" s="43">
        <v>264</v>
      </c>
      <c r="C634" s="51" t="s">
        <v>1151</v>
      </c>
      <c r="D634" s="42" t="s">
        <v>2971</v>
      </c>
      <c r="E634" s="42" t="s">
        <v>2972</v>
      </c>
      <c r="F634" s="44" t="s">
        <v>2973</v>
      </c>
      <c r="G634" s="44" t="s">
        <v>807</v>
      </c>
      <c r="H634" s="42" t="s">
        <v>34</v>
      </c>
      <c r="I634" s="45" t="s">
        <v>17</v>
      </c>
      <c r="J634" s="44">
        <v>2000000</v>
      </c>
      <c r="K634" s="44">
        <v>21</v>
      </c>
      <c r="L634" s="44">
        <f t="shared" si="9"/>
        <v>42000000</v>
      </c>
      <c r="M634" s="42" t="s">
        <v>1606</v>
      </c>
      <c r="N634" s="42" t="s">
        <v>445</v>
      </c>
      <c r="O634" s="42" t="s">
        <v>1559</v>
      </c>
      <c r="P634" s="42" t="s">
        <v>1554</v>
      </c>
      <c r="Q634" s="46" t="s">
        <v>1555</v>
      </c>
    </row>
    <row r="635" spans="1:17" ht="45">
      <c r="A635" s="41">
        <v>634</v>
      </c>
      <c r="B635" s="43">
        <v>264</v>
      </c>
      <c r="C635" s="51" t="s">
        <v>1151</v>
      </c>
      <c r="D635" s="42" t="s">
        <v>2974</v>
      </c>
      <c r="E635" s="42" t="s">
        <v>2969</v>
      </c>
      <c r="F635" s="44" t="s">
        <v>2970</v>
      </c>
      <c r="G635" s="44" t="s">
        <v>473</v>
      </c>
      <c r="H635" s="42" t="s">
        <v>334</v>
      </c>
      <c r="I635" s="45" t="s">
        <v>17</v>
      </c>
      <c r="J635" s="44">
        <v>410000</v>
      </c>
      <c r="K635" s="44">
        <v>66</v>
      </c>
      <c r="L635" s="44">
        <f t="shared" si="9"/>
        <v>27060000</v>
      </c>
      <c r="M635" s="42" t="s">
        <v>1570</v>
      </c>
      <c r="N635" s="42" t="s">
        <v>445</v>
      </c>
      <c r="O635" s="42" t="s">
        <v>1559</v>
      </c>
      <c r="P635" s="42" t="s">
        <v>1554</v>
      </c>
      <c r="Q635" s="46" t="s">
        <v>1555</v>
      </c>
    </row>
    <row r="636" spans="1:17" ht="60">
      <c r="A636" s="41">
        <v>635</v>
      </c>
      <c r="B636" s="43">
        <v>264</v>
      </c>
      <c r="C636" s="51" t="s">
        <v>1151</v>
      </c>
      <c r="D636" s="42" t="s">
        <v>2975</v>
      </c>
      <c r="E636" s="42" t="s">
        <v>2976</v>
      </c>
      <c r="F636" s="44" t="s">
        <v>328</v>
      </c>
      <c r="G636" s="44" t="s">
        <v>2977</v>
      </c>
      <c r="H636" s="42" t="s">
        <v>34</v>
      </c>
      <c r="I636" s="45" t="s">
        <v>21</v>
      </c>
      <c r="J636" s="44">
        <v>3900000</v>
      </c>
      <c r="K636" s="44">
        <v>6</v>
      </c>
      <c r="L636" s="44">
        <f t="shared" si="9"/>
        <v>23400000</v>
      </c>
      <c r="M636" s="42" t="s">
        <v>1632</v>
      </c>
      <c r="N636" s="42" t="s">
        <v>445</v>
      </c>
      <c r="O636" s="42" t="s">
        <v>1559</v>
      </c>
      <c r="P636" s="42" t="s">
        <v>1554</v>
      </c>
      <c r="Q636" s="46" t="s">
        <v>1555</v>
      </c>
    </row>
    <row r="637" spans="1:17" ht="60">
      <c r="A637" s="41">
        <v>636</v>
      </c>
      <c r="B637" s="43">
        <v>264</v>
      </c>
      <c r="C637" s="51" t="s">
        <v>1151</v>
      </c>
      <c r="D637" s="42" t="s">
        <v>2978</v>
      </c>
      <c r="E637" s="42" t="s">
        <v>2979</v>
      </c>
      <c r="F637" s="44" t="s">
        <v>2980</v>
      </c>
      <c r="G637" s="44" t="s">
        <v>2977</v>
      </c>
      <c r="H637" s="42" t="s">
        <v>34</v>
      </c>
      <c r="I637" s="45" t="s">
        <v>21</v>
      </c>
      <c r="J637" s="44">
        <v>896000</v>
      </c>
      <c r="K637" s="44">
        <v>3</v>
      </c>
      <c r="L637" s="44">
        <f t="shared" si="9"/>
        <v>2688000</v>
      </c>
      <c r="M637" s="42" t="s">
        <v>1632</v>
      </c>
      <c r="N637" s="42" t="s">
        <v>445</v>
      </c>
      <c r="O637" s="42" t="s">
        <v>1559</v>
      </c>
      <c r="P637" s="42" t="s">
        <v>1554</v>
      </c>
      <c r="Q637" s="46" t="s">
        <v>1555</v>
      </c>
    </row>
    <row r="638" spans="1:17" ht="60">
      <c r="A638" s="41">
        <v>637</v>
      </c>
      <c r="B638" s="43">
        <v>264</v>
      </c>
      <c r="C638" s="51" t="s">
        <v>1151</v>
      </c>
      <c r="D638" s="42" t="s">
        <v>2981</v>
      </c>
      <c r="E638" s="42" t="s">
        <v>2982</v>
      </c>
      <c r="F638" s="44" t="s">
        <v>2980</v>
      </c>
      <c r="G638" s="44" t="s">
        <v>2977</v>
      </c>
      <c r="H638" s="42" t="s">
        <v>34</v>
      </c>
      <c r="I638" s="45" t="s">
        <v>21</v>
      </c>
      <c r="J638" s="44">
        <v>1348000</v>
      </c>
      <c r="K638" s="44">
        <v>3</v>
      </c>
      <c r="L638" s="44">
        <f t="shared" si="9"/>
        <v>4044000</v>
      </c>
      <c r="M638" s="42" t="s">
        <v>1632</v>
      </c>
      <c r="N638" s="42" t="s">
        <v>445</v>
      </c>
      <c r="O638" s="42" t="s">
        <v>1559</v>
      </c>
      <c r="P638" s="42" t="s">
        <v>1554</v>
      </c>
      <c r="Q638" s="46" t="s">
        <v>1555</v>
      </c>
    </row>
    <row r="639" spans="1:17" ht="60">
      <c r="A639" s="41">
        <v>638</v>
      </c>
      <c r="B639" s="43">
        <v>264</v>
      </c>
      <c r="C639" s="51" t="s">
        <v>1151</v>
      </c>
      <c r="D639" s="42" t="s">
        <v>2983</v>
      </c>
      <c r="E639" s="42" t="s">
        <v>2983</v>
      </c>
      <c r="F639" s="44" t="s">
        <v>2973</v>
      </c>
      <c r="G639" s="44" t="s">
        <v>2984</v>
      </c>
      <c r="H639" s="42" t="s">
        <v>149</v>
      </c>
      <c r="I639" s="45" t="s">
        <v>17</v>
      </c>
      <c r="J639" s="44">
        <v>19355000</v>
      </c>
      <c r="K639" s="44">
        <v>6</v>
      </c>
      <c r="L639" s="44">
        <f t="shared" si="9"/>
        <v>116130000</v>
      </c>
      <c r="M639" s="42" t="s">
        <v>1851</v>
      </c>
      <c r="N639" s="42" t="s">
        <v>445</v>
      </c>
      <c r="O639" s="42" t="s">
        <v>1559</v>
      </c>
      <c r="P639" s="42" t="s">
        <v>1554</v>
      </c>
      <c r="Q639" s="46" t="s">
        <v>1555</v>
      </c>
    </row>
    <row r="640" spans="1:17" ht="60">
      <c r="A640" s="41">
        <v>639</v>
      </c>
      <c r="B640" s="43">
        <v>165</v>
      </c>
      <c r="C640" s="51" t="s">
        <v>292</v>
      </c>
      <c r="D640" s="42" t="s">
        <v>2985</v>
      </c>
      <c r="E640" s="42" t="s">
        <v>2985</v>
      </c>
      <c r="F640" s="44" t="s">
        <v>496</v>
      </c>
      <c r="G640" s="44" t="s">
        <v>1939</v>
      </c>
      <c r="H640" s="42" t="s">
        <v>149</v>
      </c>
      <c r="I640" s="45" t="s">
        <v>21</v>
      </c>
      <c r="J640" s="44">
        <v>7888000</v>
      </c>
      <c r="K640" s="44">
        <v>12</v>
      </c>
      <c r="L640" s="44">
        <f t="shared" si="9"/>
        <v>94656000</v>
      </c>
      <c r="M640" s="42" t="s">
        <v>1863</v>
      </c>
      <c r="N640" s="42" t="s">
        <v>445</v>
      </c>
      <c r="O640" s="42" t="s">
        <v>1559</v>
      </c>
      <c r="P640" s="42" t="s">
        <v>1554</v>
      </c>
      <c r="Q640" s="46" t="s">
        <v>1555</v>
      </c>
    </row>
    <row r="641" spans="1:17" ht="60">
      <c r="A641" s="41">
        <v>640</v>
      </c>
      <c r="B641" s="43">
        <v>155</v>
      </c>
      <c r="C641" s="51" t="s">
        <v>291</v>
      </c>
      <c r="D641" s="42" t="s">
        <v>2986</v>
      </c>
      <c r="E641" s="42" t="s">
        <v>2986</v>
      </c>
      <c r="F641" s="44" t="s">
        <v>1938</v>
      </c>
      <c r="G641" s="44" t="s">
        <v>2987</v>
      </c>
      <c r="H641" s="42" t="s">
        <v>45</v>
      </c>
      <c r="I641" s="45" t="s">
        <v>21</v>
      </c>
      <c r="J641" s="44">
        <v>8000000</v>
      </c>
      <c r="K641" s="44">
        <v>24</v>
      </c>
      <c r="L641" s="44">
        <f t="shared" si="9"/>
        <v>192000000</v>
      </c>
      <c r="M641" s="42" t="s">
        <v>1973</v>
      </c>
      <c r="N641" s="42" t="s">
        <v>445</v>
      </c>
      <c r="O641" s="42" t="s">
        <v>1559</v>
      </c>
      <c r="P641" s="42" t="s">
        <v>1554</v>
      </c>
      <c r="Q641" s="46" t="s">
        <v>1555</v>
      </c>
    </row>
    <row r="642" spans="1:17" ht="60">
      <c r="A642" s="41">
        <v>641</v>
      </c>
      <c r="B642" s="43">
        <v>155</v>
      </c>
      <c r="C642" s="51" t="s">
        <v>291</v>
      </c>
      <c r="D642" s="42" t="s">
        <v>2988</v>
      </c>
      <c r="E642" s="42" t="s">
        <v>2988</v>
      </c>
      <c r="F642" s="44" t="s">
        <v>496</v>
      </c>
      <c r="G642" s="44" t="s">
        <v>1939</v>
      </c>
      <c r="H642" s="42" t="s">
        <v>149</v>
      </c>
      <c r="I642" s="45" t="s">
        <v>21</v>
      </c>
      <c r="J642" s="44">
        <v>8800000</v>
      </c>
      <c r="K642" s="44">
        <v>42</v>
      </c>
      <c r="L642" s="44">
        <f t="shared" ref="L642:L705" si="10">J642*K642</f>
        <v>369600000</v>
      </c>
      <c r="M642" s="42" t="s">
        <v>1863</v>
      </c>
      <c r="N642" s="42" t="s">
        <v>445</v>
      </c>
      <c r="O642" s="42" t="s">
        <v>1559</v>
      </c>
      <c r="P642" s="42" t="s">
        <v>1554</v>
      </c>
      <c r="Q642" s="46" t="s">
        <v>1555</v>
      </c>
    </row>
    <row r="643" spans="1:17" ht="60">
      <c r="A643" s="41">
        <v>642</v>
      </c>
      <c r="B643" s="43">
        <v>155</v>
      </c>
      <c r="C643" s="51" t="s">
        <v>291</v>
      </c>
      <c r="D643" s="42" t="s">
        <v>2989</v>
      </c>
      <c r="E643" s="42" t="s">
        <v>2989</v>
      </c>
      <c r="F643" s="44" t="s">
        <v>1938</v>
      </c>
      <c r="G643" s="44" t="s">
        <v>2990</v>
      </c>
      <c r="H643" s="42" t="s">
        <v>35</v>
      </c>
      <c r="I643" s="45" t="s">
        <v>21</v>
      </c>
      <c r="J643" s="44">
        <v>9000000</v>
      </c>
      <c r="K643" s="44">
        <v>18</v>
      </c>
      <c r="L643" s="44">
        <f t="shared" si="10"/>
        <v>162000000</v>
      </c>
      <c r="M643" s="42" t="s">
        <v>1973</v>
      </c>
      <c r="N643" s="42" t="s">
        <v>445</v>
      </c>
      <c r="O643" s="42" t="s">
        <v>1559</v>
      </c>
      <c r="P643" s="42" t="s">
        <v>1554</v>
      </c>
      <c r="Q643" s="46" t="s">
        <v>1555</v>
      </c>
    </row>
    <row r="644" spans="1:17" ht="60">
      <c r="A644" s="41">
        <v>643</v>
      </c>
      <c r="B644" s="43">
        <v>155</v>
      </c>
      <c r="C644" s="51" t="s">
        <v>291</v>
      </c>
      <c r="D644" s="42" t="s">
        <v>2991</v>
      </c>
      <c r="E644" s="42" t="s">
        <v>2991</v>
      </c>
      <c r="F644" s="44" t="s">
        <v>496</v>
      </c>
      <c r="G644" s="44" t="s">
        <v>1939</v>
      </c>
      <c r="H644" s="42" t="s">
        <v>149</v>
      </c>
      <c r="I644" s="45" t="s">
        <v>21</v>
      </c>
      <c r="J644" s="44">
        <v>9600000</v>
      </c>
      <c r="K644" s="44">
        <v>24</v>
      </c>
      <c r="L644" s="44">
        <f t="shared" si="10"/>
        <v>230400000</v>
      </c>
      <c r="M644" s="42" t="s">
        <v>1863</v>
      </c>
      <c r="N644" s="42" t="s">
        <v>445</v>
      </c>
      <c r="O644" s="42" t="s">
        <v>1559</v>
      </c>
      <c r="P644" s="42" t="s">
        <v>1554</v>
      </c>
      <c r="Q644" s="46" t="s">
        <v>1555</v>
      </c>
    </row>
    <row r="645" spans="1:17" ht="60">
      <c r="A645" s="41">
        <v>644</v>
      </c>
      <c r="B645" s="43">
        <v>217</v>
      </c>
      <c r="C645" s="51" t="s">
        <v>2992</v>
      </c>
      <c r="D645" s="42" t="s">
        <v>2993</v>
      </c>
      <c r="E645" s="42" t="s">
        <v>2994</v>
      </c>
      <c r="F645" s="44" t="s">
        <v>2995</v>
      </c>
      <c r="G645" s="44" t="s">
        <v>2996</v>
      </c>
      <c r="H645" s="42" t="s">
        <v>2997</v>
      </c>
      <c r="I645" s="45" t="s">
        <v>44</v>
      </c>
      <c r="J645" s="44">
        <v>6500000</v>
      </c>
      <c r="K645" s="44">
        <v>12</v>
      </c>
      <c r="L645" s="44">
        <f t="shared" si="10"/>
        <v>78000000</v>
      </c>
      <c r="M645" s="42" t="s">
        <v>2998</v>
      </c>
      <c r="N645" s="42" t="s">
        <v>445</v>
      </c>
      <c r="O645" s="42" t="s">
        <v>1559</v>
      </c>
      <c r="P645" s="42" t="s">
        <v>1554</v>
      </c>
      <c r="Q645" s="46" t="s">
        <v>1555</v>
      </c>
    </row>
    <row r="646" spans="1:17" ht="150">
      <c r="A646" s="41">
        <v>645</v>
      </c>
      <c r="B646" s="41">
        <v>0</v>
      </c>
      <c r="C646" s="41">
        <v>0</v>
      </c>
      <c r="D646" s="42" t="s">
        <v>2999</v>
      </c>
      <c r="E646" s="42" t="s">
        <v>3000</v>
      </c>
      <c r="F646" s="44" t="s">
        <v>2159</v>
      </c>
      <c r="G646" s="44" t="s">
        <v>551</v>
      </c>
      <c r="H646" s="42" t="s">
        <v>3001</v>
      </c>
      <c r="I646" s="45" t="s">
        <v>21</v>
      </c>
      <c r="J646" s="44">
        <v>1750000</v>
      </c>
      <c r="K646" s="44">
        <v>12</v>
      </c>
      <c r="L646" s="44">
        <f t="shared" si="10"/>
        <v>21000000</v>
      </c>
      <c r="M646" s="42" t="s">
        <v>2131</v>
      </c>
      <c r="N646" s="42" t="s">
        <v>445</v>
      </c>
      <c r="O646" s="42" t="s">
        <v>1559</v>
      </c>
      <c r="P646" s="42" t="s">
        <v>1554</v>
      </c>
      <c r="Q646" s="46" t="s">
        <v>1555</v>
      </c>
    </row>
    <row r="647" spans="1:17" ht="150">
      <c r="A647" s="41">
        <v>646</v>
      </c>
      <c r="B647" s="41">
        <v>0</v>
      </c>
      <c r="C647" s="41">
        <v>0</v>
      </c>
      <c r="D647" s="42" t="s">
        <v>3002</v>
      </c>
      <c r="E647" s="42" t="s">
        <v>3003</v>
      </c>
      <c r="F647" s="44" t="s">
        <v>2159</v>
      </c>
      <c r="G647" s="44" t="s">
        <v>551</v>
      </c>
      <c r="H647" s="42" t="s">
        <v>3001</v>
      </c>
      <c r="I647" s="45" t="s">
        <v>21</v>
      </c>
      <c r="J647" s="44">
        <v>1391500</v>
      </c>
      <c r="K647" s="44">
        <v>12</v>
      </c>
      <c r="L647" s="44">
        <f t="shared" si="10"/>
        <v>16698000</v>
      </c>
      <c r="M647" s="42" t="s">
        <v>2131</v>
      </c>
      <c r="N647" s="42" t="s">
        <v>445</v>
      </c>
      <c r="O647" s="42" t="s">
        <v>1559</v>
      </c>
      <c r="P647" s="42" t="s">
        <v>1554</v>
      </c>
      <c r="Q647" s="46" t="s">
        <v>1555</v>
      </c>
    </row>
    <row r="648" spans="1:17" ht="150">
      <c r="A648" s="41">
        <v>647</v>
      </c>
      <c r="B648" s="41">
        <v>0</v>
      </c>
      <c r="C648" s="41">
        <v>0</v>
      </c>
      <c r="D648" s="42" t="s">
        <v>3004</v>
      </c>
      <c r="E648" s="42" t="s">
        <v>3005</v>
      </c>
      <c r="F648" s="44" t="s">
        <v>2159</v>
      </c>
      <c r="G648" s="44" t="s">
        <v>551</v>
      </c>
      <c r="H648" s="42" t="s">
        <v>3001</v>
      </c>
      <c r="I648" s="45" t="s">
        <v>21</v>
      </c>
      <c r="J648" s="44">
        <v>1960000</v>
      </c>
      <c r="K648" s="44">
        <v>12</v>
      </c>
      <c r="L648" s="44">
        <f t="shared" si="10"/>
        <v>23520000</v>
      </c>
      <c r="M648" s="42" t="s">
        <v>2131</v>
      </c>
      <c r="N648" s="42" t="s">
        <v>445</v>
      </c>
      <c r="O648" s="42" t="s">
        <v>1559</v>
      </c>
      <c r="P648" s="42" t="s">
        <v>1554</v>
      </c>
      <c r="Q648" s="46" t="s">
        <v>1555</v>
      </c>
    </row>
    <row r="649" spans="1:17" ht="150">
      <c r="A649" s="41">
        <v>648</v>
      </c>
      <c r="B649" s="41">
        <v>0</v>
      </c>
      <c r="C649" s="41">
        <v>0</v>
      </c>
      <c r="D649" s="42" t="s">
        <v>3006</v>
      </c>
      <c r="E649" s="42" t="s">
        <v>3007</v>
      </c>
      <c r="F649" s="44" t="s">
        <v>2159</v>
      </c>
      <c r="G649" s="44" t="s">
        <v>551</v>
      </c>
      <c r="H649" s="42" t="s">
        <v>3001</v>
      </c>
      <c r="I649" s="45" t="s">
        <v>21</v>
      </c>
      <c r="J649" s="44">
        <v>1130000</v>
      </c>
      <c r="K649" s="44">
        <v>12</v>
      </c>
      <c r="L649" s="44">
        <f t="shared" si="10"/>
        <v>13560000</v>
      </c>
      <c r="M649" s="42" t="s">
        <v>2131</v>
      </c>
      <c r="N649" s="42" t="s">
        <v>445</v>
      </c>
      <c r="O649" s="42" t="s">
        <v>1559</v>
      </c>
      <c r="P649" s="42" t="s">
        <v>1554</v>
      </c>
      <c r="Q649" s="46" t="s">
        <v>1555</v>
      </c>
    </row>
    <row r="650" spans="1:17" ht="150">
      <c r="A650" s="41">
        <v>649</v>
      </c>
      <c r="B650" s="41">
        <v>0</v>
      </c>
      <c r="C650" s="41">
        <v>0</v>
      </c>
      <c r="D650" s="42" t="s">
        <v>3008</v>
      </c>
      <c r="E650" s="42" t="s">
        <v>3009</v>
      </c>
      <c r="F650" s="44" t="s">
        <v>3010</v>
      </c>
      <c r="G650" s="44" t="s">
        <v>551</v>
      </c>
      <c r="H650" s="42" t="s">
        <v>3001</v>
      </c>
      <c r="I650" s="45" t="s">
        <v>21</v>
      </c>
      <c r="J650" s="44">
        <v>10160000</v>
      </c>
      <c r="K650" s="44">
        <v>12</v>
      </c>
      <c r="L650" s="44">
        <f t="shared" si="10"/>
        <v>121920000</v>
      </c>
      <c r="M650" s="42" t="s">
        <v>2131</v>
      </c>
      <c r="N650" s="42" t="s">
        <v>445</v>
      </c>
      <c r="O650" s="42" t="s">
        <v>1559</v>
      </c>
      <c r="P650" s="42" t="s">
        <v>1554</v>
      </c>
      <c r="Q650" s="46" t="s">
        <v>1555</v>
      </c>
    </row>
    <row r="651" spans="1:17" ht="150">
      <c r="A651" s="41">
        <v>650</v>
      </c>
      <c r="B651" s="41">
        <v>0</v>
      </c>
      <c r="C651" s="41">
        <v>0</v>
      </c>
      <c r="D651" s="42" t="s">
        <v>3011</v>
      </c>
      <c r="E651" s="42" t="s">
        <v>3012</v>
      </c>
      <c r="F651" s="44" t="s">
        <v>3013</v>
      </c>
      <c r="G651" s="44" t="s">
        <v>551</v>
      </c>
      <c r="H651" s="42" t="s">
        <v>3001</v>
      </c>
      <c r="I651" s="45" t="s">
        <v>21</v>
      </c>
      <c r="J651" s="44">
        <v>2460000</v>
      </c>
      <c r="K651" s="44">
        <v>12</v>
      </c>
      <c r="L651" s="44">
        <f t="shared" si="10"/>
        <v>29520000</v>
      </c>
      <c r="M651" s="42" t="s">
        <v>2131</v>
      </c>
      <c r="N651" s="42" t="s">
        <v>445</v>
      </c>
      <c r="O651" s="42" t="s">
        <v>1559</v>
      </c>
      <c r="P651" s="42" t="s">
        <v>1554</v>
      </c>
      <c r="Q651" s="46" t="s">
        <v>1555</v>
      </c>
    </row>
    <row r="652" spans="1:17" ht="150">
      <c r="A652" s="41">
        <v>651</v>
      </c>
      <c r="B652" s="41">
        <v>0</v>
      </c>
      <c r="C652" s="41">
        <v>0</v>
      </c>
      <c r="D652" s="42" t="s">
        <v>3014</v>
      </c>
      <c r="E652" s="42" t="s">
        <v>3015</v>
      </c>
      <c r="F652" s="44" t="s">
        <v>2170</v>
      </c>
      <c r="G652" s="44" t="s">
        <v>551</v>
      </c>
      <c r="H652" s="42" t="s">
        <v>3001</v>
      </c>
      <c r="I652" s="45" t="s">
        <v>21</v>
      </c>
      <c r="J652" s="44">
        <v>2390000</v>
      </c>
      <c r="K652" s="44">
        <v>12</v>
      </c>
      <c r="L652" s="44">
        <f t="shared" si="10"/>
        <v>28680000</v>
      </c>
      <c r="M652" s="42" t="s">
        <v>2131</v>
      </c>
      <c r="N652" s="42" t="s">
        <v>445</v>
      </c>
      <c r="O652" s="42" t="s">
        <v>1559</v>
      </c>
      <c r="P652" s="42" t="s">
        <v>1554</v>
      </c>
      <c r="Q652" s="46" t="s">
        <v>1555</v>
      </c>
    </row>
    <row r="653" spans="1:17" ht="150">
      <c r="A653" s="41">
        <v>652</v>
      </c>
      <c r="B653" s="41">
        <v>0</v>
      </c>
      <c r="C653" s="42">
        <v>0</v>
      </c>
      <c r="D653" s="42" t="s">
        <v>3016</v>
      </c>
      <c r="E653" s="42" t="s">
        <v>3017</v>
      </c>
      <c r="F653" s="44" t="s">
        <v>2170</v>
      </c>
      <c r="G653" s="44" t="s">
        <v>551</v>
      </c>
      <c r="H653" s="42" t="s">
        <v>3001</v>
      </c>
      <c r="I653" s="45" t="s">
        <v>21</v>
      </c>
      <c r="J653" s="44">
        <v>4840000</v>
      </c>
      <c r="K653" s="44">
        <v>12</v>
      </c>
      <c r="L653" s="44">
        <f t="shared" si="10"/>
        <v>58080000</v>
      </c>
      <c r="M653" s="42" t="s">
        <v>2131</v>
      </c>
      <c r="N653" s="42" t="s">
        <v>445</v>
      </c>
      <c r="O653" s="42" t="s">
        <v>1559</v>
      </c>
      <c r="P653" s="42" t="s">
        <v>1554</v>
      </c>
      <c r="Q653" s="46" t="s">
        <v>1555</v>
      </c>
    </row>
    <row r="654" spans="1:17" ht="45">
      <c r="A654" s="41">
        <v>653</v>
      </c>
      <c r="B654" s="43">
        <v>223</v>
      </c>
      <c r="C654" s="43" t="s">
        <v>116</v>
      </c>
      <c r="D654" s="42" t="s">
        <v>3018</v>
      </c>
      <c r="E654" s="42" t="s">
        <v>3019</v>
      </c>
      <c r="F654" s="44" t="s">
        <v>3020</v>
      </c>
      <c r="G654" s="44" t="s">
        <v>3021</v>
      </c>
      <c r="H654" s="42" t="s">
        <v>334</v>
      </c>
      <c r="I654" s="45" t="s">
        <v>1193</v>
      </c>
      <c r="J654" s="44">
        <v>4095</v>
      </c>
      <c r="K654" s="44">
        <v>500</v>
      </c>
      <c r="L654" s="44">
        <f t="shared" si="10"/>
        <v>2047500</v>
      </c>
      <c r="M654" s="42" t="s">
        <v>2053</v>
      </c>
      <c r="N654" s="42" t="s">
        <v>445</v>
      </c>
      <c r="O654" s="42" t="s">
        <v>1559</v>
      </c>
      <c r="P654" s="42" t="s">
        <v>1554</v>
      </c>
      <c r="Q654" s="46" t="s">
        <v>1555</v>
      </c>
    </row>
    <row r="655" spans="1:17" ht="45">
      <c r="A655" s="41">
        <v>654</v>
      </c>
      <c r="B655" s="43">
        <v>223</v>
      </c>
      <c r="C655" s="43" t="s">
        <v>116</v>
      </c>
      <c r="D655" s="42" t="s">
        <v>3018</v>
      </c>
      <c r="E655" s="42" t="s">
        <v>3019</v>
      </c>
      <c r="F655" s="44" t="s">
        <v>3020</v>
      </c>
      <c r="G655" s="44" t="s">
        <v>3021</v>
      </c>
      <c r="H655" s="42" t="s">
        <v>334</v>
      </c>
      <c r="I655" s="45" t="s">
        <v>25</v>
      </c>
      <c r="J655" s="44">
        <v>409500</v>
      </c>
      <c r="K655" s="44">
        <v>44</v>
      </c>
      <c r="L655" s="44">
        <f t="shared" si="10"/>
        <v>18018000</v>
      </c>
      <c r="M655" s="42" t="s">
        <v>2053</v>
      </c>
      <c r="N655" s="42" t="s">
        <v>445</v>
      </c>
      <c r="O655" s="42" t="s">
        <v>1559</v>
      </c>
      <c r="P655" s="42" t="s">
        <v>1554</v>
      </c>
      <c r="Q655" s="46" t="s">
        <v>1555</v>
      </c>
    </row>
    <row r="656" spans="1:17" ht="45">
      <c r="A656" s="41">
        <v>655</v>
      </c>
      <c r="B656" s="43">
        <v>223</v>
      </c>
      <c r="C656" s="43" t="s">
        <v>116</v>
      </c>
      <c r="D656" s="42" t="s">
        <v>3022</v>
      </c>
      <c r="E656" s="42" t="s">
        <v>3023</v>
      </c>
      <c r="F656" s="44" t="s">
        <v>3020</v>
      </c>
      <c r="G656" s="44" t="s">
        <v>3021</v>
      </c>
      <c r="H656" s="42" t="s">
        <v>334</v>
      </c>
      <c r="I656" s="45" t="s">
        <v>1193</v>
      </c>
      <c r="J656" s="44">
        <v>7224</v>
      </c>
      <c r="K656" s="44">
        <v>3012</v>
      </c>
      <c r="L656" s="44">
        <f t="shared" si="10"/>
        <v>21758688</v>
      </c>
      <c r="M656" s="42" t="s">
        <v>2053</v>
      </c>
      <c r="N656" s="42" t="s">
        <v>445</v>
      </c>
      <c r="O656" s="42" t="s">
        <v>1559</v>
      </c>
      <c r="P656" s="42" t="s">
        <v>1554</v>
      </c>
      <c r="Q656" s="46" t="s">
        <v>1555</v>
      </c>
    </row>
    <row r="657" spans="1:17" ht="45">
      <c r="A657" s="41">
        <v>656</v>
      </c>
      <c r="B657" s="43">
        <v>223</v>
      </c>
      <c r="C657" s="43" t="s">
        <v>116</v>
      </c>
      <c r="D657" s="42" t="s">
        <v>3024</v>
      </c>
      <c r="E657" s="42" t="s">
        <v>3023</v>
      </c>
      <c r="F657" s="44" t="s">
        <v>3020</v>
      </c>
      <c r="G657" s="44" t="s">
        <v>3021</v>
      </c>
      <c r="H657" s="42" t="s">
        <v>334</v>
      </c>
      <c r="I657" s="45" t="s">
        <v>25</v>
      </c>
      <c r="J657" s="44">
        <v>722400</v>
      </c>
      <c r="K657" s="44">
        <v>270</v>
      </c>
      <c r="L657" s="44">
        <f t="shared" si="10"/>
        <v>195048000</v>
      </c>
      <c r="M657" s="42" t="s">
        <v>2053</v>
      </c>
      <c r="N657" s="42" t="s">
        <v>445</v>
      </c>
      <c r="O657" s="42" t="s">
        <v>1559</v>
      </c>
      <c r="P657" s="42" t="s">
        <v>1554</v>
      </c>
      <c r="Q657" s="46" t="s">
        <v>1555</v>
      </c>
    </row>
    <row r="658" spans="1:17" ht="45">
      <c r="A658" s="41">
        <v>657</v>
      </c>
      <c r="B658" s="43">
        <v>223</v>
      </c>
      <c r="C658" s="43" t="s">
        <v>116</v>
      </c>
      <c r="D658" s="42" t="s">
        <v>3024</v>
      </c>
      <c r="E658" s="42" t="s">
        <v>3023</v>
      </c>
      <c r="F658" s="44" t="s">
        <v>3020</v>
      </c>
      <c r="G658" s="44" t="s">
        <v>3021</v>
      </c>
      <c r="H658" s="42" t="s">
        <v>334</v>
      </c>
      <c r="I658" s="45" t="s">
        <v>25</v>
      </c>
      <c r="J658" s="44">
        <v>722400</v>
      </c>
      <c r="K658" s="44">
        <v>84</v>
      </c>
      <c r="L658" s="44">
        <f t="shared" si="10"/>
        <v>60681600</v>
      </c>
      <c r="M658" s="42" t="s">
        <v>2053</v>
      </c>
      <c r="N658" s="42" t="s">
        <v>445</v>
      </c>
      <c r="O658" s="42" t="s">
        <v>1559</v>
      </c>
      <c r="P658" s="42" t="s">
        <v>1554</v>
      </c>
      <c r="Q658" s="46" t="s">
        <v>1555</v>
      </c>
    </row>
    <row r="659" spans="1:17" ht="45">
      <c r="A659" s="41">
        <v>658</v>
      </c>
      <c r="B659" s="43">
        <v>223</v>
      </c>
      <c r="C659" s="43" t="s">
        <v>116</v>
      </c>
      <c r="D659" s="42" t="s">
        <v>3025</v>
      </c>
      <c r="E659" s="42" t="s">
        <v>3026</v>
      </c>
      <c r="F659" s="44" t="s">
        <v>3020</v>
      </c>
      <c r="G659" s="44" t="s">
        <v>3021</v>
      </c>
      <c r="H659" s="42" t="s">
        <v>334</v>
      </c>
      <c r="I659" s="45" t="s">
        <v>21</v>
      </c>
      <c r="J659" s="44">
        <v>10794</v>
      </c>
      <c r="K659" s="44">
        <v>3012</v>
      </c>
      <c r="L659" s="44">
        <f t="shared" si="10"/>
        <v>32511528</v>
      </c>
      <c r="M659" s="42" t="s">
        <v>2053</v>
      </c>
      <c r="N659" s="42" t="s">
        <v>445</v>
      </c>
      <c r="O659" s="42" t="s">
        <v>1559</v>
      </c>
      <c r="P659" s="42" t="s">
        <v>1554</v>
      </c>
      <c r="Q659" s="46" t="s">
        <v>1555</v>
      </c>
    </row>
    <row r="660" spans="1:17" ht="45">
      <c r="A660" s="41">
        <v>659</v>
      </c>
      <c r="B660" s="43">
        <v>223</v>
      </c>
      <c r="C660" s="43" t="s">
        <v>116</v>
      </c>
      <c r="D660" s="42" t="s">
        <v>3027</v>
      </c>
      <c r="E660" s="42" t="s">
        <v>3026</v>
      </c>
      <c r="F660" s="44" t="s">
        <v>3020</v>
      </c>
      <c r="G660" s="44" t="s">
        <v>3021</v>
      </c>
      <c r="H660" s="42" t="s">
        <v>334</v>
      </c>
      <c r="I660" s="45" t="s">
        <v>25</v>
      </c>
      <c r="J660" s="44">
        <v>1079400</v>
      </c>
      <c r="K660" s="44">
        <v>402</v>
      </c>
      <c r="L660" s="44">
        <f t="shared" si="10"/>
        <v>433918800</v>
      </c>
      <c r="M660" s="42" t="s">
        <v>2053</v>
      </c>
      <c r="N660" s="42" t="s">
        <v>445</v>
      </c>
      <c r="O660" s="42" t="s">
        <v>1559</v>
      </c>
      <c r="P660" s="42" t="s">
        <v>1554</v>
      </c>
      <c r="Q660" s="46" t="s">
        <v>1555</v>
      </c>
    </row>
    <row r="661" spans="1:17" ht="45">
      <c r="A661" s="41">
        <v>660</v>
      </c>
      <c r="B661" s="43">
        <v>223</v>
      </c>
      <c r="C661" s="43" t="s">
        <v>116</v>
      </c>
      <c r="D661" s="42" t="s">
        <v>3027</v>
      </c>
      <c r="E661" s="42" t="s">
        <v>3026</v>
      </c>
      <c r="F661" s="44" t="s">
        <v>3020</v>
      </c>
      <c r="G661" s="44" t="s">
        <v>3021</v>
      </c>
      <c r="H661" s="42" t="s">
        <v>334</v>
      </c>
      <c r="I661" s="45" t="s">
        <v>25</v>
      </c>
      <c r="J661" s="44">
        <v>1079400</v>
      </c>
      <c r="K661" s="44">
        <v>138</v>
      </c>
      <c r="L661" s="44">
        <f t="shared" si="10"/>
        <v>148957200</v>
      </c>
      <c r="M661" s="42" t="s">
        <v>2053</v>
      </c>
      <c r="N661" s="42" t="s">
        <v>445</v>
      </c>
      <c r="O661" s="42" t="s">
        <v>1559</v>
      </c>
      <c r="P661" s="42" t="s">
        <v>1554</v>
      </c>
      <c r="Q661" s="46" t="s">
        <v>1555</v>
      </c>
    </row>
    <row r="662" spans="1:17" ht="60">
      <c r="A662" s="41">
        <v>661</v>
      </c>
      <c r="B662" s="43">
        <v>223</v>
      </c>
      <c r="C662" s="43" t="s">
        <v>116</v>
      </c>
      <c r="D662" s="42" t="s">
        <v>3028</v>
      </c>
      <c r="E662" s="42" t="s">
        <v>3029</v>
      </c>
      <c r="F662" s="44" t="s">
        <v>3020</v>
      </c>
      <c r="G662" s="44" t="s">
        <v>3021</v>
      </c>
      <c r="H662" s="42" t="s">
        <v>334</v>
      </c>
      <c r="I662" s="45" t="s">
        <v>1193</v>
      </c>
      <c r="J662" s="44">
        <v>11550</v>
      </c>
      <c r="K662" s="44">
        <v>15600</v>
      </c>
      <c r="L662" s="44">
        <f t="shared" si="10"/>
        <v>180180000</v>
      </c>
      <c r="M662" s="42" t="s">
        <v>2053</v>
      </c>
      <c r="N662" s="42" t="s">
        <v>445</v>
      </c>
      <c r="O662" s="42" t="s">
        <v>1559</v>
      </c>
      <c r="P662" s="42" t="s">
        <v>1554</v>
      </c>
      <c r="Q662" s="46" t="s">
        <v>1555</v>
      </c>
    </row>
    <row r="663" spans="1:17" ht="45">
      <c r="A663" s="41">
        <v>662</v>
      </c>
      <c r="B663" s="43">
        <v>223</v>
      </c>
      <c r="C663" s="43" t="s">
        <v>116</v>
      </c>
      <c r="D663" s="42" t="s">
        <v>3030</v>
      </c>
      <c r="E663" s="42" t="s">
        <v>3031</v>
      </c>
      <c r="F663" s="44" t="s">
        <v>3032</v>
      </c>
      <c r="G663" s="44" t="s">
        <v>3033</v>
      </c>
      <c r="H663" s="42" t="s">
        <v>3034</v>
      </c>
      <c r="I663" s="45" t="s">
        <v>25</v>
      </c>
      <c r="J663" s="44">
        <v>480000</v>
      </c>
      <c r="K663" s="44">
        <v>3000</v>
      </c>
      <c r="L663" s="44">
        <f t="shared" si="10"/>
        <v>1440000000</v>
      </c>
      <c r="M663" s="42" t="s">
        <v>1593</v>
      </c>
      <c r="N663" s="42" t="s">
        <v>445</v>
      </c>
      <c r="O663" s="42" t="s">
        <v>1559</v>
      </c>
      <c r="P663" s="42" t="s">
        <v>1554</v>
      </c>
      <c r="Q663" s="46" t="s">
        <v>1555</v>
      </c>
    </row>
    <row r="664" spans="1:17" ht="45">
      <c r="A664" s="41">
        <v>663</v>
      </c>
      <c r="B664" s="43">
        <v>223</v>
      </c>
      <c r="C664" s="43" t="s">
        <v>116</v>
      </c>
      <c r="D664" s="42" t="s">
        <v>3035</v>
      </c>
      <c r="E664" s="42" t="s">
        <v>3036</v>
      </c>
      <c r="F664" s="44" t="s">
        <v>3037</v>
      </c>
      <c r="G664" s="44" t="s">
        <v>1200</v>
      </c>
      <c r="H664" s="42" t="s">
        <v>241</v>
      </c>
      <c r="I664" s="45" t="s">
        <v>25</v>
      </c>
      <c r="J664" s="44">
        <v>2250000</v>
      </c>
      <c r="K664" s="44">
        <v>300</v>
      </c>
      <c r="L664" s="44">
        <f t="shared" si="10"/>
        <v>675000000</v>
      </c>
      <c r="M664" s="42" t="s">
        <v>3038</v>
      </c>
      <c r="N664" s="42" t="s">
        <v>445</v>
      </c>
      <c r="O664" s="42" t="s">
        <v>1559</v>
      </c>
      <c r="P664" s="42" t="s">
        <v>1554</v>
      </c>
      <c r="Q664" s="46" t="s">
        <v>1555</v>
      </c>
    </row>
    <row r="665" spans="1:17" ht="45">
      <c r="A665" s="41">
        <v>664</v>
      </c>
      <c r="B665" s="43">
        <v>198</v>
      </c>
      <c r="C665" s="43" t="s">
        <v>300</v>
      </c>
      <c r="D665" s="42" t="s">
        <v>3039</v>
      </c>
      <c r="E665" s="42" t="s">
        <v>3040</v>
      </c>
      <c r="F665" s="44" t="s">
        <v>1938</v>
      </c>
      <c r="G665" s="44" t="s">
        <v>3041</v>
      </c>
      <c r="H665" s="42" t="s">
        <v>34</v>
      </c>
      <c r="I665" s="45" t="s">
        <v>21</v>
      </c>
      <c r="J665" s="44">
        <v>3400000</v>
      </c>
      <c r="K665" s="44">
        <v>36</v>
      </c>
      <c r="L665" s="44">
        <f t="shared" si="10"/>
        <v>122400000</v>
      </c>
      <c r="M665" s="42" t="s">
        <v>1940</v>
      </c>
      <c r="N665" s="42" t="s">
        <v>445</v>
      </c>
      <c r="O665" s="42" t="s">
        <v>1559</v>
      </c>
      <c r="P665" s="42" t="s">
        <v>1554</v>
      </c>
      <c r="Q665" s="46" t="s">
        <v>1555</v>
      </c>
    </row>
    <row r="666" spans="1:17" ht="150">
      <c r="A666" s="41">
        <v>665</v>
      </c>
      <c r="B666" s="43">
        <v>198</v>
      </c>
      <c r="C666" s="51" t="s">
        <v>300</v>
      </c>
      <c r="D666" s="42" t="s">
        <v>3042</v>
      </c>
      <c r="E666" s="42" t="s">
        <v>3043</v>
      </c>
      <c r="F666" s="44" t="s">
        <v>2149</v>
      </c>
      <c r="G666" s="44" t="s">
        <v>551</v>
      </c>
      <c r="H666" s="42" t="s">
        <v>3044</v>
      </c>
      <c r="I666" s="45" t="s">
        <v>21</v>
      </c>
      <c r="J666" s="44">
        <v>7800000</v>
      </c>
      <c r="K666" s="44">
        <v>60</v>
      </c>
      <c r="L666" s="44">
        <f t="shared" si="10"/>
        <v>468000000</v>
      </c>
      <c r="M666" s="42" t="s">
        <v>2131</v>
      </c>
      <c r="N666" s="42" t="s">
        <v>445</v>
      </c>
      <c r="O666" s="42" t="s">
        <v>1559</v>
      </c>
      <c r="P666" s="42" t="s">
        <v>1554</v>
      </c>
      <c r="Q666" s="46" t="s">
        <v>1555</v>
      </c>
    </row>
    <row r="667" spans="1:17" ht="150">
      <c r="A667" s="41">
        <v>666</v>
      </c>
      <c r="B667" s="43">
        <v>198</v>
      </c>
      <c r="C667" s="51" t="s">
        <v>300</v>
      </c>
      <c r="D667" s="42" t="s">
        <v>3045</v>
      </c>
      <c r="E667" s="42" t="s">
        <v>3046</v>
      </c>
      <c r="F667" s="44" t="s">
        <v>2149</v>
      </c>
      <c r="G667" s="44" t="s">
        <v>551</v>
      </c>
      <c r="H667" s="42" t="s">
        <v>3044</v>
      </c>
      <c r="I667" s="45" t="s">
        <v>21</v>
      </c>
      <c r="J667" s="44">
        <v>7800000</v>
      </c>
      <c r="K667" s="44">
        <v>60</v>
      </c>
      <c r="L667" s="44">
        <f t="shared" si="10"/>
        <v>468000000</v>
      </c>
      <c r="M667" s="42" t="s">
        <v>2131</v>
      </c>
      <c r="N667" s="42" t="s">
        <v>445</v>
      </c>
      <c r="O667" s="42" t="s">
        <v>1559</v>
      </c>
      <c r="P667" s="42" t="s">
        <v>1554</v>
      </c>
      <c r="Q667" s="46" t="s">
        <v>1555</v>
      </c>
    </row>
    <row r="668" spans="1:17" ht="90">
      <c r="A668" s="41">
        <v>667</v>
      </c>
      <c r="B668" s="43">
        <v>198</v>
      </c>
      <c r="C668" s="51" t="s">
        <v>300</v>
      </c>
      <c r="D668" s="42" t="s">
        <v>3047</v>
      </c>
      <c r="E668" s="42" t="s">
        <v>4266</v>
      </c>
      <c r="F668" s="44" t="s">
        <v>616</v>
      </c>
      <c r="G668" s="44" t="s">
        <v>2755</v>
      </c>
      <c r="H668" s="42" t="s">
        <v>1895</v>
      </c>
      <c r="I668" s="45" t="s">
        <v>21</v>
      </c>
      <c r="J668" s="44">
        <v>8500000</v>
      </c>
      <c r="K668" s="44">
        <v>30</v>
      </c>
      <c r="L668" s="44">
        <f t="shared" si="10"/>
        <v>255000000</v>
      </c>
      <c r="M668" s="42" t="s">
        <v>2756</v>
      </c>
      <c r="N668" s="42" t="s">
        <v>445</v>
      </c>
      <c r="O668" s="42" t="s">
        <v>1559</v>
      </c>
      <c r="P668" s="42" t="s">
        <v>1554</v>
      </c>
      <c r="Q668" s="46" t="s">
        <v>1555</v>
      </c>
    </row>
    <row r="669" spans="1:17" ht="75">
      <c r="A669" s="41">
        <v>668</v>
      </c>
      <c r="B669" s="43">
        <v>198</v>
      </c>
      <c r="C669" s="51" t="s">
        <v>300</v>
      </c>
      <c r="D669" s="42" t="s">
        <v>3048</v>
      </c>
      <c r="E669" s="42" t="s">
        <v>3049</v>
      </c>
      <c r="F669" s="44" t="s">
        <v>2330</v>
      </c>
      <c r="G669" s="44" t="s">
        <v>2331</v>
      </c>
      <c r="H669" s="42" t="s">
        <v>42</v>
      </c>
      <c r="I669" s="45" t="s">
        <v>1415</v>
      </c>
      <c r="J669" s="44">
        <v>7500000</v>
      </c>
      <c r="K669" s="44">
        <v>30</v>
      </c>
      <c r="L669" s="44">
        <f t="shared" si="10"/>
        <v>225000000</v>
      </c>
      <c r="M669" s="42" t="s">
        <v>2332</v>
      </c>
      <c r="N669" s="42" t="s">
        <v>445</v>
      </c>
      <c r="O669" s="42" t="s">
        <v>1559</v>
      </c>
      <c r="P669" s="42" t="s">
        <v>1554</v>
      </c>
      <c r="Q669" s="46" t="s">
        <v>1555</v>
      </c>
    </row>
    <row r="670" spans="1:17" ht="90">
      <c r="A670" s="41">
        <v>669</v>
      </c>
      <c r="B670" s="43">
        <v>198</v>
      </c>
      <c r="C670" s="51" t="s">
        <v>300</v>
      </c>
      <c r="D670" s="42" t="s">
        <v>3050</v>
      </c>
      <c r="E670" s="42" t="s">
        <v>3051</v>
      </c>
      <c r="F670" s="44" t="s">
        <v>2357</v>
      </c>
      <c r="G670" s="44" t="s">
        <v>2310</v>
      </c>
      <c r="H670" s="42" t="s">
        <v>2704</v>
      </c>
      <c r="I670" s="45" t="s">
        <v>21</v>
      </c>
      <c r="J670" s="44">
        <v>8400000</v>
      </c>
      <c r="K670" s="44">
        <v>30</v>
      </c>
      <c r="L670" s="44">
        <f t="shared" si="10"/>
        <v>252000000</v>
      </c>
      <c r="M670" s="42" t="s">
        <v>2312</v>
      </c>
      <c r="N670" s="42" t="s">
        <v>445</v>
      </c>
      <c r="O670" s="42" t="s">
        <v>1559</v>
      </c>
      <c r="P670" s="42" t="s">
        <v>1554</v>
      </c>
      <c r="Q670" s="46" t="s">
        <v>1555</v>
      </c>
    </row>
    <row r="671" spans="1:17" ht="90">
      <c r="A671" s="41">
        <v>670</v>
      </c>
      <c r="B671" s="43">
        <v>198</v>
      </c>
      <c r="C671" s="51" t="s">
        <v>300</v>
      </c>
      <c r="D671" s="42" t="s">
        <v>3052</v>
      </c>
      <c r="E671" s="42" t="s">
        <v>3053</v>
      </c>
      <c r="F671" s="44" t="s">
        <v>2357</v>
      </c>
      <c r="G671" s="44" t="s">
        <v>2310</v>
      </c>
      <c r="H671" s="42" t="s">
        <v>2704</v>
      </c>
      <c r="I671" s="45" t="s">
        <v>21</v>
      </c>
      <c r="J671" s="44">
        <v>8400000</v>
      </c>
      <c r="K671" s="44">
        <v>30</v>
      </c>
      <c r="L671" s="44">
        <f t="shared" si="10"/>
        <v>252000000</v>
      </c>
      <c r="M671" s="42" t="s">
        <v>2312</v>
      </c>
      <c r="N671" s="42" t="s">
        <v>445</v>
      </c>
      <c r="O671" s="42" t="s">
        <v>1559</v>
      </c>
      <c r="P671" s="42" t="s">
        <v>1554</v>
      </c>
      <c r="Q671" s="46" t="s">
        <v>1555</v>
      </c>
    </row>
    <row r="672" spans="1:17" ht="75">
      <c r="A672" s="41">
        <v>671</v>
      </c>
      <c r="B672" s="43">
        <v>198</v>
      </c>
      <c r="C672" s="51" t="s">
        <v>300</v>
      </c>
      <c r="D672" s="42" t="s">
        <v>3054</v>
      </c>
      <c r="E672" s="42" t="s">
        <v>3055</v>
      </c>
      <c r="F672" s="44" t="s">
        <v>2709</v>
      </c>
      <c r="G672" s="44" t="s">
        <v>3056</v>
      </c>
      <c r="H672" s="42" t="s">
        <v>131</v>
      </c>
      <c r="I672" s="45" t="s">
        <v>1415</v>
      </c>
      <c r="J672" s="44">
        <v>8500000</v>
      </c>
      <c r="K672" s="44">
        <v>120</v>
      </c>
      <c r="L672" s="44">
        <f t="shared" si="10"/>
        <v>1020000000</v>
      </c>
      <c r="M672" s="42" t="s">
        <v>2295</v>
      </c>
      <c r="N672" s="42" t="s">
        <v>445</v>
      </c>
      <c r="O672" s="42" t="s">
        <v>1559</v>
      </c>
      <c r="P672" s="42" t="s">
        <v>1554</v>
      </c>
      <c r="Q672" s="46" t="s">
        <v>1555</v>
      </c>
    </row>
    <row r="673" spans="1:17" ht="90">
      <c r="A673" s="41">
        <v>672</v>
      </c>
      <c r="B673" s="43">
        <v>198</v>
      </c>
      <c r="C673" s="51" t="s">
        <v>300</v>
      </c>
      <c r="D673" s="42" t="s">
        <v>3057</v>
      </c>
      <c r="E673" s="42" t="s">
        <v>3058</v>
      </c>
      <c r="F673" s="44" t="s">
        <v>2733</v>
      </c>
      <c r="G673" s="44" t="s">
        <v>2734</v>
      </c>
      <c r="H673" s="42" t="s">
        <v>3059</v>
      </c>
      <c r="I673" s="45" t="s">
        <v>21</v>
      </c>
      <c r="J673" s="44">
        <v>8380000</v>
      </c>
      <c r="K673" s="44">
        <v>60</v>
      </c>
      <c r="L673" s="44">
        <f t="shared" si="10"/>
        <v>502800000</v>
      </c>
      <c r="M673" s="42" t="s">
        <v>2736</v>
      </c>
      <c r="N673" s="42" t="s">
        <v>445</v>
      </c>
      <c r="O673" s="42" t="s">
        <v>1559</v>
      </c>
      <c r="P673" s="42" t="s">
        <v>1554</v>
      </c>
      <c r="Q673" s="46" t="s">
        <v>1555</v>
      </c>
    </row>
    <row r="674" spans="1:17" ht="75">
      <c r="A674" s="41">
        <v>673</v>
      </c>
      <c r="B674" s="43">
        <v>198</v>
      </c>
      <c r="C674" s="51" t="s">
        <v>300</v>
      </c>
      <c r="D674" s="42" t="s">
        <v>3060</v>
      </c>
      <c r="E674" s="42" t="s">
        <v>3061</v>
      </c>
      <c r="F674" s="44" t="s">
        <v>327</v>
      </c>
      <c r="G674" s="44" t="s">
        <v>3062</v>
      </c>
      <c r="H674" s="42" t="s">
        <v>35</v>
      </c>
      <c r="I674" s="45" t="s">
        <v>21</v>
      </c>
      <c r="J674" s="44">
        <v>7300000</v>
      </c>
      <c r="K674" s="44">
        <v>180</v>
      </c>
      <c r="L674" s="44">
        <f t="shared" si="10"/>
        <v>1314000000</v>
      </c>
      <c r="M674" s="42" t="s">
        <v>2303</v>
      </c>
      <c r="N674" s="42" t="s">
        <v>445</v>
      </c>
      <c r="O674" s="42" t="s">
        <v>1559</v>
      </c>
      <c r="P674" s="42" t="s">
        <v>1554</v>
      </c>
      <c r="Q674" s="46" t="s">
        <v>1555</v>
      </c>
    </row>
    <row r="675" spans="1:17" ht="105">
      <c r="A675" s="41">
        <v>674</v>
      </c>
      <c r="B675" s="43">
        <v>198</v>
      </c>
      <c r="C675" s="51" t="s">
        <v>300</v>
      </c>
      <c r="D675" s="42" t="s">
        <v>3063</v>
      </c>
      <c r="E675" s="42" t="s">
        <v>3064</v>
      </c>
      <c r="F675" s="44" t="s">
        <v>496</v>
      </c>
      <c r="G675" s="44" t="s">
        <v>179</v>
      </c>
      <c r="H675" s="42" t="s">
        <v>40</v>
      </c>
      <c r="I675" s="45" t="s">
        <v>21</v>
      </c>
      <c r="J675" s="44">
        <v>9499350</v>
      </c>
      <c r="K675" s="44">
        <v>240</v>
      </c>
      <c r="L675" s="44">
        <f t="shared" si="10"/>
        <v>2279844000</v>
      </c>
      <c r="M675" s="42" t="s">
        <v>1916</v>
      </c>
      <c r="N675" s="42" t="s">
        <v>445</v>
      </c>
      <c r="O675" s="42" t="s">
        <v>1559</v>
      </c>
      <c r="P675" s="42" t="s">
        <v>1554</v>
      </c>
      <c r="Q675" s="46" t="s">
        <v>1555</v>
      </c>
    </row>
    <row r="676" spans="1:17" ht="60">
      <c r="A676" s="41">
        <v>675</v>
      </c>
      <c r="B676" s="43">
        <v>198</v>
      </c>
      <c r="C676" s="51" t="s">
        <v>300</v>
      </c>
      <c r="D676" s="42" t="s">
        <v>3065</v>
      </c>
      <c r="E676" s="42" t="s">
        <v>3066</v>
      </c>
      <c r="F676" s="44" t="s">
        <v>2267</v>
      </c>
      <c r="G676" s="44" t="s">
        <v>3067</v>
      </c>
      <c r="H676" s="42" t="s">
        <v>149</v>
      </c>
      <c r="I676" s="45" t="s">
        <v>21</v>
      </c>
      <c r="J676" s="44">
        <v>7980000</v>
      </c>
      <c r="K676" s="44">
        <v>1</v>
      </c>
      <c r="L676" s="44">
        <f t="shared" si="10"/>
        <v>7980000</v>
      </c>
      <c r="M676" s="42" t="s">
        <v>1940</v>
      </c>
      <c r="N676" s="42" t="s">
        <v>445</v>
      </c>
      <c r="O676" s="42" t="s">
        <v>1559</v>
      </c>
      <c r="P676" s="42" t="s">
        <v>1554</v>
      </c>
      <c r="Q676" s="46" t="s">
        <v>1555</v>
      </c>
    </row>
    <row r="677" spans="1:17" ht="60">
      <c r="A677" s="41">
        <v>676</v>
      </c>
      <c r="B677" s="43">
        <v>198</v>
      </c>
      <c r="C677" s="51" t="s">
        <v>300</v>
      </c>
      <c r="D677" s="42" t="s">
        <v>3068</v>
      </c>
      <c r="E677" s="42" t="s">
        <v>3069</v>
      </c>
      <c r="F677" s="44" t="s">
        <v>2709</v>
      </c>
      <c r="G677" s="44" t="s">
        <v>3056</v>
      </c>
      <c r="H677" s="42" t="s">
        <v>131</v>
      </c>
      <c r="I677" s="45" t="s">
        <v>1415</v>
      </c>
      <c r="J677" s="44">
        <v>8500000</v>
      </c>
      <c r="K677" s="44">
        <v>120</v>
      </c>
      <c r="L677" s="44">
        <f t="shared" si="10"/>
        <v>1020000000</v>
      </c>
      <c r="M677" s="42" t="s">
        <v>2295</v>
      </c>
      <c r="N677" s="42" t="s">
        <v>445</v>
      </c>
      <c r="O677" s="42" t="s">
        <v>1559</v>
      </c>
      <c r="P677" s="42" t="s">
        <v>1554</v>
      </c>
      <c r="Q677" s="46" t="s">
        <v>1555</v>
      </c>
    </row>
    <row r="678" spans="1:17" ht="150">
      <c r="A678" s="41">
        <v>677</v>
      </c>
      <c r="B678" s="43">
        <v>198</v>
      </c>
      <c r="C678" s="51" t="s">
        <v>300</v>
      </c>
      <c r="D678" s="42" t="s">
        <v>3070</v>
      </c>
      <c r="E678" s="42" t="s">
        <v>3071</v>
      </c>
      <c r="F678" s="44" t="s">
        <v>2149</v>
      </c>
      <c r="G678" s="44" t="s">
        <v>551</v>
      </c>
      <c r="H678" s="42" t="s">
        <v>3044</v>
      </c>
      <c r="I678" s="45" t="s">
        <v>21</v>
      </c>
      <c r="J678" s="44">
        <v>8390000</v>
      </c>
      <c r="K678" s="44">
        <v>420</v>
      </c>
      <c r="L678" s="44">
        <f t="shared" si="10"/>
        <v>3523800000</v>
      </c>
      <c r="M678" s="42" t="s">
        <v>2131</v>
      </c>
      <c r="N678" s="42" t="s">
        <v>445</v>
      </c>
      <c r="O678" s="42" t="s">
        <v>1559</v>
      </c>
      <c r="P678" s="42" t="s">
        <v>1554</v>
      </c>
      <c r="Q678" s="46" t="s">
        <v>1555</v>
      </c>
    </row>
    <row r="679" spans="1:17" ht="150">
      <c r="A679" s="41">
        <v>678</v>
      </c>
      <c r="B679" s="43">
        <v>198</v>
      </c>
      <c r="C679" s="51" t="s">
        <v>300</v>
      </c>
      <c r="D679" s="42" t="s">
        <v>3072</v>
      </c>
      <c r="E679" s="42" t="s">
        <v>3073</v>
      </c>
      <c r="F679" s="44" t="s">
        <v>2149</v>
      </c>
      <c r="G679" s="44" t="s">
        <v>551</v>
      </c>
      <c r="H679" s="42" t="s">
        <v>3044</v>
      </c>
      <c r="I679" s="45" t="s">
        <v>21</v>
      </c>
      <c r="J679" s="44">
        <v>7880000</v>
      </c>
      <c r="K679" s="44">
        <v>504</v>
      </c>
      <c r="L679" s="44">
        <f t="shared" si="10"/>
        <v>3971520000</v>
      </c>
      <c r="M679" s="42" t="s">
        <v>2131</v>
      </c>
      <c r="N679" s="42" t="s">
        <v>445</v>
      </c>
      <c r="O679" s="42" t="s">
        <v>1559</v>
      </c>
      <c r="P679" s="42" t="s">
        <v>1554</v>
      </c>
      <c r="Q679" s="46" t="s">
        <v>1555</v>
      </c>
    </row>
    <row r="680" spans="1:17" ht="75">
      <c r="A680" s="41">
        <v>679</v>
      </c>
      <c r="B680" s="43">
        <v>198</v>
      </c>
      <c r="C680" s="51" t="s">
        <v>300</v>
      </c>
      <c r="D680" s="42" t="s">
        <v>3074</v>
      </c>
      <c r="E680" s="42" t="s">
        <v>3075</v>
      </c>
      <c r="F680" s="44" t="s">
        <v>2723</v>
      </c>
      <c r="G680" s="44" t="s">
        <v>2686</v>
      </c>
      <c r="H680" s="42" t="s">
        <v>131</v>
      </c>
      <c r="I680" s="45" t="s">
        <v>21</v>
      </c>
      <c r="J680" s="44">
        <v>8200000</v>
      </c>
      <c r="K680" s="44">
        <v>300</v>
      </c>
      <c r="L680" s="44">
        <f t="shared" si="10"/>
        <v>2460000000</v>
      </c>
      <c r="M680" s="42" t="s">
        <v>1873</v>
      </c>
      <c r="N680" s="42" t="s">
        <v>445</v>
      </c>
      <c r="O680" s="42" t="s">
        <v>1559</v>
      </c>
      <c r="P680" s="42" t="s">
        <v>1554</v>
      </c>
      <c r="Q680" s="46" t="s">
        <v>1555</v>
      </c>
    </row>
    <row r="681" spans="1:17" ht="75">
      <c r="A681" s="41">
        <v>680</v>
      </c>
      <c r="B681" s="43">
        <v>198</v>
      </c>
      <c r="C681" s="51" t="s">
        <v>300</v>
      </c>
      <c r="D681" s="42" t="s">
        <v>3076</v>
      </c>
      <c r="E681" s="42" t="s">
        <v>3077</v>
      </c>
      <c r="F681" s="44" t="s">
        <v>2733</v>
      </c>
      <c r="G681" s="44" t="s">
        <v>2734</v>
      </c>
      <c r="H681" s="42" t="s">
        <v>3059</v>
      </c>
      <c r="I681" s="45" t="s">
        <v>21</v>
      </c>
      <c r="J681" s="44">
        <v>8380000</v>
      </c>
      <c r="K681" s="44">
        <v>60</v>
      </c>
      <c r="L681" s="44">
        <f t="shared" si="10"/>
        <v>502800000</v>
      </c>
      <c r="M681" s="42" t="s">
        <v>2736</v>
      </c>
      <c r="N681" s="42" t="s">
        <v>445</v>
      </c>
      <c r="O681" s="42" t="s">
        <v>1559</v>
      </c>
      <c r="P681" s="42" t="s">
        <v>1554</v>
      </c>
      <c r="Q681" s="46" t="s">
        <v>1555</v>
      </c>
    </row>
    <row r="682" spans="1:17" ht="60">
      <c r="A682" s="41">
        <v>681</v>
      </c>
      <c r="B682" s="43">
        <v>198</v>
      </c>
      <c r="C682" s="51" t="s">
        <v>300</v>
      </c>
      <c r="D682" s="42" t="s">
        <v>3078</v>
      </c>
      <c r="E682" s="42" t="s">
        <v>3079</v>
      </c>
      <c r="F682" s="44" t="s">
        <v>2709</v>
      </c>
      <c r="G682" s="44" t="s">
        <v>3080</v>
      </c>
      <c r="H682" s="42" t="s">
        <v>3081</v>
      </c>
      <c r="I682" s="45" t="s">
        <v>1415</v>
      </c>
      <c r="J682" s="44">
        <v>9100000</v>
      </c>
      <c r="K682" s="44">
        <v>30</v>
      </c>
      <c r="L682" s="44">
        <f t="shared" si="10"/>
        <v>273000000</v>
      </c>
      <c r="M682" s="42" t="s">
        <v>2295</v>
      </c>
      <c r="N682" s="42" t="s">
        <v>445</v>
      </c>
      <c r="O682" s="42" t="s">
        <v>1559</v>
      </c>
      <c r="P682" s="42" t="s">
        <v>1554</v>
      </c>
      <c r="Q682" s="46" t="s">
        <v>1555</v>
      </c>
    </row>
    <row r="683" spans="1:17" ht="60">
      <c r="A683" s="41">
        <v>682</v>
      </c>
      <c r="B683" s="43">
        <v>198</v>
      </c>
      <c r="C683" s="51" t="s">
        <v>300</v>
      </c>
      <c r="D683" s="42" t="s">
        <v>3082</v>
      </c>
      <c r="E683" s="42" t="s">
        <v>3082</v>
      </c>
      <c r="F683" s="44" t="s">
        <v>2699</v>
      </c>
      <c r="G683" s="44" t="s">
        <v>2700</v>
      </c>
      <c r="H683" s="42" t="s">
        <v>35</v>
      </c>
      <c r="I683" s="45" t="s">
        <v>21</v>
      </c>
      <c r="J683" s="44">
        <v>8600000</v>
      </c>
      <c r="K683" s="44">
        <v>96</v>
      </c>
      <c r="L683" s="44">
        <f t="shared" si="10"/>
        <v>825600000</v>
      </c>
      <c r="M683" s="42" t="s">
        <v>2701</v>
      </c>
      <c r="N683" s="42" t="s">
        <v>445</v>
      </c>
      <c r="O683" s="42" t="s">
        <v>1559</v>
      </c>
      <c r="P683" s="42" t="s">
        <v>1554</v>
      </c>
      <c r="Q683" s="46" t="s">
        <v>1555</v>
      </c>
    </row>
    <row r="684" spans="1:17" ht="75">
      <c r="A684" s="41">
        <v>683</v>
      </c>
      <c r="B684" s="43">
        <v>198</v>
      </c>
      <c r="C684" s="51" t="s">
        <v>300</v>
      </c>
      <c r="D684" s="42" t="s">
        <v>3083</v>
      </c>
      <c r="E684" s="42" t="s">
        <v>3084</v>
      </c>
      <c r="F684" s="44" t="s">
        <v>2267</v>
      </c>
      <c r="G684" s="44" t="s">
        <v>3085</v>
      </c>
      <c r="H684" s="42" t="s">
        <v>42</v>
      </c>
      <c r="I684" s="45" t="s">
        <v>21</v>
      </c>
      <c r="J684" s="44">
        <v>8000000</v>
      </c>
      <c r="K684" s="44">
        <v>30</v>
      </c>
      <c r="L684" s="44">
        <f t="shared" si="10"/>
        <v>240000000</v>
      </c>
      <c r="M684" s="42" t="s">
        <v>2269</v>
      </c>
      <c r="N684" s="42" t="s">
        <v>445</v>
      </c>
      <c r="O684" s="42" t="s">
        <v>1559</v>
      </c>
      <c r="P684" s="42" t="s">
        <v>1554</v>
      </c>
      <c r="Q684" s="46" t="s">
        <v>1555</v>
      </c>
    </row>
    <row r="685" spans="1:17" ht="105">
      <c r="A685" s="41">
        <v>684</v>
      </c>
      <c r="B685" s="43">
        <v>198</v>
      </c>
      <c r="C685" s="51" t="s">
        <v>300</v>
      </c>
      <c r="D685" s="42" t="s">
        <v>3086</v>
      </c>
      <c r="E685" s="42" t="s">
        <v>3087</v>
      </c>
      <c r="F685" s="44" t="s">
        <v>2709</v>
      </c>
      <c r="G685" s="44" t="s">
        <v>3088</v>
      </c>
      <c r="H685" s="42" t="s">
        <v>3089</v>
      </c>
      <c r="I685" s="45" t="s">
        <v>1415</v>
      </c>
      <c r="J685" s="44">
        <v>8400000</v>
      </c>
      <c r="K685" s="44">
        <v>30</v>
      </c>
      <c r="L685" s="44">
        <f t="shared" si="10"/>
        <v>252000000</v>
      </c>
      <c r="M685" s="42" t="s">
        <v>2295</v>
      </c>
      <c r="N685" s="42" t="s">
        <v>445</v>
      </c>
      <c r="O685" s="42" t="s">
        <v>1559</v>
      </c>
      <c r="P685" s="42" t="s">
        <v>1554</v>
      </c>
      <c r="Q685" s="46" t="s">
        <v>1555</v>
      </c>
    </row>
    <row r="686" spans="1:17" ht="75">
      <c r="A686" s="41">
        <v>685</v>
      </c>
      <c r="B686" s="43">
        <v>198</v>
      </c>
      <c r="C686" s="51" t="s">
        <v>300</v>
      </c>
      <c r="D686" s="42" t="s">
        <v>3090</v>
      </c>
      <c r="E686" s="42" t="s">
        <v>3091</v>
      </c>
      <c r="F686" s="44" t="s">
        <v>2709</v>
      </c>
      <c r="G686" s="44" t="s">
        <v>3092</v>
      </c>
      <c r="H686" s="42" t="s">
        <v>34</v>
      </c>
      <c r="I686" s="45" t="s">
        <v>1415</v>
      </c>
      <c r="J686" s="44">
        <v>27700000</v>
      </c>
      <c r="K686" s="44">
        <v>12</v>
      </c>
      <c r="L686" s="44">
        <f t="shared" si="10"/>
        <v>332400000</v>
      </c>
      <c r="M686" s="42" t="s">
        <v>2295</v>
      </c>
      <c r="N686" s="42" t="s">
        <v>445</v>
      </c>
      <c r="O686" s="42" t="s">
        <v>1559</v>
      </c>
      <c r="P686" s="42" t="s">
        <v>1554</v>
      </c>
      <c r="Q686" s="46" t="s">
        <v>1555</v>
      </c>
    </row>
    <row r="687" spans="1:17" ht="60">
      <c r="A687" s="41">
        <v>686</v>
      </c>
      <c r="B687" s="43">
        <v>198</v>
      </c>
      <c r="C687" s="51" t="s">
        <v>300</v>
      </c>
      <c r="D687" s="42" t="s">
        <v>3093</v>
      </c>
      <c r="E687" s="42" t="s">
        <v>3094</v>
      </c>
      <c r="F687" s="44" t="s">
        <v>327</v>
      </c>
      <c r="G687" s="44" t="s">
        <v>3095</v>
      </c>
      <c r="H687" s="42" t="s">
        <v>33</v>
      </c>
      <c r="I687" s="45" t="s">
        <v>21</v>
      </c>
      <c r="J687" s="44">
        <v>5600000</v>
      </c>
      <c r="K687" s="44">
        <v>90</v>
      </c>
      <c r="L687" s="44">
        <f t="shared" si="10"/>
        <v>504000000</v>
      </c>
      <c r="M687" s="42" t="s">
        <v>3096</v>
      </c>
      <c r="N687" s="42" t="s">
        <v>445</v>
      </c>
      <c r="O687" s="42" t="s">
        <v>1559</v>
      </c>
      <c r="P687" s="42" t="s">
        <v>1554</v>
      </c>
      <c r="Q687" s="46" t="s">
        <v>1555</v>
      </c>
    </row>
    <row r="688" spans="1:17" ht="60">
      <c r="A688" s="41">
        <v>687</v>
      </c>
      <c r="B688" s="43">
        <v>198</v>
      </c>
      <c r="C688" s="51" t="s">
        <v>300</v>
      </c>
      <c r="D688" s="42" t="s">
        <v>3097</v>
      </c>
      <c r="E688" s="42" t="s">
        <v>3098</v>
      </c>
      <c r="F688" s="44" t="s">
        <v>2330</v>
      </c>
      <c r="G688" s="44" t="s">
        <v>2331</v>
      </c>
      <c r="H688" s="42" t="s">
        <v>42</v>
      </c>
      <c r="I688" s="45" t="s">
        <v>21</v>
      </c>
      <c r="J688" s="44">
        <v>7000000</v>
      </c>
      <c r="K688" s="44">
        <v>150</v>
      </c>
      <c r="L688" s="44">
        <f t="shared" si="10"/>
        <v>1050000000</v>
      </c>
      <c r="M688" s="42" t="s">
        <v>2332</v>
      </c>
      <c r="N688" s="42" t="s">
        <v>445</v>
      </c>
      <c r="O688" s="42" t="s">
        <v>1559</v>
      </c>
      <c r="P688" s="42" t="s">
        <v>1554</v>
      </c>
      <c r="Q688" s="46" t="s">
        <v>1555</v>
      </c>
    </row>
    <row r="689" spans="1:17" ht="60">
      <c r="A689" s="41">
        <v>688</v>
      </c>
      <c r="B689" s="43">
        <v>198</v>
      </c>
      <c r="C689" s="51" t="s">
        <v>300</v>
      </c>
      <c r="D689" s="42" t="s">
        <v>3099</v>
      </c>
      <c r="E689" s="42" t="s">
        <v>3100</v>
      </c>
      <c r="F689" s="44" t="s">
        <v>3101</v>
      </c>
      <c r="G689" s="44" t="s">
        <v>3102</v>
      </c>
      <c r="H689" s="42" t="s">
        <v>35</v>
      </c>
      <c r="I689" s="45" t="s">
        <v>21</v>
      </c>
      <c r="J689" s="44">
        <v>7200000</v>
      </c>
      <c r="K689" s="44">
        <v>420</v>
      </c>
      <c r="L689" s="44">
        <f t="shared" si="10"/>
        <v>3024000000</v>
      </c>
      <c r="M689" s="42" t="s">
        <v>3103</v>
      </c>
      <c r="N689" s="42" t="s">
        <v>445</v>
      </c>
      <c r="O689" s="42" t="s">
        <v>1559</v>
      </c>
      <c r="P689" s="42" t="s">
        <v>1554</v>
      </c>
      <c r="Q689" s="46" t="s">
        <v>1555</v>
      </c>
    </row>
    <row r="690" spans="1:17" ht="60">
      <c r="A690" s="41">
        <v>689</v>
      </c>
      <c r="B690" s="43">
        <v>198</v>
      </c>
      <c r="C690" s="51" t="s">
        <v>300</v>
      </c>
      <c r="D690" s="42" t="s">
        <v>3104</v>
      </c>
      <c r="E690" s="42" t="s">
        <v>3105</v>
      </c>
      <c r="F690" s="44" t="s">
        <v>3101</v>
      </c>
      <c r="G690" s="44" t="s">
        <v>3106</v>
      </c>
      <c r="H690" s="42" t="s">
        <v>241</v>
      </c>
      <c r="I690" s="45" t="s">
        <v>21</v>
      </c>
      <c r="J690" s="44">
        <v>7800000</v>
      </c>
      <c r="K690" s="44">
        <v>150</v>
      </c>
      <c r="L690" s="44">
        <f t="shared" si="10"/>
        <v>1170000000</v>
      </c>
      <c r="M690" s="42" t="s">
        <v>3103</v>
      </c>
      <c r="N690" s="42" t="s">
        <v>445</v>
      </c>
      <c r="O690" s="42" t="s">
        <v>1559</v>
      </c>
      <c r="P690" s="42" t="s">
        <v>1554</v>
      </c>
      <c r="Q690" s="46" t="s">
        <v>1555</v>
      </c>
    </row>
    <row r="691" spans="1:17" ht="60">
      <c r="A691" s="41">
        <v>690</v>
      </c>
      <c r="B691" s="43">
        <v>198</v>
      </c>
      <c r="C691" s="51" t="s">
        <v>300</v>
      </c>
      <c r="D691" s="42" t="s">
        <v>3107</v>
      </c>
      <c r="E691" s="42" t="s">
        <v>3105</v>
      </c>
      <c r="F691" s="44" t="s">
        <v>3101</v>
      </c>
      <c r="G691" s="44" t="s">
        <v>3106</v>
      </c>
      <c r="H691" s="42" t="s">
        <v>241</v>
      </c>
      <c r="I691" s="45" t="s">
        <v>21</v>
      </c>
      <c r="J691" s="44">
        <v>7800000</v>
      </c>
      <c r="K691" s="44">
        <v>150</v>
      </c>
      <c r="L691" s="44">
        <f t="shared" si="10"/>
        <v>1170000000</v>
      </c>
      <c r="M691" s="42" t="s">
        <v>3103</v>
      </c>
      <c r="N691" s="42" t="s">
        <v>445</v>
      </c>
      <c r="O691" s="42" t="s">
        <v>1559</v>
      </c>
      <c r="P691" s="42" t="s">
        <v>1554</v>
      </c>
      <c r="Q691" s="46" t="s">
        <v>1555</v>
      </c>
    </row>
    <row r="692" spans="1:17" ht="75">
      <c r="A692" s="41">
        <v>691</v>
      </c>
      <c r="B692" s="43">
        <v>198</v>
      </c>
      <c r="C692" s="51" t="s">
        <v>300</v>
      </c>
      <c r="D692" s="42" t="s">
        <v>3108</v>
      </c>
      <c r="E692" s="42" t="s">
        <v>3109</v>
      </c>
      <c r="F692" s="44" t="s">
        <v>2267</v>
      </c>
      <c r="G692" s="44" t="s">
        <v>3110</v>
      </c>
      <c r="H692" s="42" t="s">
        <v>812</v>
      </c>
      <c r="I692" s="45" t="s">
        <v>21</v>
      </c>
      <c r="J692" s="44">
        <v>8200000</v>
      </c>
      <c r="K692" s="44">
        <v>420</v>
      </c>
      <c r="L692" s="44">
        <f t="shared" si="10"/>
        <v>3444000000</v>
      </c>
      <c r="M692" s="42" t="s">
        <v>2269</v>
      </c>
      <c r="N692" s="42" t="s">
        <v>445</v>
      </c>
      <c r="O692" s="42" t="s">
        <v>1559</v>
      </c>
      <c r="P692" s="42" t="s">
        <v>1554</v>
      </c>
      <c r="Q692" s="46" t="s">
        <v>1555</v>
      </c>
    </row>
    <row r="693" spans="1:17" ht="45">
      <c r="A693" s="41">
        <v>692</v>
      </c>
      <c r="B693" s="43">
        <v>198</v>
      </c>
      <c r="C693" s="51" t="s">
        <v>300</v>
      </c>
      <c r="D693" s="42" t="s">
        <v>3111</v>
      </c>
      <c r="E693" s="42" t="s">
        <v>3112</v>
      </c>
      <c r="F693" s="44" t="s">
        <v>327</v>
      </c>
      <c r="G693" s="44" t="s">
        <v>3095</v>
      </c>
      <c r="H693" s="42" t="s">
        <v>33</v>
      </c>
      <c r="I693" s="45" t="s">
        <v>21</v>
      </c>
      <c r="J693" s="44">
        <v>6300000</v>
      </c>
      <c r="K693" s="44">
        <v>120</v>
      </c>
      <c r="L693" s="44">
        <f t="shared" si="10"/>
        <v>756000000</v>
      </c>
      <c r="M693" s="42" t="s">
        <v>3096</v>
      </c>
      <c r="N693" s="42" t="s">
        <v>445</v>
      </c>
      <c r="O693" s="42" t="s">
        <v>1559</v>
      </c>
      <c r="P693" s="42" t="s">
        <v>1554</v>
      </c>
      <c r="Q693" s="46" t="s">
        <v>1555</v>
      </c>
    </row>
    <row r="694" spans="1:17" ht="75">
      <c r="A694" s="41">
        <v>693</v>
      </c>
      <c r="B694" s="43">
        <v>198</v>
      </c>
      <c r="C694" s="51" t="s">
        <v>300</v>
      </c>
      <c r="D694" s="42" t="s">
        <v>3113</v>
      </c>
      <c r="E694" s="42" t="s">
        <v>3114</v>
      </c>
      <c r="F694" s="44" t="s">
        <v>2267</v>
      </c>
      <c r="G694" s="44" t="s">
        <v>3110</v>
      </c>
      <c r="H694" s="42" t="s">
        <v>812</v>
      </c>
      <c r="I694" s="45" t="s">
        <v>21</v>
      </c>
      <c r="J694" s="44">
        <v>8500000</v>
      </c>
      <c r="K694" s="44">
        <v>18</v>
      </c>
      <c r="L694" s="44">
        <f t="shared" si="10"/>
        <v>153000000</v>
      </c>
      <c r="M694" s="42" t="s">
        <v>2269</v>
      </c>
      <c r="N694" s="42" t="s">
        <v>445</v>
      </c>
      <c r="O694" s="42" t="s">
        <v>1559</v>
      </c>
      <c r="P694" s="42" t="s">
        <v>1554</v>
      </c>
      <c r="Q694" s="46" t="s">
        <v>1555</v>
      </c>
    </row>
    <row r="695" spans="1:17" ht="60">
      <c r="A695" s="41">
        <v>694</v>
      </c>
      <c r="B695" s="43">
        <v>198</v>
      </c>
      <c r="C695" s="51" t="s">
        <v>300</v>
      </c>
      <c r="D695" s="42" t="s">
        <v>3115</v>
      </c>
      <c r="E695" s="42" t="s">
        <v>3116</v>
      </c>
      <c r="F695" s="44" t="s">
        <v>3101</v>
      </c>
      <c r="G695" s="44" t="s">
        <v>3106</v>
      </c>
      <c r="H695" s="42" t="s">
        <v>241</v>
      </c>
      <c r="I695" s="45" t="s">
        <v>21</v>
      </c>
      <c r="J695" s="44">
        <v>8200000</v>
      </c>
      <c r="K695" s="44">
        <v>120</v>
      </c>
      <c r="L695" s="44">
        <f t="shared" si="10"/>
        <v>984000000</v>
      </c>
      <c r="M695" s="42" t="s">
        <v>3103</v>
      </c>
      <c r="N695" s="42" t="s">
        <v>445</v>
      </c>
      <c r="O695" s="42" t="s">
        <v>1559</v>
      </c>
      <c r="P695" s="42" t="s">
        <v>1554</v>
      </c>
      <c r="Q695" s="46" t="s">
        <v>1555</v>
      </c>
    </row>
    <row r="696" spans="1:17" ht="60">
      <c r="A696" s="41">
        <v>695</v>
      </c>
      <c r="B696" s="43">
        <v>198</v>
      </c>
      <c r="C696" s="51" t="s">
        <v>300</v>
      </c>
      <c r="D696" s="42" t="s">
        <v>3117</v>
      </c>
      <c r="E696" s="42" t="s">
        <v>3118</v>
      </c>
      <c r="F696" s="44" t="s">
        <v>2330</v>
      </c>
      <c r="G696" s="44" t="s">
        <v>2331</v>
      </c>
      <c r="H696" s="42" t="s">
        <v>42</v>
      </c>
      <c r="I696" s="45" t="s">
        <v>21</v>
      </c>
      <c r="J696" s="44">
        <v>23500000</v>
      </c>
      <c r="K696" s="44">
        <v>12</v>
      </c>
      <c r="L696" s="44">
        <f t="shared" si="10"/>
        <v>282000000</v>
      </c>
      <c r="M696" s="42" t="s">
        <v>2332</v>
      </c>
      <c r="N696" s="42" t="s">
        <v>445</v>
      </c>
      <c r="O696" s="42" t="s">
        <v>1559</v>
      </c>
      <c r="P696" s="42" t="s">
        <v>1554</v>
      </c>
      <c r="Q696" s="46" t="s">
        <v>1555</v>
      </c>
    </row>
    <row r="697" spans="1:17" ht="60">
      <c r="A697" s="41">
        <v>696</v>
      </c>
      <c r="B697" s="43">
        <v>198</v>
      </c>
      <c r="C697" s="51" t="s">
        <v>300</v>
      </c>
      <c r="D697" s="42" t="s">
        <v>3119</v>
      </c>
      <c r="E697" s="42" t="s">
        <v>3120</v>
      </c>
      <c r="F697" s="44" t="s">
        <v>3101</v>
      </c>
      <c r="G697" s="44" t="s">
        <v>3106</v>
      </c>
      <c r="H697" s="42" t="s">
        <v>241</v>
      </c>
      <c r="I697" s="45" t="s">
        <v>21</v>
      </c>
      <c r="J697" s="44">
        <v>7800000</v>
      </c>
      <c r="K697" s="44">
        <v>150</v>
      </c>
      <c r="L697" s="44">
        <f t="shared" si="10"/>
        <v>1170000000</v>
      </c>
      <c r="M697" s="42" t="s">
        <v>3103</v>
      </c>
      <c r="N697" s="42" t="s">
        <v>445</v>
      </c>
      <c r="O697" s="42" t="s">
        <v>1559</v>
      </c>
      <c r="P697" s="42" t="s">
        <v>1554</v>
      </c>
      <c r="Q697" s="46" t="s">
        <v>1555</v>
      </c>
    </row>
    <row r="698" spans="1:17" ht="45">
      <c r="A698" s="41">
        <v>697</v>
      </c>
      <c r="B698" s="43">
        <v>198</v>
      </c>
      <c r="C698" s="51" t="s">
        <v>300</v>
      </c>
      <c r="D698" s="42" t="s">
        <v>3121</v>
      </c>
      <c r="E698" s="42" t="s">
        <v>3120</v>
      </c>
      <c r="F698" s="44" t="s">
        <v>3101</v>
      </c>
      <c r="G698" s="44" t="s">
        <v>3106</v>
      </c>
      <c r="H698" s="42" t="s">
        <v>241</v>
      </c>
      <c r="I698" s="45" t="s">
        <v>21</v>
      </c>
      <c r="J698" s="44">
        <v>7800000</v>
      </c>
      <c r="K698" s="44">
        <v>90</v>
      </c>
      <c r="L698" s="44">
        <f t="shared" si="10"/>
        <v>702000000</v>
      </c>
      <c r="M698" s="42" t="s">
        <v>3103</v>
      </c>
      <c r="N698" s="42" t="s">
        <v>445</v>
      </c>
      <c r="O698" s="42" t="s">
        <v>1559</v>
      </c>
      <c r="P698" s="42" t="s">
        <v>1554</v>
      </c>
      <c r="Q698" s="46" t="s">
        <v>1555</v>
      </c>
    </row>
    <row r="699" spans="1:17" ht="60">
      <c r="A699" s="41">
        <v>698</v>
      </c>
      <c r="B699" s="43">
        <v>198</v>
      </c>
      <c r="C699" s="51" t="s">
        <v>300</v>
      </c>
      <c r="D699" s="42" t="s">
        <v>3122</v>
      </c>
      <c r="E699" s="42" t="s">
        <v>3123</v>
      </c>
      <c r="F699" s="44" t="s">
        <v>3124</v>
      </c>
      <c r="G699" s="44" t="s">
        <v>2753</v>
      </c>
      <c r="H699" s="42" t="s">
        <v>3125</v>
      </c>
      <c r="I699" s="45" t="s">
        <v>21</v>
      </c>
      <c r="J699" s="44">
        <v>8200000</v>
      </c>
      <c r="K699" s="44">
        <v>30</v>
      </c>
      <c r="L699" s="44">
        <f t="shared" si="10"/>
        <v>246000000</v>
      </c>
      <c r="M699" s="42" t="s">
        <v>2998</v>
      </c>
      <c r="N699" s="42" t="s">
        <v>445</v>
      </c>
      <c r="O699" s="42" t="s">
        <v>1559</v>
      </c>
      <c r="P699" s="42" t="s">
        <v>1554</v>
      </c>
      <c r="Q699" s="46" t="s">
        <v>1555</v>
      </c>
    </row>
    <row r="700" spans="1:17" ht="75">
      <c r="A700" s="41">
        <v>699</v>
      </c>
      <c r="B700" s="41">
        <v>0</v>
      </c>
      <c r="C700" s="42">
        <v>0</v>
      </c>
      <c r="D700" s="42" t="s">
        <v>3126</v>
      </c>
      <c r="E700" s="42" t="s">
        <v>3127</v>
      </c>
      <c r="F700" s="44" t="s">
        <v>2109</v>
      </c>
      <c r="G700" s="44" t="s">
        <v>2344</v>
      </c>
      <c r="H700" s="42" t="s">
        <v>31</v>
      </c>
      <c r="I700" s="45" t="s">
        <v>21</v>
      </c>
      <c r="J700" s="44">
        <v>620000</v>
      </c>
      <c r="K700" s="44">
        <v>30</v>
      </c>
      <c r="L700" s="44">
        <f t="shared" si="10"/>
        <v>18600000</v>
      </c>
      <c r="M700" s="42" t="s">
        <v>1858</v>
      </c>
      <c r="N700" s="42" t="s">
        <v>445</v>
      </c>
      <c r="O700" s="42" t="s">
        <v>1559</v>
      </c>
      <c r="P700" s="42" t="s">
        <v>1554</v>
      </c>
      <c r="Q700" s="46" t="s">
        <v>1555</v>
      </c>
    </row>
    <row r="701" spans="1:17" ht="135">
      <c r="A701" s="41">
        <v>700</v>
      </c>
      <c r="B701" s="43">
        <v>197</v>
      </c>
      <c r="C701" s="43" t="s">
        <v>3128</v>
      </c>
      <c r="D701" s="42" t="s">
        <v>3129</v>
      </c>
      <c r="E701" s="42" t="s">
        <v>3130</v>
      </c>
      <c r="F701" s="44" t="s">
        <v>2267</v>
      </c>
      <c r="G701" s="44" t="s">
        <v>254</v>
      </c>
      <c r="H701" s="42" t="s">
        <v>3131</v>
      </c>
      <c r="I701" s="45" t="s">
        <v>23</v>
      </c>
      <c r="J701" s="44">
        <v>1800000</v>
      </c>
      <c r="K701" s="44">
        <v>468</v>
      </c>
      <c r="L701" s="44">
        <f t="shared" si="10"/>
        <v>842400000</v>
      </c>
      <c r="M701" s="42" t="s">
        <v>2269</v>
      </c>
      <c r="N701" s="42" t="s">
        <v>445</v>
      </c>
      <c r="O701" s="42" t="s">
        <v>1559</v>
      </c>
      <c r="P701" s="42" t="s">
        <v>1554</v>
      </c>
      <c r="Q701" s="46" t="s">
        <v>1555</v>
      </c>
    </row>
    <row r="702" spans="1:17" ht="105">
      <c r="A702" s="41">
        <v>701</v>
      </c>
      <c r="B702" s="43">
        <v>186</v>
      </c>
      <c r="C702" s="51" t="s">
        <v>3132</v>
      </c>
      <c r="D702" s="42" t="s">
        <v>3133</v>
      </c>
      <c r="E702" s="42" t="s">
        <v>3134</v>
      </c>
      <c r="F702" s="44" t="s">
        <v>2733</v>
      </c>
      <c r="G702" s="44" t="s">
        <v>2734</v>
      </c>
      <c r="H702" s="42" t="s">
        <v>3135</v>
      </c>
      <c r="I702" s="45" t="s">
        <v>23</v>
      </c>
      <c r="J702" s="44">
        <v>1890000</v>
      </c>
      <c r="K702" s="44">
        <v>60</v>
      </c>
      <c r="L702" s="44">
        <f t="shared" si="10"/>
        <v>113400000</v>
      </c>
      <c r="M702" s="42" t="s">
        <v>2736</v>
      </c>
      <c r="N702" s="42" t="s">
        <v>445</v>
      </c>
      <c r="O702" s="42" t="s">
        <v>1559</v>
      </c>
      <c r="P702" s="42" t="s">
        <v>1554</v>
      </c>
      <c r="Q702" s="46" t="s">
        <v>1555</v>
      </c>
    </row>
    <row r="703" spans="1:17" ht="45">
      <c r="A703" s="41">
        <v>702</v>
      </c>
      <c r="B703" s="41">
        <v>0</v>
      </c>
      <c r="C703" s="42">
        <v>0</v>
      </c>
      <c r="D703" s="42" t="s">
        <v>3136</v>
      </c>
      <c r="E703" s="42" t="s">
        <v>3136</v>
      </c>
      <c r="F703" s="44" t="s">
        <v>3137</v>
      </c>
      <c r="G703" s="44" t="s">
        <v>3138</v>
      </c>
      <c r="H703" s="42" t="s">
        <v>31</v>
      </c>
      <c r="I703" s="45" t="s">
        <v>23</v>
      </c>
      <c r="J703" s="44">
        <v>2350000</v>
      </c>
      <c r="K703" s="44">
        <v>60</v>
      </c>
      <c r="L703" s="44">
        <f t="shared" si="10"/>
        <v>141000000</v>
      </c>
      <c r="M703" s="42" t="s">
        <v>1593</v>
      </c>
      <c r="N703" s="42" t="s">
        <v>445</v>
      </c>
      <c r="O703" s="42" t="s">
        <v>1559</v>
      </c>
      <c r="P703" s="42" t="s">
        <v>1554</v>
      </c>
      <c r="Q703" s="46" t="s">
        <v>1555</v>
      </c>
    </row>
    <row r="704" spans="1:17" ht="105">
      <c r="A704" s="41">
        <v>703</v>
      </c>
      <c r="B704" s="43">
        <v>185</v>
      </c>
      <c r="C704" s="51" t="s">
        <v>295</v>
      </c>
      <c r="D704" s="42" t="s">
        <v>3139</v>
      </c>
      <c r="E704" s="42" t="s">
        <v>3140</v>
      </c>
      <c r="F704" s="44" t="s">
        <v>3141</v>
      </c>
      <c r="G704" s="44" t="s">
        <v>1872</v>
      </c>
      <c r="H704" s="42" t="s">
        <v>34</v>
      </c>
      <c r="I704" s="45" t="s">
        <v>23</v>
      </c>
      <c r="J704" s="44">
        <v>495000</v>
      </c>
      <c r="K704" s="44">
        <v>150</v>
      </c>
      <c r="L704" s="44">
        <f t="shared" si="10"/>
        <v>74250000</v>
      </c>
      <c r="M704" s="42" t="s">
        <v>1873</v>
      </c>
      <c r="N704" s="42" t="s">
        <v>445</v>
      </c>
      <c r="O704" s="42" t="s">
        <v>1559</v>
      </c>
      <c r="P704" s="42" t="s">
        <v>1554</v>
      </c>
      <c r="Q704" s="46" t="s">
        <v>1555</v>
      </c>
    </row>
    <row r="705" spans="1:17" ht="75">
      <c r="A705" s="41">
        <v>704</v>
      </c>
      <c r="B705" s="43">
        <v>185</v>
      </c>
      <c r="C705" s="51" t="s">
        <v>295</v>
      </c>
      <c r="D705" s="42" t="s">
        <v>3142</v>
      </c>
      <c r="E705" s="42" t="s">
        <v>3143</v>
      </c>
      <c r="F705" s="44" t="s">
        <v>3144</v>
      </c>
      <c r="G705" s="44" t="s">
        <v>2310</v>
      </c>
      <c r="H705" s="42" t="s">
        <v>3145</v>
      </c>
      <c r="I705" s="45" t="s">
        <v>23</v>
      </c>
      <c r="J705" s="44">
        <v>500000</v>
      </c>
      <c r="K705" s="44">
        <v>150</v>
      </c>
      <c r="L705" s="44">
        <f t="shared" si="10"/>
        <v>75000000</v>
      </c>
      <c r="M705" s="42" t="s">
        <v>2312</v>
      </c>
      <c r="N705" s="42" t="s">
        <v>445</v>
      </c>
      <c r="O705" s="42" t="s">
        <v>1559</v>
      </c>
      <c r="P705" s="42" t="s">
        <v>1554</v>
      </c>
      <c r="Q705" s="46" t="s">
        <v>1555</v>
      </c>
    </row>
    <row r="706" spans="1:17" ht="105">
      <c r="A706" s="41">
        <v>705</v>
      </c>
      <c r="B706" s="43">
        <v>214</v>
      </c>
      <c r="C706" s="51" t="s">
        <v>299</v>
      </c>
      <c r="D706" s="42" t="s">
        <v>3146</v>
      </c>
      <c r="E706" s="42" t="s">
        <v>3147</v>
      </c>
      <c r="F706" s="44" t="s">
        <v>3148</v>
      </c>
      <c r="G706" s="44" t="s">
        <v>3149</v>
      </c>
      <c r="H706" s="42" t="s">
        <v>3150</v>
      </c>
      <c r="I706" s="45" t="s">
        <v>23</v>
      </c>
      <c r="J706" s="44">
        <v>109900000</v>
      </c>
      <c r="K706" s="44">
        <v>18</v>
      </c>
      <c r="L706" s="44">
        <f t="shared" ref="L706:L769" si="11">J706*K706</f>
        <v>1978200000</v>
      </c>
      <c r="M706" s="42" t="s">
        <v>3151</v>
      </c>
      <c r="N706" s="42" t="s">
        <v>445</v>
      </c>
      <c r="O706" s="42" t="s">
        <v>1559</v>
      </c>
      <c r="P706" s="42" t="s">
        <v>1554</v>
      </c>
      <c r="Q706" s="46" t="s">
        <v>1555</v>
      </c>
    </row>
    <row r="707" spans="1:17" ht="150">
      <c r="A707" s="41">
        <v>706</v>
      </c>
      <c r="B707" s="43">
        <v>214</v>
      </c>
      <c r="C707" s="43" t="s">
        <v>299</v>
      </c>
      <c r="D707" s="42" t="s">
        <v>3152</v>
      </c>
      <c r="E707" s="42" t="s">
        <v>3153</v>
      </c>
      <c r="F707" s="44" t="s">
        <v>3154</v>
      </c>
      <c r="G707" s="44" t="s">
        <v>551</v>
      </c>
      <c r="H707" s="42" t="s">
        <v>3155</v>
      </c>
      <c r="I707" s="45" t="s">
        <v>23</v>
      </c>
      <c r="J707" s="44">
        <v>92000000</v>
      </c>
      <c r="K707" s="44">
        <v>18</v>
      </c>
      <c r="L707" s="44">
        <f t="shared" si="11"/>
        <v>1656000000</v>
      </c>
      <c r="M707" s="42" t="s">
        <v>2131</v>
      </c>
      <c r="N707" s="42" t="s">
        <v>445</v>
      </c>
      <c r="O707" s="42" t="s">
        <v>1559</v>
      </c>
      <c r="P707" s="42" t="s">
        <v>1554</v>
      </c>
      <c r="Q707" s="46" t="s">
        <v>1555</v>
      </c>
    </row>
    <row r="708" spans="1:17" ht="150">
      <c r="A708" s="41">
        <v>707</v>
      </c>
      <c r="B708" s="43">
        <v>214</v>
      </c>
      <c r="C708" s="43" t="s">
        <v>299</v>
      </c>
      <c r="D708" s="42" t="s">
        <v>3156</v>
      </c>
      <c r="E708" s="42" t="s">
        <v>3157</v>
      </c>
      <c r="F708" s="44" t="s">
        <v>3154</v>
      </c>
      <c r="G708" s="44" t="s">
        <v>551</v>
      </c>
      <c r="H708" s="42" t="s">
        <v>3155</v>
      </c>
      <c r="I708" s="45" t="s">
        <v>23</v>
      </c>
      <c r="J708" s="44">
        <v>107000000</v>
      </c>
      <c r="K708" s="44">
        <v>18</v>
      </c>
      <c r="L708" s="44">
        <f t="shared" si="11"/>
        <v>1926000000</v>
      </c>
      <c r="M708" s="42" t="s">
        <v>2131</v>
      </c>
      <c r="N708" s="42" t="s">
        <v>445</v>
      </c>
      <c r="O708" s="42" t="s">
        <v>1559</v>
      </c>
      <c r="P708" s="42" t="s">
        <v>1554</v>
      </c>
      <c r="Q708" s="46" t="s">
        <v>1555</v>
      </c>
    </row>
    <row r="709" spans="1:17" ht="150">
      <c r="A709" s="41">
        <v>708</v>
      </c>
      <c r="B709" s="43">
        <v>214</v>
      </c>
      <c r="C709" s="43" t="s">
        <v>298</v>
      </c>
      <c r="D709" s="42" t="s">
        <v>3158</v>
      </c>
      <c r="E709" s="42" t="s">
        <v>3159</v>
      </c>
      <c r="F709" s="44" t="s">
        <v>3154</v>
      </c>
      <c r="G709" s="44" t="s">
        <v>551</v>
      </c>
      <c r="H709" s="42" t="s">
        <v>3155</v>
      </c>
      <c r="I709" s="45" t="s">
        <v>23</v>
      </c>
      <c r="J709" s="44">
        <v>54000000</v>
      </c>
      <c r="K709" s="44">
        <v>18</v>
      </c>
      <c r="L709" s="44">
        <f t="shared" si="11"/>
        <v>972000000</v>
      </c>
      <c r="M709" s="42" t="s">
        <v>2131</v>
      </c>
      <c r="N709" s="42" t="s">
        <v>445</v>
      </c>
      <c r="O709" s="42" t="s">
        <v>1559</v>
      </c>
      <c r="P709" s="42" t="s">
        <v>1554</v>
      </c>
      <c r="Q709" s="46" t="s">
        <v>1555</v>
      </c>
    </row>
    <row r="710" spans="1:17" ht="150">
      <c r="A710" s="41">
        <v>709</v>
      </c>
      <c r="B710" s="43">
        <v>214</v>
      </c>
      <c r="C710" s="51" t="s">
        <v>298</v>
      </c>
      <c r="D710" s="42" t="s">
        <v>3160</v>
      </c>
      <c r="E710" s="42" t="s">
        <v>3161</v>
      </c>
      <c r="F710" s="44" t="s">
        <v>3154</v>
      </c>
      <c r="G710" s="44" t="s">
        <v>551</v>
      </c>
      <c r="H710" s="42" t="s">
        <v>3155</v>
      </c>
      <c r="I710" s="45" t="s">
        <v>23</v>
      </c>
      <c r="J710" s="44">
        <v>82000000</v>
      </c>
      <c r="K710" s="44">
        <v>1</v>
      </c>
      <c r="L710" s="44">
        <f t="shared" si="11"/>
        <v>82000000</v>
      </c>
      <c r="M710" s="42" t="s">
        <v>2131</v>
      </c>
      <c r="N710" s="42" t="s">
        <v>445</v>
      </c>
      <c r="O710" s="42" t="s">
        <v>1559</v>
      </c>
      <c r="P710" s="42" t="s">
        <v>1554</v>
      </c>
      <c r="Q710" s="46" t="s">
        <v>1555</v>
      </c>
    </row>
    <row r="711" spans="1:17" ht="150">
      <c r="A711" s="41">
        <v>710</v>
      </c>
      <c r="B711" s="43">
        <v>214</v>
      </c>
      <c r="C711" s="43" t="s">
        <v>299</v>
      </c>
      <c r="D711" s="42" t="s">
        <v>3162</v>
      </c>
      <c r="E711" s="42" t="s">
        <v>3163</v>
      </c>
      <c r="F711" s="44" t="s">
        <v>3154</v>
      </c>
      <c r="G711" s="44" t="s">
        <v>551</v>
      </c>
      <c r="H711" s="42" t="s">
        <v>3155</v>
      </c>
      <c r="I711" s="45" t="s">
        <v>23</v>
      </c>
      <c r="J711" s="44">
        <v>176000000</v>
      </c>
      <c r="K711" s="44">
        <v>1</v>
      </c>
      <c r="L711" s="44">
        <f t="shared" si="11"/>
        <v>176000000</v>
      </c>
      <c r="M711" s="42" t="s">
        <v>2131</v>
      </c>
      <c r="N711" s="42" t="s">
        <v>445</v>
      </c>
      <c r="O711" s="42" t="s">
        <v>1559</v>
      </c>
      <c r="P711" s="42" t="s">
        <v>1554</v>
      </c>
      <c r="Q711" s="46" t="s">
        <v>1555</v>
      </c>
    </row>
    <row r="712" spans="1:17" ht="150">
      <c r="A712" s="41">
        <v>711</v>
      </c>
      <c r="B712" s="43">
        <v>214</v>
      </c>
      <c r="C712" s="43" t="s">
        <v>299</v>
      </c>
      <c r="D712" s="42" t="s">
        <v>3162</v>
      </c>
      <c r="E712" s="42" t="s">
        <v>3164</v>
      </c>
      <c r="F712" s="44" t="s">
        <v>3154</v>
      </c>
      <c r="G712" s="44" t="s">
        <v>551</v>
      </c>
      <c r="H712" s="42" t="s">
        <v>3155</v>
      </c>
      <c r="I712" s="45" t="s">
        <v>23</v>
      </c>
      <c r="J712" s="44">
        <v>96000000</v>
      </c>
      <c r="K712" s="44">
        <v>1</v>
      </c>
      <c r="L712" s="44">
        <f t="shared" si="11"/>
        <v>96000000</v>
      </c>
      <c r="M712" s="42" t="s">
        <v>2131</v>
      </c>
      <c r="N712" s="42" t="s">
        <v>445</v>
      </c>
      <c r="O712" s="42" t="s">
        <v>1559</v>
      </c>
      <c r="P712" s="42" t="s">
        <v>1554</v>
      </c>
      <c r="Q712" s="46" t="s">
        <v>1555</v>
      </c>
    </row>
    <row r="713" spans="1:17" ht="150">
      <c r="A713" s="41">
        <v>712</v>
      </c>
      <c r="B713" s="43">
        <v>214</v>
      </c>
      <c r="C713" s="43" t="s">
        <v>298</v>
      </c>
      <c r="D713" s="42" t="s">
        <v>3162</v>
      </c>
      <c r="E713" s="42" t="s">
        <v>3165</v>
      </c>
      <c r="F713" s="44" t="s">
        <v>3154</v>
      </c>
      <c r="G713" s="44" t="s">
        <v>551</v>
      </c>
      <c r="H713" s="42" t="s">
        <v>3155</v>
      </c>
      <c r="I713" s="45" t="s">
        <v>23</v>
      </c>
      <c r="J713" s="44">
        <v>55000000</v>
      </c>
      <c r="K713" s="44">
        <v>12</v>
      </c>
      <c r="L713" s="44">
        <f t="shared" si="11"/>
        <v>660000000</v>
      </c>
      <c r="M713" s="42" t="s">
        <v>2131</v>
      </c>
      <c r="N713" s="42" t="s">
        <v>445</v>
      </c>
      <c r="O713" s="42" t="s">
        <v>1559</v>
      </c>
      <c r="P713" s="42" t="s">
        <v>1554</v>
      </c>
      <c r="Q713" s="46" t="s">
        <v>1555</v>
      </c>
    </row>
    <row r="714" spans="1:17" ht="150">
      <c r="A714" s="41">
        <v>713</v>
      </c>
      <c r="B714" s="43">
        <v>214</v>
      </c>
      <c r="C714" s="43" t="s">
        <v>298</v>
      </c>
      <c r="D714" s="42" t="s">
        <v>3166</v>
      </c>
      <c r="E714" s="42" t="s">
        <v>3167</v>
      </c>
      <c r="F714" s="44" t="s">
        <v>3154</v>
      </c>
      <c r="G714" s="44" t="s">
        <v>551</v>
      </c>
      <c r="H714" s="42" t="s">
        <v>3155</v>
      </c>
      <c r="I714" s="45" t="s">
        <v>23</v>
      </c>
      <c r="J714" s="44">
        <v>46200000</v>
      </c>
      <c r="K714" s="44">
        <v>18</v>
      </c>
      <c r="L714" s="44">
        <f t="shared" si="11"/>
        <v>831600000</v>
      </c>
      <c r="M714" s="42" t="s">
        <v>2131</v>
      </c>
      <c r="N714" s="42" t="s">
        <v>445</v>
      </c>
      <c r="O714" s="42" t="s">
        <v>1559</v>
      </c>
      <c r="P714" s="42" t="s">
        <v>1554</v>
      </c>
      <c r="Q714" s="46" t="s">
        <v>1555</v>
      </c>
    </row>
    <row r="715" spans="1:17" ht="60">
      <c r="A715" s="41">
        <v>714</v>
      </c>
      <c r="B715" s="43">
        <v>185</v>
      </c>
      <c r="C715" s="51" t="s">
        <v>295</v>
      </c>
      <c r="D715" s="42" t="s">
        <v>3168</v>
      </c>
      <c r="E715" s="42" t="s">
        <v>3169</v>
      </c>
      <c r="F715" s="44" t="s">
        <v>2326</v>
      </c>
      <c r="G715" s="44" t="s">
        <v>179</v>
      </c>
      <c r="H715" s="42" t="s">
        <v>33</v>
      </c>
      <c r="I715" s="45" t="s">
        <v>23</v>
      </c>
      <c r="J715" s="44">
        <v>550000</v>
      </c>
      <c r="K715" s="44">
        <v>210</v>
      </c>
      <c r="L715" s="44">
        <f t="shared" si="11"/>
        <v>115500000</v>
      </c>
      <c r="M715" s="42" t="s">
        <v>1810</v>
      </c>
      <c r="N715" s="42" t="s">
        <v>445</v>
      </c>
      <c r="O715" s="42" t="s">
        <v>1559</v>
      </c>
      <c r="P715" s="42" t="s">
        <v>1554</v>
      </c>
      <c r="Q715" s="46" t="s">
        <v>1555</v>
      </c>
    </row>
    <row r="716" spans="1:17" ht="105">
      <c r="A716" s="41">
        <v>715</v>
      </c>
      <c r="B716" s="43">
        <v>185</v>
      </c>
      <c r="C716" s="51" t="s">
        <v>295</v>
      </c>
      <c r="D716" s="42" t="s">
        <v>3170</v>
      </c>
      <c r="E716" s="42" t="s">
        <v>3171</v>
      </c>
      <c r="F716" s="44" t="s">
        <v>1001</v>
      </c>
      <c r="G716" s="44" t="s">
        <v>179</v>
      </c>
      <c r="H716" s="42" t="s">
        <v>40</v>
      </c>
      <c r="I716" s="45" t="s">
        <v>23</v>
      </c>
      <c r="J716" s="44">
        <v>744450</v>
      </c>
      <c r="K716" s="44">
        <v>930</v>
      </c>
      <c r="L716" s="44">
        <f t="shared" si="11"/>
        <v>692338500</v>
      </c>
      <c r="M716" s="42" t="s">
        <v>1916</v>
      </c>
      <c r="N716" s="42" t="s">
        <v>445</v>
      </c>
      <c r="O716" s="42" t="s">
        <v>1559</v>
      </c>
      <c r="P716" s="42" t="s">
        <v>1554</v>
      </c>
      <c r="Q716" s="46" t="s">
        <v>1555</v>
      </c>
    </row>
    <row r="717" spans="1:17" ht="90">
      <c r="A717" s="41">
        <v>716</v>
      </c>
      <c r="B717" s="43">
        <v>185</v>
      </c>
      <c r="C717" s="43" t="s">
        <v>295</v>
      </c>
      <c r="D717" s="42" t="s">
        <v>3172</v>
      </c>
      <c r="E717" s="42" t="s">
        <v>3173</v>
      </c>
      <c r="F717" s="44" t="s">
        <v>3141</v>
      </c>
      <c r="G717" s="44" t="s">
        <v>1872</v>
      </c>
      <c r="H717" s="42" t="s">
        <v>34</v>
      </c>
      <c r="I717" s="45" t="s">
        <v>23</v>
      </c>
      <c r="J717" s="44">
        <v>595000</v>
      </c>
      <c r="K717" s="44">
        <v>60</v>
      </c>
      <c r="L717" s="44">
        <f t="shared" si="11"/>
        <v>35700000</v>
      </c>
      <c r="M717" s="42" t="s">
        <v>1873</v>
      </c>
      <c r="N717" s="42" t="s">
        <v>445</v>
      </c>
      <c r="O717" s="42" t="s">
        <v>1559</v>
      </c>
      <c r="P717" s="42" t="s">
        <v>1554</v>
      </c>
      <c r="Q717" s="46" t="s">
        <v>1555</v>
      </c>
    </row>
    <row r="718" spans="1:17" ht="105">
      <c r="A718" s="41">
        <v>717</v>
      </c>
      <c r="B718" s="43">
        <v>193</v>
      </c>
      <c r="C718" s="51" t="s">
        <v>3174</v>
      </c>
      <c r="D718" s="42" t="s">
        <v>3175</v>
      </c>
      <c r="E718" s="42" t="s">
        <v>3176</v>
      </c>
      <c r="F718" s="44" t="s">
        <v>1776</v>
      </c>
      <c r="G718" s="44" t="s">
        <v>3041</v>
      </c>
      <c r="H718" s="42" t="s">
        <v>34</v>
      </c>
      <c r="I718" s="45" t="s">
        <v>23</v>
      </c>
      <c r="J718" s="44">
        <v>8800000</v>
      </c>
      <c r="K718" s="44">
        <v>36</v>
      </c>
      <c r="L718" s="44">
        <f t="shared" si="11"/>
        <v>316800000</v>
      </c>
      <c r="M718" s="42" t="s">
        <v>1940</v>
      </c>
      <c r="N718" s="42" t="s">
        <v>445</v>
      </c>
      <c r="O718" s="42" t="s">
        <v>1559</v>
      </c>
      <c r="P718" s="42" t="s">
        <v>1554</v>
      </c>
      <c r="Q718" s="46" t="s">
        <v>1555</v>
      </c>
    </row>
    <row r="719" spans="1:17" ht="105">
      <c r="A719" s="41">
        <v>718</v>
      </c>
      <c r="B719" s="43">
        <v>193</v>
      </c>
      <c r="C719" s="51" t="s">
        <v>3174</v>
      </c>
      <c r="D719" s="42" t="s">
        <v>3177</v>
      </c>
      <c r="E719" s="42" t="s">
        <v>3176</v>
      </c>
      <c r="F719" s="44" t="s">
        <v>1776</v>
      </c>
      <c r="G719" s="44" t="s">
        <v>3041</v>
      </c>
      <c r="H719" s="42" t="s">
        <v>34</v>
      </c>
      <c r="I719" s="45" t="s">
        <v>23</v>
      </c>
      <c r="J719" s="44">
        <v>8800000</v>
      </c>
      <c r="K719" s="44">
        <v>12</v>
      </c>
      <c r="L719" s="44">
        <f t="shared" si="11"/>
        <v>105600000</v>
      </c>
      <c r="M719" s="42" t="s">
        <v>1940</v>
      </c>
      <c r="N719" s="42" t="s">
        <v>445</v>
      </c>
      <c r="O719" s="42" t="s">
        <v>1559</v>
      </c>
      <c r="P719" s="42" t="s">
        <v>1554</v>
      </c>
      <c r="Q719" s="46" t="s">
        <v>1555</v>
      </c>
    </row>
    <row r="720" spans="1:17" ht="150">
      <c r="A720" s="41">
        <v>719</v>
      </c>
      <c r="B720" s="43">
        <v>196</v>
      </c>
      <c r="C720" s="51" t="s">
        <v>294</v>
      </c>
      <c r="D720" s="42" t="s">
        <v>3178</v>
      </c>
      <c r="E720" s="42" t="s">
        <v>3179</v>
      </c>
      <c r="F720" s="44" t="s">
        <v>3154</v>
      </c>
      <c r="G720" s="44" t="s">
        <v>551</v>
      </c>
      <c r="H720" s="42" t="s">
        <v>3044</v>
      </c>
      <c r="I720" s="45" t="s">
        <v>21</v>
      </c>
      <c r="J720" s="44">
        <v>2499000</v>
      </c>
      <c r="K720" s="44">
        <v>421</v>
      </c>
      <c r="L720" s="44">
        <f t="shared" si="11"/>
        <v>1052079000</v>
      </c>
      <c r="M720" s="42" t="s">
        <v>2131</v>
      </c>
      <c r="N720" s="42" t="s">
        <v>445</v>
      </c>
      <c r="O720" s="42" t="s">
        <v>1559</v>
      </c>
      <c r="P720" s="42" t="s">
        <v>1554</v>
      </c>
      <c r="Q720" s="46" t="s">
        <v>1555</v>
      </c>
    </row>
    <row r="721" spans="1:17" ht="75">
      <c r="A721" s="41">
        <v>720</v>
      </c>
      <c r="B721" s="43">
        <v>197</v>
      </c>
      <c r="C721" s="51" t="s">
        <v>3128</v>
      </c>
      <c r="D721" s="42" t="s">
        <v>3180</v>
      </c>
      <c r="E721" s="42" t="s">
        <v>3181</v>
      </c>
      <c r="F721" s="44" t="s">
        <v>2357</v>
      </c>
      <c r="G721" s="44" t="s">
        <v>3182</v>
      </c>
      <c r="H721" s="42" t="s">
        <v>149</v>
      </c>
      <c r="I721" s="45" t="s">
        <v>21</v>
      </c>
      <c r="J721" s="44">
        <v>1900000</v>
      </c>
      <c r="K721" s="44">
        <v>183</v>
      </c>
      <c r="L721" s="44">
        <f t="shared" si="11"/>
        <v>347700000</v>
      </c>
      <c r="M721" s="42" t="s">
        <v>2312</v>
      </c>
      <c r="N721" s="42" t="s">
        <v>445</v>
      </c>
      <c r="O721" s="42" t="s">
        <v>1559</v>
      </c>
      <c r="P721" s="42" t="s">
        <v>1554</v>
      </c>
      <c r="Q721" s="46" t="s">
        <v>1555</v>
      </c>
    </row>
    <row r="722" spans="1:17" ht="45">
      <c r="A722" s="41">
        <v>721</v>
      </c>
      <c r="B722" s="43">
        <v>199</v>
      </c>
      <c r="C722" s="43" t="s">
        <v>3183</v>
      </c>
      <c r="D722" s="42" t="s">
        <v>3184</v>
      </c>
      <c r="E722" s="42" t="s">
        <v>3185</v>
      </c>
      <c r="F722" s="44" t="s">
        <v>3186</v>
      </c>
      <c r="G722" s="44" t="s">
        <v>3095</v>
      </c>
      <c r="H722" s="42" t="s">
        <v>33</v>
      </c>
      <c r="I722" s="45" t="s">
        <v>21</v>
      </c>
      <c r="J722" s="44">
        <v>180000</v>
      </c>
      <c r="K722" s="44">
        <v>900</v>
      </c>
      <c r="L722" s="44">
        <f t="shared" si="11"/>
        <v>162000000</v>
      </c>
      <c r="M722" s="42" t="s">
        <v>3096</v>
      </c>
      <c r="N722" s="42" t="s">
        <v>445</v>
      </c>
      <c r="O722" s="42" t="s">
        <v>1559</v>
      </c>
      <c r="P722" s="42" t="s">
        <v>1554</v>
      </c>
      <c r="Q722" s="46" t="s">
        <v>1555</v>
      </c>
    </row>
    <row r="723" spans="1:17" ht="60">
      <c r="A723" s="41">
        <v>722</v>
      </c>
      <c r="B723" s="43">
        <v>199</v>
      </c>
      <c r="C723" s="43" t="s">
        <v>3183</v>
      </c>
      <c r="D723" s="42" t="s">
        <v>3187</v>
      </c>
      <c r="E723" s="42" t="s">
        <v>3188</v>
      </c>
      <c r="F723" s="44" t="s">
        <v>1871</v>
      </c>
      <c r="G723" s="44" t="s">
        <v>1872</v>
      </c>
      <c r="H723" s="42" t="s">
        <v>34</v>
      </c>
      <c r="I723" s="45" t="s">
        <v>21</v>
      </c>
      <c r="J723" s="44">
        <v>240000</v>
      </c>
      <c r="K723" s="44">
        <v>10006</v>
      </c>
      <c r="L723" s="44">
        <f t="shared" si="11"/>
        <v>2401440000</v>
      </c>
      <c r="M723" s="42" t="s">
        <v>1873</v>
      </c>
      <c r="N723" s="42" t="s">
        <v>445</v>
      </c>
      <c r="O723" s="42" t="s">
        <v>1559</v>
      </c>
      <c r="P723" s="42" t="s">
        <v>1554</v>
      </c>
      <c r="Q723" s="46" t="s">
        <v>1555</v>
      </c>
    </row>
    <row r="724" spans="1:17" ht="135">
      <c r="A724" s="41">
        <v>723</v>
      </c>
      <c r="B724" s="43">
        <v>201</v>
      </c>
      <c r="C724" s="43" t="s">
        <v>301</v>
      </c>
      <c r="D724" s="42" t="s">
        <v>3189</v>
      </c>
      <c r="E724" s="42" t="s">
        <v>3190</v>
      </c>
      <c r="F724" s="44" t="s">
        <v>3191</v>
      </c>
      <c r="G724" s="44" t="s">
        <v>2734</v>
      </c>
      <c r="H724" s="42" t="s">
        <v>3192</v>
      </c>
      <c r="I724" s="45" t="s">
        <v>21</v>
      </c>
      <c r="J724" s="44">
        <v>3800000</v>
      </c>
      <c r="K724" s="44">
        <v>18</v>
      </c>
      <c r="L724" s="44">
        <f t="shared" si="11"/>
        <v>68400000</v>
      </c>
      <c r="M724" s="42" t="s">
        <v>2736</v>
      </c>
      <c r="N724" s="42" t="s">
        <v>445</v>
      </c>
      <c r="O724" s="42" t="s">
        <v>1559</v>
      </c>
      <c r="P724" s="42" t="s">
        <v>1554</v>
      </c>
      <c r="Q724" s="46" t="s">
        <v>1555</v>
      </c>
    </row>
    <row r="725" spans="1:17" ht="45">
      <c r="A725" s="41">
        <v>724</v>
      </c>
      <c r="B725" s="43">
        <v>201</v>
      </c>
      <c r="C725" s="43" t="s">
        <v>301</v>
      </c>
      <c r="D725" s="42" t="s">
        <v>3193</v>
      </c>
      <c r="E725" s="42" t="s">
        <v>3194</v>
      </c>
      <c r="F725" s="44" t="s">
        <v>1938</v>
      </c>
      <c r="G725" s="44" t="s">
        <v>3041</v>
      </c>
      <c r="H725" s="42" t="s">
        <v>34</v>
      </c>
      <c r="I725" s="45" t="s">
        <v>21</v>
      </c>
      <c r="J725" s="44">
        <v>1300000</v>
      </c>
      <c r="K725" s="44">
        <v>60</v>
      </c>
      <c r="L725" s="44">
        <f t="shared" si="11"/>
        <v>78000000</v>
      </c>
      <c r="M725" s="42" t="s">
        <v>1940</v>
      </c>
      <c r="N725" s="42" t="s">
        <v>445</v>
      </c>
      <c r="O725" s="42" t="s">
        <v>1559</v>
      </c>
      <c r="P725" s="42" t="s">
        <v>1554</v>
      </c>
      <c r="Q725" s="46" t="s">
        <v>1555</v>
      </c>
    </row>
    <row r="726" spans="1:17" ht="135">
      <c r="A726" s="41">
        <v>725</v>
      </c>
      <c r="B726" s="43">
        <v>201</v>
      </c>
      <c r="C726" s="51" t="s">
        <v>301</v>
      </c>
      <c r="D726" s="42" t="s">
        <v>3195</v>
      </c>
      <c r="E726" s="42" t="s">
        <v>3196</v>
      </c>
      <c r="F726" s="44" t="s">
        <v>3197</v>
      </c>
      <c r="G726" s="44" t="s">
        <v>3198</v>
      </c>
      <c r="H726" s="42" t="s">
        <v>43</v>
      </c>
      <c r="I726" s="45" t="s">
        <v>21</v>
      </c>
      <c r="J726" s="44">
        <v>5900000</v>
      </c>
      <c r="K726" s="44">
        <v>30</v>
      </c>
      <c r="L726" s="44">
        <f t="shared" si="11"/>
        <v>177000000</v>
      </c>
      <c r="M726" s="42" t="s">
        <v>3199</v>
      </c>
      <c r="N726" s="42" t="s">
        <v>445</v>
      </c>
      <c r="O726" s="42" t="s">
        <v>1559</v>
      </c>
      <c r="P726" s="42" t="s">
        <v>1554</v>
      </c>
      <c r="Q726" s="46" t="s">
        <v>1555</v>
      </c>
    </row>
    <row r="727" spans="1:17" ht="60">
      <c r="A727" s="41">
        <v>726</v>
      </c>
      <c r="B727" s="43">
        <v>201</v>
      </c>
      <c r="C727" s="51" t="s">
        <v>301</v>
      </c>
      <c r="D727" s="42" t="s">
        <v>3200</v>
      </c>
      <c r="E727" s="42" t="s">
        <v>3201</v>
      </c>
      <c r="F727" s="44" t="s">
        <v>3197</v>
      </c>
      <c r="G727" s="44" t="s">
        <v>3198</v>
      </c>
      <c r="H727" s="42" t="s">
        <v>43</v>
      </c>
      <c r="I727" s="45" t="s">
        <v>21</v>
      </c>
      <c r="J727" s="44">
        <v>2600000</v>
      </c>
      <c r="K727" s="44">
        <v>60</v>
      </c>
      <c r="L727" s="44">
        <f t="shared" si="11"/>
        <v>156000000</v>
      </c>
      <c r="M727" s="42" t="s">
        <v>3199</v>
      </c>
      <c r="N727" s="42" t="s">
        <v>445</v>
      </c>
      <c r="O727" s="42" t="s">
        <v>1559</v>
      </c>
      <c r="P727" s="42" t="s">
        <v>1554</v>
      </c>
      <c r="Q727" s="46" t="s">
        <v>1555</v>
      </c>
    </row>
    <row r="728" spans="1:17" ht="60">
      <c r="A728" s="41">
        <v>727</v>
      </c>
      <c r="B728" s="43">
        <v>201</v>
      </c>
      <c r="C728" s="51" t="s">
        <v>301</v>
      </c>
      <c r="D728" s="42" t="s">
        <v>3200</v>
      </c>
      <c r="E728" s="42" t="s">
        <v>3201</v>
      </c>
      <c r="F728" s="44" t="s">
        <v>3197</v>
      </c>
      <c r="G728" s="44" t="s">
        <v>3198</v>
      </c>
      <c r="H728" s="42" t="s">
        <v>43</v>
      </c>
      <c r="I728" s="45" t="s">
        <v>21</v>
      </c>
      <c r="J728" s="44">
        <v>2600000</v>
      </c>
      <c r="K728" s="44">
        <v>60</v>
      </c>
      <c r="L728" s="44">
        <f t="shared" si="11"/>
        <v>156000000</v>
      </c>
      <c r="M728" s="42" t="s">
        <v>3199</v>
      </c>
      <c r="N728" s="42" t="s">
        <v>445</v>
      </c>
      <c r="O728" s="42" t="s">
        <v>1559</v>
      </c>
      <c r="P728" s="42" t="s">
        <v>1554</v>
      </c>
      <c r="Q728" s="46" t="s">
        <v>1555</v>
      </c>
    </row>
    <row r="729" spans="1:17" ht="90">
      <c r="A729" s="41">
        <v>728</v>
      </c>
      <c r="B729" s="43">
        <v>219</v>
      </c>
      <c r="C729" s="51" t="s">
        <v>2361</v>
      </c>
      <c r="D729" s="42" t="s">
        <v>3202</v>
      </c>
      <c r="E729" s="42" t="s">
        <v>4269</v>
      </c>
      <c r="F729" s="44" t="s">
        <v>309</v>
      </c>
      <c r="G729" s="44" t="s">
        <v>3203</v>
      </c>
      <c r="H729" s="42" t="s">
        <v>3204</v>
      </c>
      <c r="I729" s="45" t="s">
        <v>21</v>
      </c>
      <c r="J729" s="44">
        <v>2500000</v>
      </c>
      <c r="K729" s="44">
        <v>30</v>
      </c>
      <c r="L729" s="44">
        <f t="shared" si="11"/>
        <v>75000000</v>
      </c>
      <c r="M729" s="42" t="s">
        <v>2236</v>
      </c>
      <c r="N729" s="42" t="s">
        <v>445</v>
      </c>
      <c r="O729" s="42" t="s">
        <v>1559</v>
      </c>
      <c r="P729" s="42" t="s">
        <v>1554</v>
      </c>
      <c r="Q729" s="46" t="s">
        <v>1555</v>
      </c>
    </row>
    <row r="730" spans="1:17" ht="150">
      <c r="A730" s="41">
        <v>729</v>
      </c>
      <c r="B730" s="43">
        <v>201</v>
      </c>
      <c r="C730" s="51" t="s">
        <v>301</v>
      </c>
      <c r="D730" s="42" t="s">
        <v>3205</v>
      </c>
      <c r="E730" s="42" t="s">
        <v>3206</v>
      </c>
      <c r="F730" s="44" t="s">
        <v>3154</v>
      </c>
      <c r="G730" s="44" t="s">
        <v>551</v>
      </c>
      <c r="H730" s="42" t="s">
        <v>3044</v>
      </c>
      <c r="I730" s="45" t="s">
        <v>21</v>
      </c>
      <c r="J730" s="44">
        <v>425000</v>
      </c>
      <c r="K730" s="44">
        <v>900</v>
      </c>
      <c r="L730" s="44">
        <f t="shared" si="11"/>
        <v>382500000</v>
      </c>
      <c r="M730" s="42" t="s">
        <v>2131</v>
      </c>
      <c r="N730" s="42" t="s">
        <v>445</v>
      </c>
      <c r="O730" s="42" t="s">
        <v>1559</v>
      </c>
      <c r="P730" s="42" t="s">
        <v>1554</v>
      </c>
      <c r="Q730" s="46" t="s">
        <v>1555</v>
      </c>
    </row>
    <row r="731" spans="1:17" ht="105">
      <c r="A731" s="41">
        <v>730</v>
      </c>
      <c r="B731" s="43">
        <v>201</v>
      </c>
      <c r="C731" s="51" t="s">
        <v>301</v>
      </c>
      <c r="D731" s="42" t="s">
        <v>3200</v>
      </c>
      <c r="E731" s="42" t="s">
        <v>3207</v>
      </c>
      <c r="F731" s="44" t="s">
        <v>3208</v>
      </c>
      <c r="G731" s="44" t="s">
        <v>179</v>
      </c>
      <c r="H731" s="42" t="s">
        <v>40</v>
      </c>
      <c r="I731" s="45" t="s">
        <v>21</v>
      </c>
      <c r="J731" s="44">
        <v>2409750</v>
      </c>
      <c r="K731" s="44">
        <v>660</v>
      </c>
      <c r="L731" s="44">
        <f t="shared" si="11"/>
        <v>1590435000</v>
      </c>
      <c r="M731" s="42" t="s">
        <v>1916</v>
      </c>
      <c r="N731" s="42" t="s">
        <v>445</v>
      </c>
      <c r="O731" s="42" t="s">
        <v>1559</v>
      </c>
      <c r="P731" s="42" t="s">
        <v>1554</v>
      </c>
      <c r="Q731" s="46" t="s">
        <v>1555</v>
      </c>
    </row>
    <row r="732" spans="1:17" ht="150">
      <c r="A732" s="41">
        <v>731</v>
      </c>
      <c r="B732" s="43">
        <v>201</v>
      </c>
      <c r="C732" s="51" t="s">
        <v>301</v>
      </c>
      <c r="D732" s="42" t="s">
        <v>3209</v>
      </c>
      <c r="E732" s="42" t="s">
        <v>3210</v>
      </c>
      <c r="F732" s="44" t="s">
        <v>3154</v>
      </c>
      <c r="G732" s="44" t="s">
        <v>551</v>
      </c>
      <c r="H732" s="42" t="s">
        <v>3044</v>
      </c>
      <c r="I732" s="45" t="s">
        <v>21</v>
      </c>
      <c r="J732" s="44">
        <v>640000</v>
      </c>
      <c r="K732" s="44">
        <v>30</v>
      </c>
      <c r="L732" s="44">
        <f t="shared" si="11"/>
        <v>19200000</v>
      </c>
      <c r="M732" s="42" t="s">
        <v>2131</v>
      </c>
      <c r="N732" s="42" t="s">
        <v>445</v>
      </c>
      <c r="O732" s="42" t="s">
        <v>1559</v>
      </c>
      <c r="P732" s="42" t="s">
        <v>1554</v>
      </c>
      <c r="Q732" s="46" t="s">
        <v>1555</v>
      </c>
    </row>
    <row r="733" spans="1:17" ht="105">
      <c r="A733" s="41">
        <v>732</v>
      </c>
      <c r="B733" s="43">
        <v>201</v>
      </c>
      <c r="C733" s="51" t="s">
        <v>301</v>
      </c>
      <c r="D733" s="42" t="s">
        <v>3211</v>
      </c>
      <c r="E733" s="42" t="s">
        <v>3212</v>
      </c>
      <c r="F733" s="44" t="s">
        <v>3208</v>
      </c>
      <c r="G733" s="44" t="s">
        <v>179</v>
      </c>
      <c r="H733" s="42" t="s">
        <v>33</v>
      </c>
      <c r="I733" s="45" t="s">
        <v>21</v>
      </c>
      <c r="J733" s="44">
        <v>630000</v>
      </c>
      <c r="K733" s="44">
        <v>900</v>
      </c>
      <c r="L733" s="44">
        <f t="shared" si="11"/>
        <v>567000000</v>
      </c>
      <c r="M733" s="42" t="s">
        <v>1916</v>
      </c>
      <c r="N733" s="42" t="s">
        <v>445</v>
      </c>
      <c r="O733" s="42" t="s">
        <v>1559</v>
      </c>
      <c r="P733" s="42" t="s">
        <v>1554</v>
      </c>
      <c r="Q733" s="46" t="s">
        <v>1555</v>
      </c>
    </row>
    <row r="734" spans="1:17" ht="60">
      <c r="A734" s="41">
        <v>733</v>
      </c>
      <c r="B734" s="43">
        <v>201</v>
      </c>
      <c r="C734" s="43" t="s">
        <v>301</v>
      </c>
      <c r="D734" s="42" t="s">
        <v>3213</v>
      </c>
      <c r="E734" s="42" t="s">
        <v>3214</v>
      </c>
      <c r="F734" s="44" t="s">
        <v>2326</v>
      </c>
      <c r="G734" s="44" t="s">
        <v>179</v>
      </c>
      <c r="H734" s="42" t="s">
        <v>33</v>
      </c>
      <c r="I734" s="45" t="s">
        <v>21</v>
      </c>
      <c r="J734" s="44">
        <v>630000</v>
      </c>
      <c r="K734" s="44">
        <v>54</v>
      </c>
      <c r="L734" s="44">
        <f t="shared" si="11"/>
        <v>34020000</v>
      </c>
      <c r="M734" s="42" t="s">
        <v>1810</v>
      </c>
      <c r="N734" s="42" t="s">
        <v>445</v>
      </c>
      <c r="O734" s="42" t="s">
        <v>1559</v>
      </c>
      <c r="P734" s="42" t="s">
        <v>1554</v>
      </c>
      <c r="Q734" s="46" t="s">
        <v>1555</v>
      </c>
    </row>
    <row r="735" spans="1:17" ht="60">
      <c r="A735" s="41">
        <v>734</v>
      </c>
      <c r="B735" s="43">
        <v>201</v>
      </c>
      <c r="C735" s="43" t="s">
        <v>301</v>
      </c>
      <c r="D735" s="42" t="s">
        <v>3213</v>
      </c>
      <c r="E735" s="42" t="s">
        <v>3214</v>
      </c>
      <c r="F735" s="44" t="s">
        <v>2326</v>
      </c>
      <c r="G735" s="44" t="s">
        <v>179</v>
      </c>
      <c r="H735" s="42" t="s">
        <v>33</v>
      </c>
      <c r="I735" s="45" t="s">
        <v>21</v>
      </c>
      <c r="J735" s="44">
        <v>630000</v>
      </c>
      <c r="K735" s="44">
        <v>102</v>
      </c>
      <c r="L735" s="44">
        <f t="shared" si="11"/>
        <v>64260000</v>
      </c>
      <c r="M735" s="42" t="s">
        <v>1810</v>
      </c>
      <c r="N735" s="42" t="s">
        <v>445</v>
      </c>
      <c r="O735" s="42" t="s">
        <v>1559</v>
      </c>
      <c r="P735" s="42" t="s">
        <v>1554</v>
      </c>
      <c r="Q735" s="46" t="s">
        <v>1555</v>
      </c>
    </row>
    <row r="736" spans="1:17" ht="105">
      <c r="A736" s="41">
        <v>735</v>
      </c>
      <c r="B736" s="43">
        <v>201</v>
      </c>
      <c r="C736" s="51" t="s">
        <v>301</v>
      </c>
      <c r="D736" s="42" t="s">
        <v>3215</v>
      </c>
      <c r="E736" s="42" t="s">
        <v>3216</v>
      </c>
      <c r="F736" s="44" t="s">
        <v>3217</v>
      </c>
      <c r="G736" s="44" t="s">
        <v>179</v>
      </c>
      <c r="H736" s="42" t="s">
        <v>33</v>
      </c>
      <c r="I736" s="45" t="s">
        <v>25</v>
      </c>
      <c r="J736" s="44">
        <v>630000</v>
      </c>
      <c r="K736" s="44">
        <v>18</v>
      </c>
      <c r="L736" s="44">
        <f t="shared" si="11"/>
        <v>11340000</v>
      </c>
      <c r="M736" s="42" t="s">
        <v>1916</v>
      </c>
      <c r="N736" s="42" t="s">
        <v>445</v>
      </c>
      <c r="O736" s="42" t="s">
        <v>1559</v>
      </c>
      <c r="P736" s="42" t="s">
        <v>1554</v>
      </c>
      <c r="Q736" s="46" t="s">
        <v>1555</v>
      </c>
    </row>
    <row r="737" spans="1:17" ht="60">
      <c r="A737" s="41">
        <v>736</v>
      </c>
      <c r="B737" s="41">
        <v>0</v>
      </c>
      <c r="C737" s="42">
        <v>0</v>
      </c>
      <c r="D737" s="42" t="s">
        <v>3218</v>
      </c>
      <c r="E737" s="42" t="s">
        <v>3219</v>
      </c>
      <c r="F737" s="44" t="s">
        <v>1871</v>
      </c>
      <c r="G737" s="44" t="s">
        <v>1872</v>
      </c>
      <c r="H737" s="42" t="s">
        <v>34</v>
      </c>
      <c r="I737" s="45" t="s">
        <v>21</v>
      </c>
      <c r="J737" s="44">
        <v>57500</v>
      </c>
      <c r="K737" s="44">
        <v>1260</v>
      </c>
      <c r="L737" s="44">
        <f t="shared" si="11"/>
        <v>72450000</v>
      </c>
      <c r="M737" s="42" t="s">
        <v>1873</v>
      </c>
      <c r="N737" s="42" t="s">
        <v>445</v>
      </c>
      <c r="O737" s="42" t="s">
        <v>1559</v>
      </c>
      <c r="P737" s="42" t="s">
        <v>1554</v>
      </c>
      <c r="Q737" s="46" t="s">
        <v>1555</v>
      </c>
    </row>
    <row r="738" spans="1:17" ht="45">
      <c r="A738" s="41">
        <v>737</v>
      </c>
      <c r="B738" s="41">
        <v>0</v>
      </c>
      <c r="C738" s="41">
        <v>0</v>
      </c>
      <c r="D738" s="42" t="s">
        <v>3220</v>
      </c>
      <c r="E738" s="42" t="s">
        <v>3031</v>
      </c>
      <c r="F738" s="44" t="s">
        <v>3032</v>
      </c>
      <c r="G738" s="44" t="s">
        <v>3033</v>
      </c>
      <c r="H738" s="42" t="s">
        <v>3034</v>
      </c>
      <c r="I738" s="45" t="s">
        <v>25</v>
      </c>
      <c r="J738" s="44">
        <v>480000</v>
      </c>
      <c r="K738" s="44">
        <v>1800</v>
      </c>
      <c r="L738" s="44">
        <f t="shared" si="11"/>
        <v>864000000</v>
      </c>
      <c r="M738" s="42" t="s">
        <v>1593</v>
      </c>
      <c r="N738" s="42" t="s">
        <v>445</v>
      </c>
      <c r="O738" s="42" t="s">
        <v>1559</v>
      </c>
      <c r="P738" s="42" t="s">
        <v>1554</v>
      </c>
      <c r="Q738" s="46" t="s">
        <v>1555</v>
      </c>
    </row>
    <row r="739" spans="1:17" ht="60">
      <c r="A739" s="41">
        <v>738</v>
      </c>
      <c r="B739" s="43">
        <v>202</v>
      </c>
      <c r="C739" s="51" t="s">
        <v>3221</v>
      </c>
      <c r="D739" s="42" t="s">
        <v>3222</v>
      </c>
      <c r="E739" s="42" t="s">
        <v>3223</v>
      </c>
      <c r="F739" s="44" t="s">
        <v>2267</v>
      </c>
      <c r="G739" s="44" t="s">
        <v>3041</v>
      </c>
      <c r="H739" s="42" t="s">
        <v>34</v>
      </c>
      <c r="I739" s="45" t="s">
        <v>21</v>
      </c>
      <c r="J739" s="44">
        <v>24000000</v>
      </c>
      <c r="K739" s="44">
        <v>78</v>
      </c>
      <c r="L739" s="44">
        <f t="shared" si="11"/>
        <v>1872000000</v>
      </c>
      <c r="M739" s="42" t="s">
        <v>1940</v>
      </c>
      <c r="N739" s="42" t="s">
        <v>445</v>
      </c>
      <c r="O739" s="42" t="s">
        <v>1559</v>
      </c>
      <c r="P739" s="42" t="s">
        <v>1554</v>
      </c>
      <c r="Q739" s="46" t="s">
        <v>1555</v>
      </c>
    </row>
    <row r="740" spans="1:17" ht="90">
      <c r="A740" s="41">
        <v>739</v>
      </c>
      <c r="B740" s="43">
        <v>202</v>
      </c>
      <c r="C740" s="51" t="s">
        <v>3221</v>
      </c>
      <c r="D740" s="42" t="s">
        <v>3224</v>
      </c>
      <c r="E740" s="42" t="s">
        <v>3225</v>
      </c>
      <c r="F740" s="44" t="s">
        <v>2267</v>
      </c>
      <c r="G740" s="44" t="s">
        <v>3041</v>
      </c>
      <c r="H740" s="42" t="s">
        <v>34</v>
      </c>
      <c r="I740" s="45" t="s">
        <v>21</v>
      </c>
      <c r="J740" s="44">
        <v>24000000</v>
      </c>
      <c r="K740" s="44">
        <v>60</v>
      </c>
      <c r="L740" s="44">
        <f t="shared" si="11"/>
        <v>1440000000</v>
      </c>
      <c r="M740" s="42" t="s">
        <v>1940</v>
      </c>
      <c r="N740" s="42" t="s">
        <v>445</v>
      </c>
      <c r="O740" s="42" t="s">
        <v>1559</v>
      </c>
      <c r="P740" s="42" t="s">
        <v>1554</v>
      </c>
      <c r="Q740" s="46" t="s">
        <v>1555</v>
      </c>
    </row>
    <row r="741" spans="1:17" ht="75">
      <c r="A741" s="41">
        <v>740</v>
      </c>
      <c r="B741" s="43">
        <v>202</v>
      </c>
      <c r="C741" s="51" t="s">
        <v>3221</v>
      </c>
      <c r="D741" s="42" t="s">
        <v>3226</v>
      </c>
      <c r="E741" s="42" t="s">
        <v>3227</v>
      </c>
      <c r="F741" s="44" t="s">
        <v>2267</v>
      </c>
      <c r="G741" s="44" t="s">
        <v>3041</v>
      </c>
      <c r="H741" s="42" t="s">
        <v>34</v>
      </c>
      <c r="I741" s="45" t="s">
        <v>21</v>
      </c>
      <c r="J741" s="44">
        <v>21000000</v>
      </c>
      <c r="K741" s="44">
        <v>18</v>
      </c>
      <c r="L741" s="44">
        <f t="shared" si="11"/>
        <v>378000000</v>
      </c>
      <c r="M741" s="42" t="s">
        <v>1940</v>
      </c>
      <c r="N741" s="42" t="s">
        <v>445</v>
      </c>
      <c r="O741" s="42" t="s">
        <v>1559</v>
      </c>
      <c r="P741" s="42" t="s">
        <v>1554</v>
      </c>
      <c r="Q741" s="46" t="s">
        <v>1555</v>
      </c>
    </row>
    <row r="742" spans="1:17" ht="60">
      <c r="A742" s="41">
        <v>741</v>
      </c>
      <c r="B742" s="43">
        <v>202</v>
      </c>
      <c r="C742" s="51" t="s">
        <v>3221</v>
      </c>
      <c r="D742" s="42" t="s">
        <v>3228</v>
      </c>
      <c r="E742" s="42" t="s">
        <v>3229</v>
      </c>
      <c r="F742" s="44" t="s">
        <v>2267</v>
      </c>
      <c r="G742" s="44" t="s">
        <v>3041</v>
      </c>
      <c r="H742" s="42" t="s">
        <v>34</v>
      </c>
      <c r="I742" s="45" t="s">
        <v>21</v>
      </c>
      <c r="J742" s="44">
        <v>10900000</v>
      </c>
      <c r="K742" s="44">
        <v>18</v>
      </c>
      <c r="L742" s="44">
        <f t="shared" si="11"/>
        <v>196200000</v>
      </c>
      <c r="M742" s="42" t="s">
        <v>1940</v>
      </c>
      <c r="N742" s="42" t="s">
        <v>445</v>
      </c>
      <c r="O742" s="42" t="s">
        <v>1559</v>
      </c>
      <c r="P742" s="42" t="s">
        <v>1554</v>
      </c>
      <c r="Q742" s="46" t="s">
        <v>1555</v>
      </c>
    </row>
    <row r="743" spans="1:17" ht="45">
      <c r="A743" s="41">
        <v>742</v>
      </c>
      <c r="B743" s="43">
        <v>202</v>
      </c>
      <c r="C743" s="51" t="s">
        <v>3221</v>
      </c>
      <c r="D743" s="42" t="s">
        <v>3230</v>
      </c>
      <c r="E743" s="42" t="s">
        <v>3231</v>
      </c>
      <c r="F743" s="44" t="s">
        <v>2267</v>
      </c>
      <c r="G743" s="44" t="s">
        <v>3041</v>
      </c>
      <c r="H743" s="42" t="s">
        <v>34</v>
      </c>
      <c r="I743" s="45" t="s">
        <v>21</v>
      </c>
      <c r="J743" s="44">
        <v>45000000</v>
      </c>
      <c r="K743" s="44">
        <v>30</v>
      </c>
      <c r="L743" s="44">
        <f t="shared" si="11"/>
        <v>1350000000</v>
      </c>
      <c r="M743" s="42" t="s">
        <v>1940</v>
      </c>
      <c r="N743" s="42" t="s">
        <v>445</v>
      </c>
      <c r="O743" s="42" t="s">
        <v>1559</v>
      </c>
      <c r="P743" s="42" t="s">
        <v>1554</v>
      </c>
      <c r="Q743" s="46" t="s">
        <v>1555</v>
      </c>
    </row>
    <row r="744" spans="1:17" ht="45">
      <c r="A744" s="41">
        <v>743</v>
      </c>
      <c r="B744" s="43">
        <v>202</v>
      </c>
      <c r="C744" s="51" t="s">
        <v>3221</v>
      </c>
      <c r="D744" s="42" t="s">
        <v>3232</v>
      </c>
      <c r="E744" s="42" t="s">
        <v>3233</v>
      </c>
      <c r="F744" s="44" t="s">
        <v>2267</v>
      </c>
      <c r="G744" s="44" t="s">
        <v>3041</v>
      </c>
      <c r="H744" s="42" t="s">
        <v>34</v>
      </c>
      <c r="I744" s="45" t="s">
        <v>21</v>
      </c>
      <c r="J744" s="44">
        <v>125000000</v>
      </c>
      <c r="K744" s="44">
        <v>18</v>
      </c>
      <c r="L744" s="44">
        <f t="shared" si="11"/>
        <v>2250000000</v>
      </c>
      <c r="M744" s="42" t="s">
        <v>1940</v>
      </c>
      <c r="N744" s="42" t="s">
        <v>445</v>
      </c>
      <c r="O744" s="42" t="s">
        <v>1559</v>
      </c>
      <c r="P744" s="42" t="s">
        <v>1554</v>
      </c>
      <c r="Q744" s="46" t="s">
        <v>1555</v>
      </c>
    </row>
    <row r="745" spans="1:17" ht="45">
      <c r="A745" s="41">
        <v>744</v>
      </c>
      <c r="B745" s="43">
        <v>202</v>
      </c>
      <c r="C745" s="51" t="s">
        <v>3221</v>
      </c>
      <c r="D745" s="42" t="s">
        <v>3234</v>
      </c>
      <c r="E745" s="42" t="s">
        <v>3235</v>
      </c>
      <c r="F745" s="44" t="s">
        <v>2267</v>
      </c>
      <c r="G745" s="44" t="s">
        <v>3041</v>
      </c>
      <c r="H745" s="42" t="s">
        <v>34</v>
      </c>
      <c r="I745" s="45" t="s">
        <v>21</v>
      </c>
      <c r="J745" s="44">
        <v>24000000</v>
      </c>
      <c r="K745" s="44">
        <v>18</v>
      </c>
      <c r="L745" s="44">
        <f t="shared" si="11"/>
        <v>432000000</v>
      </c>
      <c r="M745" s="42" t="s">
        <v>1940</v>
      </c>
      <c r="N745" s="42" t="s">
        <v>445</v>
      </c>
      <c r="O745" s="42" t="s">
        <v>1559</v>
      </c>
      <c r="P745" s="42" t="s">
        <v>1554</v>
      </c>
      <c r="Q745" s="46" t="s">
        <v>1555</v>
      </c>
    </row>
    <row r="746" spans="1:17" ht="45">
      <c r="A746" s="41">
        <v>745</v>
      </c>
      <c r="B746" s="43">
        <v>202</v>
      </c>
      <c r="C746" s="51" t="s">
        <v>3221</v>
      </c>
      <c r="D746" s="42" t="s">
        <v>3236</v>
      </c>
      <c r="E746" s="42" t="s">
        <v>3235</v>
      </c>
      <c r="F746" s="44" t="s">
        <v>2267</v>
      </c>
      <c r="G746" s="44" t="s">
        <v>3041</v>
      </c>
      <c r="H746" s="42" t="s">
        <v>34</v>
      </c>
      <c r="I746" s="45" t="s">
        <v>21</v>
      </c>
      <c r="J746" s="44">
        <v>24000000</v>
      </c>
      <c r="K746" s="44">
        <v>12</v>
      </c>
      <c r="L746" s="44">
        <f t="shared" si="11"/>
        <v>288000000</v>
      </c>
      <c r="M746" s="42" t="s">
        <v>1940</v>
      </c>
      <c r="N746" s="42" t="s">
        <v>445</v>
      </c>
      <c r="O746" s="42" t="s">
        <v>1559</v>
      </c>
      <c r="P746" s="42" t="s">
        <v>1554</v>
      </c>
      <c r="Q746" s="46" t="s">
        <v>1555</v>
      </c>
    </row>
    <row r="747" spans="1:17" ht="90">
      <c r="A747" s="41">
        <v>746</v>
      </c>
      <c r="B747" s="43">
        <v>266</v>
      </c>
      <c r="C747" s="51" t="s">
        <v>1154</v>
      </c>
      <c r="D747" s="42" t="s">
        <v>3237</v>
      </c>
      <c r="E747" s="42" t="s">
        <v>3238</v>
      </c>
      <c r="F747" s="44" t="s">
        <v>3239</v>
      </c>
      <c r="G747" s="44" t="s">
        <v>3240</v>
      </c>
      <c r="H747" s="42" t="s">
        <v>203</v>
      </c>
      <c r="I747" s="45" t="s">
        <v>21</v>
      </c>
      <c r="J747" s="44">
        <v>8500000</v>
      </c>
      <c r="K747" s="44">
        <v>15</v>
      </c>
      <c r="L747" s="44">
        <f t="shared" si="11"/>
        <v>127500000</v>
      </c>
      <c r="M747" s="42" t="s">
        <v>1873</v>
      </c>
      <c r="N747" s="42" t="s">
        <v>445</v>
      </c>
      <c r="O747" s="42" t="s">
        <v>1559</v>
      </c>
      <c r="P747" s="42" t="s">
        <v>1554</v>
      </c>
      <c r="Q747" s="46" t="s">
        <v>1555</v>
      </c>
    </row>
    <row r="748" spans="1:17" ht="45">
      <c r="A748" s="41">
        <v>747</v>
      </c>
      <c r="B748" s="43">
        <v>206</v>
      </c>
      <c r="C748" s="51" t="s">
        <v>3241</v>
      </c>
      <c r="D748" s="42" t="s">
        <v>3242</v>
      </c>
      <c r="E748" s="42" t="s">
        <v>3243</v>
      </c>
      <c r="F748" s="44" t="s">
        <v>1938</v>
      </c>
      <c r="G748" s="44" t="s">
        <v>3244</v>
      </c>
      <c r="H748" s="42" t="s">
        <v>34</v>
      </c>
      <c r="I748" s="45" t="s">
        <v>21</v>
      </c>
      <c r="J748" s="44">
        <v>7140000</v>
      </c>
      <c r="K748" s="44">
        <v>18</v>
      </c>
      <c r="L748" s="44">
        <f t="shared" si="11"/>
        <v>128520000</v>
      </c>
      <c r="M748" s="42" t="s">
        <v>1940</v>
      </c>
      <c r="N748" s="42" t="s">
        <v>445</v>
      </c>
      <c r="O748" s="42" t="s">
        <v>1559</v>
      </c>
      <c r="P748" s="42" t="s">
        <v>1554</v>
      </c>
      <c r="Q748" s="46" t="s">
        <v>1555</v>
      </c>
    </row>
    <row r="749" spans="1:17" ht="60">
      <c r="A749" s="41">
        <v>748</v>
      </c>
      <c r="B749" s="43">
        <v>185</v>
      </c>
      <c r="C749" s="51" t="s">
        <v>295</v>
      </c>
      <c r="D749" s="42" t="s">
        <v>3245</v>
      </c>
      <c r="E749" s="42" t="s">
        <v>3169</v>
      </c>
      <c r="F749" s="44" t="s">
        <v>2326</v>
      </c>
      <c r="G749" s="44" t="s">
        <v>179</v>
      </c>
      <c r="H749" s="42" t="s">
        <v>33</v>
      </c>
      <c r="I749" s="45" t="s">
        <v>21</v>
      </c>
      <c r="J749" s="44">
        <v>620000</v>
      </c>
      <c r="K749" s="44">
        <v>18</v>
      </c>
      <c r="L749" s="44">
        <f t="shared" si="11"/>
        <v>11160000</v>
      </c>
      <c r="M749" s="42" t="s">
        <v>1810</v>
      </c>
      <c r="N749" s="42" t="s">
        <v>445</v>
      </c>
      <c r="O749" s="42" t="s">
        <v>1559</v>
      </c>
      <c r="P749" s="42" t="s">
        <v>1554</v>
      </c>
      <c r="Q749" s="46" t="s">
        <v>1555</v>
      </c>
    </row>
    <row r="750" spans="1:17" ht="60">
      <c r="A750" s="41">
        <v>749</v>
      </c>
      <c r="B750" s="43">
        <v>185</v>
      </c>
      <c r="C750" s="43" t="s">
        <v>295</v>
      </c>
      <c r="D750" s="42" t="s">
        <v>3246</v>
      </c>
      <c r="E750" s="42" t="s">
        <v>3247</v>
      </c>
      <c r="F750" s="44" t="s">
        <v>3248</v>
      </c>
      <c r="G750" s="44" t="s">
        <v>3249</v>
      </c>
      <c r="H750" s="42" t="s">
        <v>34</v>
      </c>
      <c r="I750" s="45" t="s">
        <v>23</v>
      </c>
      <c r="J750" s="44">
        <v>7985000</v>
      </c>
      <c r="K750" s="44">
        <v>60</v>
      </c>
      <c r="L750" s="44">
        <f t="shared" si="11"/>
        <v>479100000</v>
      </c>
      <c r="M750" s="42" t="s">
        <v>2701</v>
      </c>
      <c r="N750" s="42" t="s">
        <v>445</v>
      </c>
      <c r="O750" s="42" t="s">
        <v>1559</v>
      </c>
      <c r="P750" s="42" t="s">
        <v>1554</v>
      </c>
      <c r="Q750" s="46" t="s">
        <v>1555</v>
      </c>
    </row>
    <row r="751" spans="1:17" ht="30">
      <c r="A751" s="41">
        <v>750</v>
      </c>
      <c r="B751" s="43">
        <v>0</v>
      </c>
      <c r="C751" s="43">
        <v>0</v>
      </c>
      <c r="D751" s="42" t="s">
        <v>3250</v>
      </c>
      <c r="E751" s="42" t="s">
        <v>3250</v>
      </c>
      <c r="F751" s="44" t="s">
        <v>3251</v>
      </c>
      <c r="G751" s="44" t="s">
        <v>1031</v>
      </c>
      <c r="H751" s="42" t="s">
        <v>33</v>
      </c>
      <c r="I751" s="45" t="s">
        <v>18</v>
      </c>
      <c r="J751" s="44">
        <v>10000</v>
      </c>
      <c r="K751" s="44">
        <v>489</v>
      </c>
      <c r="L751" s="44">
        <f t="shared" si="11"/>
        <v>4890000</v>
      </c>
      <c r="M751" s="42" t="s">
        <v>1920</v>
      </c>
      <c r="N751" s="42" t="s">
        <v>445</v>
      </c>
      <c r="O751" s="42" t="s">
        <v>1559</v>
      </c>
      <c r="P751" s="42" t="s">
        <v>1554</v>
      </c>
      <c r="Q751" s="46" t="s">
        <v>1555</v>
      </c>
    </row>
    <row r="752" spans="1:17" ht="30">
      <c r="A752" s="41">
        <v>751</v>
      </c>
      <c r="B752" s="43">
        <v>0</v>
      </c>
      <c r="C752" s="43">
        <v>0</v>
      </c>
      <c r="D752" s="42" t="s">
        <v>316</v>
      </c>
      <c r="E752" s="42" t="s">
        <v>316</v>
      </c>
      <c r="F752" s="44" t="s">
        <v>3251</v>
      </c>
      <c r="G752" s="44" t="s">
        <v>1031</v>
      </c>
      <c r="H752" s="42" t="s">
        <v>33</v>
      </c>
      <c r="I752" s="45" t="s">
        <v>18</v>
      </c>
      <c r="J752" s="44">
        <v>14500</v>
      </c>
      <c r="K752" s="44">
        <v>7332</v>
      </c>
      <c r="L752" s="44">
        <f t="shared" si="11"/>
        <v>106314000</v>
      </c>
      <c r="M752" s="42" t="s">
        <v>1920</v>
      </c>
      <c r="N752" s="42" t="s">
        <v>445</v>
      </c>
      <c r="O752" s="42" t="s">
        <v>1559</v>
      </c>
      <c r="P752" s="42" t="s">
        <v>1554</v>
      </c>
      <c r="Q752" s="46" t="s">
        <v>1555</v>
      </c>
    </row>
    <row r="753" spans="1:17" ht="45">
      <c r="A753" s="41">
        <v>752</v>
      </c>
      <c r="B753" s="43">
        <v>0</v>
      </c>
      <c r="C753" s="43">
        <v>0</v>
      </c>
      <c r="D753" s="42" t="s">
        <v>80</v>
      </c>
      <c r="E753" s="42" t="s">
        <v>80</v>
      </c>
      <c r="F753" s="44" t="s">
        <v>3252</v>
      </c>
      <c r="G753" s="44" t="s">
        <v>3253</v>
      </c>
      <c r="H753" s="42" t="s">
        <v>28</v>
      </c>
      <c r="I753" s="45" t="s">
        <v>315</v>
      </c>
      <c r="J753" s="44">
        <v>28800</v>
      </c>
      <c r="K753" s="44">
        <v>22107</v>
      </c>
      <c r="L753" s="44">
        <f t="shared" si="11"/>
        <v>636681600</v>
      </c>
      <c r="M753" s="42" t="s">
        <v>1570</v>
      </c>
      <c r="N753" s="42" t="s">
        <v>445</v>
      </c>
      <c r="O753" s="42" t="s">
        <v>1559</v>
      </c>
      <c r="P753" s="42" t="s">
        <v>1554</v>
      </c>
      <c r="Q753" s="46" t="s">
        <v>1555</v>
      </c>
    </row>
    <row r="754" spans="1:17" ht="60">
      <c r="A754" s="41">
        <v>753</v>
      </c>
      <c r="B754" s="43">
        <v>0</v>
      </c>
      <c r="C754" s="43">
        <v>0</v>
      </c>
      <c r="D754" s="42" t="s">
        <v>80</v>
      </c>
      <c r="E754" s="42" t="s">
        <v>3254</v>
      </c>
      <c r="F754" s="44" t="s">
        <v>3255</v>
      </c>
      <c r="G754" s="44" t="s">
        <v>3256</v>
      </c>
      <c r="H754" s="42" t="s">
        <v>45</v>
      </c>
      <c r="I754" s="45" t="s">
        <v>3257</v>
      </c>
      <c r="J754" s="44">
        <v>27000</v>
      </c>
      <c r="K754" s="44">
        <v>300</v>
      </c>
      <c r="L754" s="44">
        <f t="shared" si="11"/>
        <v>8100000</v>
      </c>
      <c r="M754" s="42" t="s">
        <v>1593</v>
      </c>
      <c r="N754" s="42" t="s">
        <v>445</v>
      </c>
      <c r="O754" s="42" t="s">
        <v>1559</v>
      </c>
      <c r="P754" s="42" t="s">
        <v>1554</v>
      </c>
      <c r="Q754" s="46" t="s">
        <v>1555</v>
      </c>
    </row>
    <row r="755" spans="1:17" ht="60">
      <c r="A755" s="41">
        <v>754</v>
      </c>
      <c r="B755" s="43">
        <v>217</v>
      </c>
      <c r="C755" s="51" t="s">
        <v>2992</v>
      </c>
      <c r="D755" s="42" t="s">
        <v>3258</v>
      </c>
      <c r="E755" s="42" t="s">
        <v>3259</v>
      </c>
      <c r="F755" s="44" t="s">
        <v>2995</v>
      </c>
      <c r="G755" s="44" t="s">
        <v>2996</v>
      </c>
      <c r="H755" s="42" t="s">
        <v>2997</v>
      </c>
      <c r="I755" s="45" t="s">
        <v>44</v>
      </c>
      <c r="J755" s="44">
        <v>32000000</v>
      </c>
      <c r="K755" s="44">
        <v>12</v>
      </c>
      <c r="L755" s="44">
        <f t="shared" si="11"/>
        <v>384000000</v>
      </c>
      <c r="M755" s="42" t="s">
        <v>2998</v>
      </c>
      <c r="N755" s="42" t="s">
        <v>445</v>
      </c>
      <c r="O755" s="42" t="s">
        <v>1559</v>
      </c>
      <c r="P755" s="42" t="s">
        <v>1554</v>
      </c>
      <c r="Q755" s="46" t="s">
        <v>1555</v>
      </c>
    </row>
    <row r="756" spans="1:17" ht="60">
      <c r="A756" s="41">
        <v>755</v>
      </c>
      <c r="B756" s="43">
        <v>185</v>
      </c>
      <c r="C756" s="43" t="s">
        <v>295</v>
      </c>
      <c r="D756" s="42" t="s">
        <v>3260</v>
      </c>
      <c r="E756" s="42" t="s">
        <v>3261</v>
      </c>
      <c r="F756" s="44" t="s">
        <v>3262</v>
      </c>
      <c r="G756" s="44" t="s">
        <v>3249</v>
      </c>
      <c r="H756" s="42" t="s">
        <v>34</v>
      </c>
      <c r="I756" s="45" t="s">
        <v>23</v>
      </c>
      <c r="J756" s="44">
        <v>590000</v>
      </c>
      <c r="K756" s="44">
        <v>30</v>
      </c>
      <c r="L756" s="44">
        <f t="shared" si="11"/>
        <v>17700000</v>
      </c>
      <c r="M756" s="42" t="s">
        <v>2701</v>
      </c>
      <c r="N756" s="42" t="s">
        <v>445</v>
      </c>
      <c r="O756" s="42" t="s">
        <v>1559</v>
      </c>
      <c r="P756" s="42" t="s">
        <v>1554</v>
      </c>
      <c r="Q756" s="46" t="s">
        <v>1555</v>
      </c>
    </row>
    <row r="757" spans="1:17" ht="75">
      <c r="A757" s="41">
        <v>756</v>
      </c>
      <c r="B757" s="43">
        <v>185</v>
      </c>
      <c r="C757" s="43" t="s">
        <v>295</v>
      </c>
      <c r="D757" s="42" t="s">
        <v>3263</v>
      </c>
      <c r="E757" s="42" t="s">
        <v>3264</v>
      </c>
      <c r="F757" s="44" t="s">
        <v>2267</v>
      </c>
      <c r="G757" s="44" t="s">
        <v>2268</v>
      </c>
      <c r="H757" s="42" t="s">
        <v>34</v>
      </c>
      <c r="I757" s="45" t="s">
        <v>23</v>
      </c>
      <c r="J757" s="44">
        <v>550000</v>
      </c>
      <c r="K757" s="44">
        <v>900</v>
      </c>
      <c r="L757" s="44">
        <f t="shared" si="11"/>
        <v>495000000</v>
      </c>
      <c r="M757" s="42" t="s">
        <v>2269</v>
      </c>
      <c r="N757" s="42" t="s">
        <v>445</v>
      </c>
      <c r="O757" s="42" t="s">
        <v>1559</v>
      </c>
      <c r="P757" s="42" t="s">
        <v>1554</v>
      </c>
      <c r="Q757" s="46" t="s">
        <v>1555</v>
      </c>
    </row>
    <row r="758" spans="1:17" ht="75">
      <c r="A758" s="41">
        <v>757</v>
      </c>
      <c r="B758" s="43">
        <v>113</v>
      </c>
      <c r="C758" s="43" t="s">
        <v>71</v>
      </c>
      <c r="D758" s="42" t="s">
        <v>3265</v>
      </c>
      <c r="E758" s="42" t="s">
        <v>3266</v>
      </c>
      <c r="F758" s="44" t="s">
        <v>322</v>
      </c>
      <c r="G758" s="44" t="s">
        <v>2344</v>
      </c>
      <c r="H758" s="42" t="s">
        <v>31</v>
      </c>
      <c r="I758" s="45" t="s">
        <v>21</v>
      </c>
      <c r="J758" s="44">
        <v>560000</v>
      </c>
      <c r="K758" s="44">
        <v>12</v>
      </c>
      <c r="L758" s="44">
        <f t="shared" si="11"/>
        <v>6720000</v>
      </c>
      <c r="M758" s="42" t="s">
        <v>1858</v>
      </c>
      <c r="N758" s="42" t="s">
        <v>445</v>
      </c>
      <c r="O758" s="42" t="s">
        <v>1559</v>
      </c>
      <c r="P758" s="42" t="s">
        <v>1554</v>
      </c>
      <c r="Q758" s="46" t="s">
        <v>1555</v>
      </c>
    </row>
    <row r="759" spans="1:17" ht="60">
      <c r="A759" s="41">
        <v>758</v>
      </c>
      <c r="B759" s="43">
        <v>113</v>
      </c>
      <c r="C759" s="43" t="s">
        <v>71</v>
      </c>
      <c r="D759" s="42" t="s">
        <v>3267</v>
      </c>
      <c r="E759" s="42" t="s">
        <v>3268</v>
      </c>
      <c r="F759" s="44" t="s">
        <v>2335</v>
      </c>
      <c r="G759" s="44" t="s">
        <v>3269</v>
      </c>
      <c r="H759" s="42" t="s">
        <v>334</v>
      </c>
      <c r="I759" s="45" t="s">
        <v>21</v>
      </c>
      <c r="J759" s="44">
        <v>95000</v>
      </c>
      <c r="K759" s="44">
        <v>360</v>
      </c>
      <c r="L759" s="44">
        <f t="shared" si="11"/>
        <v>34200000</v>
      </c>
      <c r="M759" s="42" t="s">
        <v>2080</v>
      </c>
      <c r="N759" s="42" t="s">
        <v>445</v>
      </c>
      <c r="O759" s="42" t="s">
        <v>1559</v>
      </c>
      <c r="P759" s="42" t="s">
        <v>1554</v>
      </c>
      <c r="Q759" s="46" t="s">
        <v>1555</v>
      </c>
    </row>
    <row r="760" spans="1:17" ht="150">
      <c r="A760" s="41">
        <v>759</v>
      </c>
      <c r="B760" s="43">
        <v>212</v>
      </c>
      <c r="C760" s="43" t="s">
        <v>3270</v>
      </c>
      <c r="D760" s="42" t="s">
        <v>3271</v>
      </c>
      <c r="E760" s="42" t="s">
        <v>3272</v>
      </c>
      <c r="F760" s="44" t="s">
        <v>2159</v>
      </c>
      <c r="G760" s="44" t="s">
        <v>551</v>
      </c>
      <c r="H760" s="42" t="s">
        <v>3273</v>
      </c>
      <c r="I760" s="45" t="s">
        <v>21</v>
      </c>
      <c r="J760" s="44">
        <v>1000000</v>
      </c>
      <c r="K760" s="44">
        <v>12</v>
      </c>
      <c r="L760" s="44">
        <f t="shared" si="11"/>
        <v>12000000</v>
      </c>
      <c r="M760" s="42" t="s">
        <v>2131</v>
      </c>
      <c r="N760" s="42" t="s">
        <v>445</v>
      </c>
      <c r="O760" s="42" t="s">
        <v>1559</v>
      </c>
      <c r="P760" s="42" t="s">
        <v>1554</v>
      </c>
      <c r="Q760" s="46" t="s">
        <v>1555</v>
      </c>
    </row>
    <row r="761" spans="1:17" ht="150">
      <c r="A761" s="41">
        <v>760</v>
      </c>
      <c r="B761" s="43">
        <v>212</v>
      </c>
      <c r="C761" s="43" t="s">
        <v>3270</v>
      </c>
      <c r="D761" s="42" t="s">
        <v>3274</v>
      </c>
      <c r="E761" s="42" t="s">
        <v>3275</v>
      </c>
      <c r="F761" s="44" t="s">
        <v>2159</v>
      </c>
      <c r="G761" s="44" t="s">
        <v>551</v>
      </c>
      <c r="H761" s="42" t="s">
        <v>3273</v>
      </c>
      <c r="I761" s="45" t="s">
        <v>21</v>
      </c>
      <c r="J761" s="44">
        <v>1000000</v>
      </c>
      <c r="K761" s="44">
        <v>12</v>
      </c>
      <c r="L761" s="44">
        <f t="shared" si="11"/>
        <v>12000000</v>
      </c>
      <c r="M761" s="42" t="s">
        <v>2131</v>
      </c>
      <c r="N761" s="42" t="s">
        <v>445</v>
      </c>
      <c r="O761" s="42" t="s">
        <v>1559</v>
      </c>
      <c r="P761" s="42" t="s">
        <v>1554</v>
      </c>
      <c r="Q761" s="46" t="s">
        <v>1555</v>
      </c>
    </row>
    <row r="762" spans="1:17" ht="150">
      <c r="A762" s="41">
        <v>761</v>
      </c>
      <c r="B762" s="43">
        <v>212</v>
      </c>
      <c r="C762" s="43" t="s">
        <v>3270</v>
      </c>
      <c r="D762" s="42" t="s">
        <v>3276</v>
      </c>
      <c r="E762" s="42" t="s">
        <v>3277</v>
      </c>
      <c r="F762" s="44" t="s">
        <v>2159</v>
      </c>
      <c r="G762" s="44" t="s">
        <v>551</v>
      </c>
      <c r="H762" s="42" t="s">
        <v>3273</v>
      </c>
      <c r="I762" s="45" t="s">
        <v>21</v>
      </c>
      <c r="J762" s="44">
        <v>550000</v>
      </c>
      <c r="K762" s="44">
        <v>12</v>
      </c>
      <c r="L762" s="44">
        <f t="shared" si="11"/>
        <v>6600000</v>
      </c>
      <c r="M762" s="42" t="s">
        <v>2131</v>
      </c>
      <c r="N762" s="42" t="s">
        <v>445</v>
      </c>
      <c r="O762" s="42" t="s">
        <v>1559</v>
      </c>
      <c r="P762" s="42" t="s">
        <v>1554</v>
      </c>
      <c r="Q762" s="46" t="s">
        <v>1555</v>
      </c>
    </row>
    <row r="763" spans="1:17" ht="150">
      <c r="A763" s="41">
        <v>762</v>
      </c>
      <c r="B763" s="43">
        <v>212</v>
      </c>
      <c r="C763" s="43" t="s">
        <v>3270</v>
      </c>
      <c r="D763" s="42" t="s">
        <v>3278</v>
      </c>
      <c r="E763" s="42" t="s">
        <v>3279</v>
      </c>
      <c r="F763" s="44" t="s">
        <v>2159</v>
      </c>
      <c r="G763" s="44" t="s">
        <v>551</v>
      </c>
      <c r="H763" s="42" t="s">
        <v>3273</v>
      </c>
      <c r="I763" s="45" t="s">
        <v>21</v>
      </c>
      <c r="J763" s="44">
        <v>667000</v>
      </c>
      <c r="K763" s="44">
        <v>12</v>
      </c>
      <c r="L763" s="44">
        <f t="shared" si="11"/>
        <v>8004000</v>
      </c>
      <c r="M763" s="42" t="s">
        <v>2131</v>
      </c>
      <c r="N763" s="42" t="s">
        <v>445</v>
      </c>
      <c r="O763" s="42" t="s">
        <v>1559</v>
      </c>
      <c r="P763" s="42" t="s">
        <v>1554</v>
      </c>
      <c r="Q763" s="46" t="s">
        <v>1555</v>
      </c>
    </row>
    <row r="764" spans="1:17" ht="150">
      <c r="A764" s="41">
        <v>763</v>
      </c>
      <c r="B764" s="43">
        <v>212</v>
      </c>
      <c r="C764" s="43" t="s">
        <v>3270</v>
      </c>
      <c r="D764" s="42" t="s">
        <v>3280</v>
      </c>
      <c r="E764" s="42" t="s">
        <v>3281</v>
      </c>
      <c r="F764" s="44" t="s">
        <v>2159</v>
      </c>
      <c r="G764" s="44" t="s">
        <v>551</v>
      </c>
      <c r="H764" s="42" t="s">
        <v>3273</v>
      </c>
      <c r="I764" s="45" t="s">
        <v>21</v>
      </c>
      <c r="J764" s="44">
        <v>667000</v>
      </c>
      <c r="K764" s="44">
        <v>12</v>
      </c>
      <c r="L764" s="44">
        <f t="shared" si="11"/>
        <v>8004000</v>
      </c>
      <c r="M764" s="42" t="s">
        <v>2131</v>
      </c>
      <c r="N764" s="42" t="s">
        <v>445</v>
      </c>
      <c r="O764" s="42" t="s">
        <v>1559</v>
      </c>
      <c r="P764" s="42" t="s">
        <v>1554</v>
      </c>
      <c r="Q764" s="46" t="s">
        <v>1555</v>
      </c>
    </row>
    <row r="765" spans="1:17" ht="120">
      <c r="A765" s="41">
        <v>764</v>
      </c>
      <c r="B765" s="43">
        <v>214</v>
      </c>
      <c r="C765" s="51" t="s">
        <v>298</v>
      </c>
      <c r="D765" s="42" t="s">
        <v>3282</v>
      </c>
      <c r="E765" s="42" t="s">
        <v>3283</v>
      </c>
      <c r="F765" s="44" t="s">
        <v>3148</v>
      </c>
      <c r="G765" s="44" t="s">
        <v>3149</v>
      </c>
      <c r="H765" s="42" t="s">
        <v>3150</v>
      </c>
      <c r="I765" s="45" t="s">
        <v>23</v>
      </c>
      <c r="J765" s="44">
        <v>70000000</v>
      </c>
      <c r="K765" s="44">
        <v>18</v>
      </c>
      <c r="L765" s="44">
        <f t="shared" si="11"/>
        <v>1260000000</v>
      </c>
      <c r="M765" s="42" t="s">
        <v>3151</v>
      </c>
      <c r="N765" s="42" t="s">
        <v>445</v>
      </c>
      <c r="O765" s="42" t="s">
        <v>1559</v>
      </c>
      <c r="P765" s="42" t="s">
        <v>1554</v>
      </c>
      <c r="Q765" s="46" t="s">
        <v>1555</v>
      </c>
    </row>
    <row r="766" spans="1:17" ht="150">
      <c r="A766" s="41">
        <v>765</v>
      </c>
      <c r="B766" s="43">
        <v>185</v>
      </c>
      <c r="C766" s="43" t="s">
        <v>295</v>
      </c>
      <c r="D766" s="42" t="s">
        <v>3284</v>
      </c>
      <c r="E766" s="42" t="s">
        <v>3285</v>
      </c>
      <c r="F766" s="44" t="s">
        <v>327</v>
      </c>
      <c r="G766" s="44" t="s">
        <v>551</v>
      </c>
      <c r="H766" s="42" t="s">
        <v>3001</v>
      </c>
      <c r="I766" s="45" t="s">
        <v>21</v>
      </c>
      <c r="J766" s="44">
        <v>1980000</v>
      </c>
      <c r="K766" s="44">
        <v>18</v>
      </c>
      <c r="L766" s="44">
        <f t="shared" si="11"/>
        <v>35640000</v>
      </c>
      <c r="M766" s="42" t="s">
        <v>2131</v>
      </c>
      <c r="N766" s="42" t="s">
        <v>445</v>
      </c>
      <c r="O766" s="42" t="s">
        <v>1559</v>
      </c>
      <c r="P766" s="42" t="s">
        <v>1554</v>
      </c>
      <c r="Q766" s="46" t="s">
        <v>1555</v>
      </c>
    </row>
    <row r="767" spans="1:17" ht="45">
      <c r="A767" s="41">
        <v>766</v>
      </c>
      <c r="B767" s="43">
        <v>223</v>
      </c>
      <c r="C767" s="43" t="s">
        <v>116</v>
      </c>
      <c r="D767" s="42" t="s">
        <v>3286</v>
      </c>
      <c r="E767" s="42" t="s">
        <v>3287</v>
      </c>
      <c r="F767" s="44" t="s">
        <v>3288</v>
      </c>
      <c r="G767" s="44" t="s">
        <v>1200</v>
      </c>
      <c r="H767" s="42" t="s">
        <v>241</v>
      </c>
      <c r="I767" s="45" t="s">
        <v>25</v>
      </c>
      <c r="J767" s="44">
        <v>3510000</v>
      </c>
      <c r="K767" s="44">
        <v>300</v>
      </c>
      <c r="L767" s="44">
        <f t="shared" si="11"/>
        <v>1053000000</v>
      </c>
      <c r="M767" s="42" t="s">
        <v>3038</v>
      </c>
      <c r="N767" s="42" t="s">
        <v>445</v>
      </c>
      <c r="O767" s="42" t="s">
        <v>1559</v>
      </c>
      <c r="P767" s="42" t="s">
        <v>1554</v>
      </c>
      <c r="Q767" s="46" t="s">
        <v>1555</v>
      </c>
    </row>
    <row r="768" spans="1:17" ht="45">
      <c r="A768" s="41">
        <v>767</v>
      </c>
      <c r="B768" s="43">
        <v>223</v>
      </c>
      <c r="C768" s="43" t="s">
        <v>116</v>
      </c>
      <c r="D768" s="42" t="s">
        <v>3289</v>
      </c>
      <c r="E768" s="42" t="s">
        <v>3287</v>
      </c>
      <c r="F768" s="44" t="s">
        <v>3288</v>
      </c>
      <c r="G768" s="44" t="s">
        <v>1200</v>
      </c>
      <c r="H768" s="42" t="s">
        <v>241</v>
      </c>
      <c r="I768" s="45" t="s">
        <v>25</v>
      </c>
      <c r="J768" s="44">
        <v>3510000</v>
      </c>
      <c r="K768" s="44">
        <v>180</v>
      </c>
      <c r="L768" s="44">
        <f t="shared" si="11"/>
        <v>631800000</v>
      </c>
      <c r="M768" s="42" t="s">
        <v>3038</v>
      </c>
      <c r="N768" s="42" t="s">
        <v>445</v>
      </c>
      <c r="O768" s="42" t="s">
        <v>1559</v>
      </c>
      <c r="P768" s="42" t="s">
        <v>1554</v>
      </c>
      <c r="Q768" s="46" t="s">
        <v>1555</v>
      </c>
    </row>
    <row r="769" spans="1:17" ht="45">
      <c r="A769" s="41">
        <v>768</v>
      </c>
      <c r="B769" s="43">
        <v>223</v>
      </c>
      <c r="C769" s="43" t="s">
        <v>116</v>
      </c>
      <c r="D769" s="42" t="s">
        <v>3290</v>
      </c>
      <c r="E769" s="42" t="s">
        <v>3291</v>
      </c>
      <c r="F769" s="44" t="s">
        <v>3292</v>
      </c>
      <c r="G769" s="44" t="s">
        <v>1200</v>
      </c>
      <c r="H769" s="42" t="s">
        <v>241</v>
      </c>
      <c r="I769" s="45" t="s">
        <v>25</v>
      </c>
      <c r="J769" s="44">
        <v>3850000</v>
      </c>
      <c r="K769" s="44">
        <v>60</v>
      </c>
      <c r="L769" s="44">
        <f t="shared" si="11"/>
        <v>231000000</v>
      </c>
      <c r="M769" s="42" t="s">
        <v>3038</v>
      </c>
      <c r="N769" s="42" t="s">
        <v>445</v>
      </c>
      <c r="O769" s="42" t="s">
        <v>1559</v>
      </c>
      <c r="P769" s="42" t="s">
        <v>1554</v>
      </c>
      <c r="Q769" s="46" t="s">
        <v>1555</v>
      </c>
    </row>
    <row r="770" spans="1:17" ht="45">
      <c r="A770" s="41">
        <v>769</v>
      </c>
      <c r="B770" s="43">
        <v>223</v>
      </c>
      <c r="C770" s="43" t="s">
        <v>116</v>
      </c>
      <c r="D770" s="42" t="s">
        <v>3293</v>
      </c>
      <c r="E770" s="42" t="s">
        <v>3294</v>
      </c>
      <c r="F770" s="44" t="s">
        <v>3020</v>
      </c>
      <c r="G770" s="44" t="s">
        <v>3021</v>
      </c>
      <c r="H770" s="42" t="s">
        <v>334</v>
      </c>
      <c r="I770" s="45" t="s">
        <v>25</v>
      </c>
      <c r="J770" s="44">
        <v>2089500</v>
      </c>
      <c r="K770" s="44">
        <v>410</v>
      </c>
      <c r="L770" s="44">
        <f t="shared" ref="L770:L833" si="12">J770*K770</f>
        <v>856695000</v>
      </c>
      <c r="M770" s="42" t="s">
        <v>2053</v>
      </c>
      <c r="N770" s="42" t="s">
        <v>445</v>
      </c>
      <c r="O770" s="42" t="s">
        <v>1559</v>
      </c>
      <c r="P770" s="42" t="s">
        <v>1554</v>
      </c>
      <c r="Q770" s="46" t="s">
        <v>1555</v>
      </c>
    </row>
    <row r="771" spans="1:17" ht="45">
      <c r="A771" s="41">
        <v>770</v>
      </c>
      <c r="B771" s="43">
        <v>223</v>
      </c>
      <c r="C771" s="43" t="s">
        <v>116</v>
      </c>
      <c r="D771" s="42" t="s">
        <v>3295</v>
      </c>
      <c r="E771" s="42" t="s">
        <v>3296</v>
      </c>
      <c r="F771" s="44" t="s">
        <v>3020</v>
      </c>
      <c r="G771" s="44" t="s">
        <v>3021</v>
      </c>
      <c r="H771" s="42" t="s">
        <v>334</v>
      </c>
      <c r="I771" s="45" t="s">
        <v>317</v>
      </c>
      <c r="J771" s="44">
        <v>3622500</v>
      </c>
      <c r="K771" s="44">
        <v>80</v>
      </c>
      <c r="L771" s="44">
        <f t="shared" si="12"/>
        <v>289800000</v>
      </c>
      <c r="M771" s="42" t="s">
        <v>2053</v>
      </c>
      <c r="N771" s="42" t="s">
        <v>445</v>
      </c>
      <c r="O771" s="42" t="s">
        <v>1559</v>
      </c>
      <c r="P771" s="42" t="s">
        <v>1554</v>
      </c>
      <c r="Q771" s="46" t="s">
        <v>1555</v>
      </c>
    </row>
    <row r="772" spans="1:17" ht="45">
      <c r="A772" s="41">
        <v>771</v>
      </c>
      <c r="B772" s="43">
        <v>223</v>
      </c>
      <c r="C772" s="43" t="s">
        <v>116</v>
      </c>
      <c r="D772" s="42" t="s">
        <v>3297</v>
      </c>
      <c r="E772" s="42" t="s">
        <v>3298</v>
      </c>
      <c r="F772" s="44" t="s">
        <v>3020</v>
      </c>
      <c r="G772" s="44" t="s">
        <v>3021</v>
      </c>
      <c r="H772" s="42" t="s">
        <v>334</v>
      </c>
      <c r="I772" s="45" t="s">
        <v>317</v>
      </c>
      <c r="J772" s="44">
        <v>1428000</v>
      </c>
      <c r="K772" s="44">
        <v>887</v>
      </c>
      <c r="L772" s="44">
        <f t="shared" si="12"/>
        <v>1266636000</v>
      </c>
      <c r="M772" s="42" t="s">
        <v>2053</v>
      </c>
      <c r="N772" s="42" t="s">
        <v>445</v>
      </c>
      <c r="O772" s="42" t="s">
        <v>1559</v>
      </c>
      <c r="P772" s="42" t="s">
        <v>1554</v>
      </c>
      <c r="Q772" s="46" t="s">
        <v>1555</v>
      </c>
    </row>
    <row r="773" spans="1:17" ht="45">
      <c r="A773" s="41">
        <v>772</v>
      </c>
      <c r="B773" s="43">
        <v>223</v>
      </c>
      <c r="C773" s="43" t="s">
        <v>116</v>
      </c>
      <c r="D773" s="42" t="s">
        <v>3299</v>
      </c>
      <c r="E773" s="42" t="s">
        <v>3036</v>
      </c>
      <c r="F773" s="44" t="s">
        <v>3300</v>
      </c>
      <c r="G773" s="44" t="s">
        <v>1200</v>
      </c>
      <c r="H773" s="42" t="s">
        <v>241</v>
      </c>
      <c r="I773" s="45" t="s">
        <v>1193</v>
      </c>
      <c r="J773" s="44">
        <v>15000</v>
      </c>
      <c r="K773" s="44">
        <v>200000</v>
      </c>
      <c r="L773" s="44">
        <f t="shared" si="12"/>
        <v>3000000000</v>
      </c>
      <c r="M773" s="42" t="s">
        <v>3038</v>
      </c>
      <c r="N773" s="42" t="s">
        <v>445</v>
      </c>
      <c r="O773" s="42" t="s">
        <v>1559</v>
      </c>
      <c r="P773" s="42" t="s">
        <v>1554</v>
      </c>
      <c r="Q773" s="46" t="s">
        <v>1555</v>
      </c>
    </row>
    <row r="774" spans="1:17" ht="45">
      <c r="A774" s="41">
        <v>773</v>
      </c>
      <c r="B774" s="43">
        <v>223</v>
      </c>
      <c r="C774" s="43" t="s">
        <v>116</v>
      </c>
      <c r="D774" s="42" t="s">
        <v>3301</v>
      </c>
      <c r="E774" s="42" t="s">
        <v>3287</v>
      </c>
      <c r="F774" s="44" t="s">
        <v>3300</v>
      </c>
      <c r="G774" s="44" t="s">
        <v>1200</v>
      </c>
      <c r="H774" s="42" t="s">
        <v>241</v>
      </c>
      <c r="I774" s="45" t="s">
        <v>25</v>
      </c>
      <c r="J774" s="44">
        <v>3510000</v>
      </c>
      <c r="K774" s="44">
        <v>1000</v>
      </c>
      <c r="L774" s="44">
        <f t="shared" si="12"/>
        <v>3510000000</v>
      </c>
      <c r="M774" s="42" t="s">
        <v>3038</v>
      </c>
      <c r="N774" s="42" t="s">
        <v>445</v>
      </c>
      <c r="O774" s="42" t="s">
        <v>1559</v>
      </c>
      <c r="P774" s="42" t="s">
        <v>1554</v>
      </c>
      <c r="Q774" s="46" t="s">
        <v>1555</v>
      </c>
    </row>
    <row r="775" spans="1:17" ht="45">
      <c r="A775" s="41">
        <v>774</v>
      </c>
      <c r="B775" s="43">
        <v>223</v>
      </c>
      <c r="C775" s="43" t="s">
        <v>116</v>
      </c>
      <c r="D775" s="42" t="s">
        <v>3302</v>
      </c>
      <c r="E775" s="42" t="s">
        <v>3303</v>
      </c>
      <c r="F775" s="44" t="s">
        <v>3304</v>
      </c>
      <c r="G775" s="44" t="s">
        <v>3305</v>
      </c>
      <c r="H775" s="42" t="s">
        <v>34</v>
      </c>
      <c r="I775" s="45" t="s">
        <v>25</v>
      </c>
      <c r="J775" s="44">
        <v>3000000</v>
      </c>
      <c r="K775" s="44">
        <v>30</v>
      </c>
      <c r="L775" s="44">
        <f t="shared" si="12"/>
        <v>90000000</v>
      </c>
      <c r="M775" s="42" t="s">
        <v>3038</v>
      </c>
      <c r="N775" s="42" t="s">
        <v>445</v>
      </c>
      <c r="O775" s="42" t="s">
        <v>1559</v>
      </c>
      <c r="P775" s="42" t="s">
        <v>1554</v>
      </c>
      <c r="Q775" s="46" t="s">
        <v>1555</v>
      </c>
    </row>
    <row r="776" spans="1:17" ht="45">
      <c r="A776" s="41">
        <v>775</v>
      </c>
      <c r="B776" s="43">
        <v>223</v>
      </c>
      <c r="C776" s="43" t="s">
        <v>116</v>
      </c>
      <c r="D776" s="42" t="s">
        <v>3306</v>
      </c>
      <c r="E776" s="42" t="s">
        <v>3307</v>
      </c>
      <c r="F776" s="44" t="s">
        <v>3304</v>
      </c>
      <c r="G776" s="44" t="s">
        <v>3305</v>
      </c>
      <c r="H776" s="42" t="s">
        <v>34</v>
      </c>
      <c r="I776" s="45" t="s">
        <v>25</v>
      </c>
      <c r="J776" s="44">
        <v>5000000</v>
      </c>
      <c r="K776" s="44">
        <v>30</v>
      </c>
      <c r="L776" s="44">
        <f t="shared" si="12"/>
        <v>150000000</v>
      </c>
      <c r="M776" s="42" t="s">
        <v>3038</v>
      </c>
      <c r="N776" s="42" t="s">
        <v>445</v>
      </c>
      <c r="O776" s="42" t="s">
        <v>1559</v>
      </c>
      <c r="P776" s="42" t="s">
        <v>1554</v>
      </c>
      <c r="Q776" s="46" t="s">
        <v>1555</v>
      </c>
    </row>
    <row r="777" spans="1:17" ht="45">
      <c r="A777" s="41">
        <v>776</v>
      </c>
      <c r="B777" s="43">
        <v>223</v>
      </c>
      <c r="C777" s="43" t="s">
        <v>116</v>
      </c>
      <c r="D777" s="42" t="s">
        <v>3308</v>
      </c>
      <c r="E777" s="42" t="s">
        <v>3309</v>
      </c>
      <c r="F777" s="44" t="s">
        <v>3304</v>
      </c>
      <c r="G777" s="44" t="s">
        <v>3305</v>
      </c>
      <c r="H777" s="42" t="s">
        <v>34</v>
      </c>
      <c r="I777" s="45" t="s">
        <v>25</v>
      </c>
      <c r="J777" s="44">
        <v>2400000</v>
      </c>
      <c r="K777" s="44">
        <v>132</v>
      </c>
      <c r="L777" s="44">
        <f t="shared" si="12"/>
        <v>316800000</v>
      </c>
      <c r="M777" s="42" t="s">
        <v>3038</v>
      </c>
      <c r="N777" s="42" t="s">
        <v>445</v>
      </c>
      <c r="O777" s="42" t="s">
        <v>1559</v>
      </c>
      <c r="P777" s="42" t="s">
        <v>1554</v>
      </c>
      <c r="Q777" s="46" t="s">
        <v>1555</v>
      </c>
    </row>
    <row r="778" spans="1:17" ht="45">
      <c r="A778" s="41">
        <v>777</v>
      </c>
      <c r="B778" s="43">
        <v>223</v>
      </c>
      <c r="C778" s="43" t="s">
        <v>116</v>
      </c>
      <c r="D778" s="42" t="s">
        <v>3310</v>
      </c>
      <c r="E778" s="42" t="s">
        <v>3019</v>
      </c>
      <c r="F778" s="44" t="s">
        <v>3020</v>
      </c>
      <c r="G778" s="44" t="s">
        <v>3021</v>
      </c>
      <c r="H778" s="42" t="s">
        <v>334</v>
      </c>
      <c r="I778" s="45" t="s">
        <v>25</v>
      </c>
      <c r="J778" s="44">
        <v>409500</v>
      </c>
      <c r="K778" s="44">
        <v>9</v>
      </c>
      <c r="L778" s="44">
        <f t="shared" si="12"/>
        <v>3685500</v>
      </c>
      <c r="M778" s="42" t="s">
        <v>2053</v>
      </c>
      <c r="N778" s="42" t="s">
        <v>445</v>
      </c>
      <c r="O778" s="42" t="s">
        <v>1559</v>
      </c>
      <c r="P778" s="42" t="s">
        <v>1554</v>
      </c>
      <c r="Q778" s="46" t="s">
        <v>1555</v>
      </c>
    </row>
    <row r="779" spans="1:17" ht="45">
      <c r="A779" s="41">
        <v>778</v>
      </c>
      <c r="B779" s="43">
        <v>223</v>
      </c>
      <c r="C779" s="43" t="s">
        <v>116</v>
      </c>
      <c r="D779" s="42" t="s">
        <v>3311</v>
      </c>
      <c r="E779" s="42" t="s">
        <v>3023</v>
      </c>
      <c r="F779" s="44" t="s">
        <v>3020</v>
      </c>
      <c r="G779" s="44" t="s">
        <v>3021</v>
      </c>
      <c r="H779" s="42" t="s">
        <v>334</v>
      </c>
      <c r="I779" s="45" t="s">
        <v>317</v>
      </c>
      <c r="J779" s="44">
        <v>722400</v>
      </c>
      <c r="K779" s="44">
        <v>10</v>
      </c>
      <c r="L779" s="44">
        <f t="shared" si="12"/>
        <v>7224000</v>
      </c>
      <c r="M779" s="42" t="s">
        <v>2053</v>
      </c>
      <c r="N779" s="42" t="s">
        <v>445</v>
      </c>
      <c r="O779" s="42" t="s">
        <v>1559</v>
      </c>
      <c r="P779" s="42" t="s">
        <v>1554</v>
      </c>
      <c r="Q779" s="46" t="s">
        <v>1555</v>
      </c>
    </row>
    <row r="780" spans="1:17" ht="45">
      <c r="A780" s="41">
        <v>779</v>
      </c>
      <c r="B780" s="43">
        <v>223</v>
      </c>
      <c r="C780" s="43" t="s">
        <v>116</v>
      </c>
      <c r="D780" s="42" t="s">
        <v>3312</v>
      </c>
      <c r="E780" s="42" t="s">
        <v>3026</v>
      </c>
      <c r="F780" s="44" t="s">
        <v>3020</v>
      </c>
      <c r="G780" s="44" t="s">
        <v>3021</v>
      </c>
      <c r="H780" s="42" t="s">
        <v>334</v>
      </c>
      <c r="I780" s="45" t="s">
        <v>317</v>
      </c>
      <c r="J780" s="44">
        <v>1079400</v>
      </c>
      <c r="K780" s="44">
        <v>14</v>
      </c>
      <c r="L780" s="44">
        <f t="shared" si="12"/>
        <v>15111600</v>
      </c>
      <c r="M780" s="42" t="s">
        <v>2053</v>
      </c>
      <c r="N780" s="42" t="s">
        <v>445</v>
      </c>
      <c r="O780" s="42" t="s">
        <v>1559</v>
      </c>
      <c r="P780" s="42" t="s">
        <v>1554</v>
      </c>
      <c r="Q780" s="46" t="s">
        <v>1555</v>
      </c>
    </row>
    <row r="781" spans="1:17" ht="60">
      <c r="A781" s="41">
        <v>780</v>
      </c>
      <c r="B781" s="43">
        <v>223</v>
      </c>
      <c r="C781" s="43" t="s">
        <v>116</v>
      </c>
      <c r="D781" s="42" t="s">
        <v>3313</v>
      </c>
      <c r="E781" s="42" t="s">
        <v>3031</v>
      </c>
      <c r="F781" s="44" t="s">
        <v>3032</v>
      </c>
      <c r="G781" s="44" t="s">
        <v>3033</v>
      </c>
      <c r="H781" s="42" t="s">
        <v>3034</v>
      </c>
      <c r="I781" s="45" t="s">
        <v>25</v>
      </c>
      <c r="J781" s="44">
        <v>480000</v>
      </c>
      <c r="K781" s="44">
        <v>6</v>
      </c>
      <c r="L781" s="44">
        <f t="shared" si="12"/>
        <v>2880000</v>
      </c>
      <c r="M781" s="42" t="s">
        <v>1593</v>
      </c>
      <c r="N781" s="42" t="s">
        <v>445</v>
      </c>
      <c r="O781" s="42" t="s">
        <v>1559</v>
      </c>
      <c r="P781" s="42" t="s">
        <v>1554</v>
      </c>
      <c r="Q781" s="46" t="s">
        <v>1555</v>
      </c>
    </row>
    <row r="782" spans="1:17" ht="150">
      <c r="A782" s="41">
        <v>781</v>
      </c>
      <c r="B782" s="43">
        <v>195</v>
      </c>
      <c r="C782" s="43" t="s">
        <v>3314</v>
      </c>
      <c r="D782" s="42" t="s">
        <v>3315</v>
      </c>
      <c r="E782" s="42" t="s">
        <v>3316</v>
      </c>
      <c r="F782" s="44" t="s">
        <v>3317</v>
      </c>
      <c r="G782" s="44" t="s">
        <v>551</v>
      </c>
      <c r="H782" s="42" t="s">
        <v>3001</v>
      </c>
      <c r="I782" s="45" t="s">
        <v>21</v>
      </c>
      <c r="J782" s="44">
        <v>8400000</v>
      </c>
      <c r="K782" s="44">
        <v>30</v>
      </c>
      <c r="L782" s="44">
        <f t="shared" si="12"/>
        <v>252000000</v>
      </c>
      <c r="M782" s="42" t="s">
        <v>2131</v>
      </c>
      <c r="N782" s="42" t="s">
        <v>445</v>
      </c>
      <c r="O782" s="42" t="s">
        <v>1559</v>
      </c>
      <c r="P782" s="42" t="s">
        <v>1554</v>
      </c>
      <c r="Q782" s="46" t="s">
        <v>1555</v>
      </c>
    </row>
    <row r="783" spans="1:17" ht="150">
      <c r="A783" s="41">
        <v>782</v>
      </c>
      <c r="B783" s="43">
        <v>215</v>
      </c>
      <c r="C783" s="51" t="s">
        <v>3318</v>
      </c>
      <c r="D783" s="42" t="s">
        <v>3319</v>
      </c>
      <c r="E783" s="42" t="s">
        <v>3320</v>
      </c>
      <c r="F783" s="44" t="s">
        <v>3321</v>
      </c>
      <c r="G783" s="44" t="s">
        <v>551</v>
      </c>
      <c r="H783" s="42" t="s">
        <v>2311</v>
      </c>
      <c r="I783" s="45" t="s">
        <v>25</v>
      </c>
      <c r="J783" s="44">
        <v>2300000</v>
      </c>
      <c r="K783" s="44">
        <v>30</v>
      </c>
      <c r="L783" s="44">
        <f t="shared" si="12"/>
        <v>69000000</v>
      </c>
      <c r="M783" s="42" t="s">
        <v>2131</v>
      </c>
      <c r="N783" s="42" t="s">
        <v>445</v>
      </c>
      <c r="O783" s="42" t="s">
        <v>1559</v>
      </c>
      <c r="P783" s="42" t="s">
        <v>1554</v>
      </c>
      <c r="Q783" s="46" t="s">
        <v>1555</v>
      </c>
    </row>
    <row r="784" spans="1:17" ht="45">
      <c r="A784" s="41">
        <v>783</v>
      </c>
      <c r="B784" s="43">
        <v>217</v>
      </c>
      <c r="C784" s="51" t="s">
        <v>2992</v>
      </c>
      <c r="D784" s="42" t="s">
        <v>3322</v>
      </c>
      <c r="E784" s="42" t="s">
        <v>3323</v>
      </c>
      <c r="F784" s="44" t="s">
        <v>3324</v>
      </c>
      <c r="G784" s="44" t="s">
        <v>3325</v>
      </c>
      <c r="H784" s="42" t="s">
        <v>180</v>
      </c>
      <c r="I784" s="45" t="s">
        <v>32</v>
      </c>
      <c r="J784" s="44">
        <v>34500000</v>
      </c>
      <c r="K784" s="44">
        <v>18</v>
      </c>
      <c r="L784" s="44">
        <f t="shared" si="12"/>
        <v>621000000</v>
      </c>
      <c r="M784" s="42" t="s">
        <v>3326</v>
      </c>
      <c r="N784" s="42" t="s">
        <v>445</v>
      </c>
      <c r="O784" s="42" t="s">
        <v>1559</v>
      </c>
      <c r="P784" s="42" t="s">
        <v>1554</v>
      </c>
      <c r="Q784" s="46" t="s">
        <v>1555</v>
      </c>
    </row>
    <row r="785" spans="1:17" ht="60">
      <c r="A785" s="41">
        <v>784</v>
      </c>
      <c r="B785" s="43">
        <v>217</v>
      </c>
      <c r="C785" s="51" t="s">
        <v>2992</v>
      </c>
      <c r="D785" s="42" t="s">
        <v>3327</v>
      </c>
      <c r="E785" s="42" t="s">
        <v>4270</v>
      </c>
      <c r="F785" s="44" t="s">
        <v>1502</v>
      </c>
      <c r="G785" s="44" t="s">
        <v>3203</v>
      </c>
      <c r="H785" s="42" t="s">
        <v>3204</v>
      </c>
      <c r="I785" s="45" t="s">
        <v>32</v>
      </c>
      <c r="J785" s="44">
        <v>34435000</v>
      </c>
      <c r="K785" s="44">
        <v>9</v>
      </c>
      <c r="L785" s="44">
        <f t="shared" si="12"/>
        <v>309915000</v>
      </c>
      <c r="M785" s="42" t="s">
        <v>2236</v>
      </c>
      <c r="N785" s="42" t="s">
        <v>445</v>
      </c>
      <c r="O785" s="42" t="s">
        <v>1559</v>
      </c>
      <c r="P785" s="42" t="s">
        <v>1554</v>
      </c>
      <c r="Q785" s="46" t="s">
        <v>1555</v>
      </c>
    </row>
    <row r="786" spans="1:17" ht="60">
      <c r="A786" s="41">
        <v>785</v>
      </c>
      <c r="B786" s="43">
        <v>217</v>
      </c>
      <c r="C786" s="51" t="s">
        <v>2992</v>
      </c>
      <c r="D786" s="42" t="s">
        <v>3328</v>
      </c>
      <c r="E786" s="42" t="s">
        <v>4271</v>
      </c>
      <c r="F786" s="44" t="s">
        <v>3329</v>
      </c>
      <c r="G786" s="44" t="s">
        <v>3203</v>
      </c>
      <c r="H786" s="42" t="s">
        <v>3204</v>
      </c>
      <c r="I786" s="45" t="s">
        <v>32</v>
      </c>
      <c r="J786" s="44">
        <v>5600000</v>
      </c>
      <c r="K786" s="44">
        <v>1</v>
      </c>
      <c r="L786" s="44">
        <f t="shared" si="12"/>
        <v>5600000</v>
      </c>
      <c r="M786" s="42" t="s">
        <v>2236</v>
      </c>
      <c r="N786" s="42" t="s">
        <v>445</v>
      </c>
      <c r="O786" s="42" t="s">
        <v>1559</v>
      </c>
      <c r="P786" s="42" t="s">
        <v>1554</v>
      </c>
      <c r="Q786" s="46" t="s">
        <v>1555</v>
      </c>
    </row>
    <row r="787" spans="1:17" ht="75">
      <c r="A787" s="41">
        <v>786</v>
      </c>
      <c r="B787" s="43">
        <v>217</v>
      </c>
      <c r="C787" s="51" t="s">
        <v>2992</v>
      </c>
      <c r="D787" s="42" t="s">
        <v>3330</v>
      </c>
      <c r="E787" s="42" t="s">
        <v>3331</v>
      </c>
      <c r="F787" s="44" t="s">
        <v>3332</v>
      </c>
      <c r="G787" s="44" t="s">
        <v>179</v>
      </c>
      <c r="H787" s="42" t="s">
        <v>34</v>
      </c>
      <c r="I787" s="45" t="s">
        <v>32</v>
      </c>
      <c r="J787" s="44">
        <v>32950000</v>
      </c>
      <c r="K787" s="44">
        <v>2</v>
      </c>
      <c r="L787" s="44">
        <f t="shared" si="12"/>
        <v>65900000</v>
      </c>
      <c r="M787" s="42" t="s">
        <v>1810</v>
      </c>
      <c r="N787" s="42" t="s">
        <v>445</v>
      </c>
      <c r="O787" s="42" t="s">
        <v>1559</v>
      </c>
      <c r="P787" s="42" t="s">
        <v>1554</v>
      </c>
      <c r="Q787" s="46" t="s">
        <v>1555</v>
      </c>
    </row>
    <row r="788" spans="1:17" ht="30">
      <c r="A788" s="41">
        <v>787</v>
      </c>
      <c r="B788" s="43">
        <v>102</v>
      </c>
      <c r="C788" s="43" t="s">
        <v>269</v>
      </c>
      <c r="D788" s="42" t="s">
        <v>2285</v>
      </c>
      <c r="E788" s="42" t="s">
        <v>3333</v>
      </c>
      <c r="F788" s="44" t="s">
        <v>2586</v>
      </c>
      <c r="G788" s="44" t="s">
        <v>3334</v>
      </c>
      <c r="H788" s="42" t="s">
        <v>968</v>
      </c>
      <c r="I788" s="45" t="s">
        <v>23</v>
      </c>
      <c r="J788" s="44">
        <v>90000</v>
      </c>
      <c r="K788" s="44">
        <v>5040</v>
      </c>
      <c r="L788" s="44">
        <f t="shared" si="12"/>
        <v>453600000</v>
      </c>
      <c r="M788" s="42" t="s">
        <v>2767</v>
      </c>
      <c r="N788" s="42" t="s">
        <v>445</v>
      </c>
      <c r="O788" s="42" t="s">
        <v>1559</v>
      </c>
      <c r="P788" s="42" t="s">
        <v>1554</v>
      </c>
      <c r="Q788" s="46" t="s">
        <v>1555</v>
      </c>
    </row>
    <row r="789" spans="1:17" ht="105">
      <c r="A789" s="41">
        <v>788</v>
      </c>
      <c r="B789" s="43">
        <v>102</v>
      </c>
      <c r="C789" s="43" t="s">
        <v>269</v>
      </c>
      <c r="D789" s="42" t="s">
        <v>3335</v>
      </c>
      <c r="E789" s="42" t="s">
        <v>3336</v>
      </c>
      <c r="F789" s="44" t="s">
        <v>2287</v>
      </c>
      <c r="G789" s="44" t="s">
        <v>2288</v>
      </c>
      <c r="H789" s="42" t="s">
        <v>33</v>
      </c>
      <c r="I789" s="45" t="s">
        <v>23</v>
      </c>
      <c r="J789" s="44">
        <v>53000</v>
      </c>
      <c r="K789" s="44">
        <v>300</v>
      </c>
      <c r="L789" s="44">
        <f t="shared" si="12"/>
        <v>15900000</v>
      </c>
      <c r="M789" s="42" t="s">
        <v>1928</v>
      </c>
      <c r="N789" s="42" t="s">
        <v>445</v>
      </c>
      <c r="O789" s="42" t="s">
        <v>1559</v>
      </c>
      <c r="P789" s="42" t="s">
        <v>1554</v>
      </c>
      <c r="Q789" s="46" t="s">
        <v>1555</v>
      </c>
    </row>
    <row r="790" spans="1:17" ht="120">
      <c r="A790" s="41">
        <v>789</v>
      </c>
      <c r="B790" s="43">
        <v>102</v>
      </c>
      <c r="C790" s="43" t="s">
        <v>269</v>
      </c>
      <c r="D790" s="42" t="s">
        <v>3337</v>
      </c>
      <c r="E790" s="42" t="s">
        <v>3338</v>
      </c>
      <c r="F790" s="44" t="s">
        <v>2287</v>
      </c>
      <c r="G790" s="44" t="s">
        <v>2288</v>
      </c>
      <c r="H790" s="42" t="s">
        <v>33</v>
      </c>
      <c r="I790" s="45" t="s">
        <v>23</v>
      </c>
      <c r="J790" s="44">
        <v>60000</v>
      </c>
      <c r="K790" s="44">
        <v>300</v>
      </c>
      <c r="L790" s="44">
        <f t="shared" si="12"/>
        <v>18000000</v>
      </c>
      <c r="M790" s="42" t="s">
        <v>1928</v>
      </c>
      <c r="N790" s="42" t="s">
        <v>445</v>
      </c>
      <c r="O790" s="42" t="s">
        <v>1559</v>
      </c>
      <c r="P790" s="42" t="s">
        <v>1554</v>
      </c>
      <c r="Q790" s="46" t="s">
        <v>1555</v>
      </c>
    </row>
    <row r="791" spans="1:17" ht="75">
      <c r="A791" s="41">
        <v>790</v>
      </c>
      <c r="B791" s="43">
        <v>102</v>
      </c>
      <c r="C791" s="43" t="s">
        <v>269</v>
      </c>
      <c r="D791" s="42" t="s">
        <v>3339</v>
      </c>
      <c r="E791" s="42" t="s">
        <v>3340</v>
      </c>
      <c r="F791" s="44" t="s">
        <v>3341</v>
      </c>
      <c r="G791" s="44" t="s">
        <v>1995</v>
      </c>
      <c r="H791" s="42" t="s">
        <v>33</v>
      </c>
      <c r="I791" s="45" t="s">
        <v>573</v>
      </c>
      <c r="J791" s="44">
        <v>52000</v>
      </c>
      <c r="K791" s="44">
        <v>3900</v>
      </c>
      <c r="L791" s="44">
        <f t="shared" si="12"/>
        <v>202800000</v>
      </c>
      <c r="M791" s="42" t="s">
        <v>2014</v>
      </c>
      <c r="N791" s="42" t="s">
        <v>445</v>
      </c>
      <c r="O791" s="42" t="s">
        <v>1559</v>
      </c>
      <c r="P791" s="42" t="s">
        <v>1554</v>
      </c>
      <c r="Q791" s="46" t="s">
        <v>1555</v>
      </c>
    </row>
    <row r="792" spans="1:17" ht="45">
      <c r="A792" s="41">
        <v>791</v>
      </c>
      <c r="B792" s="43">
        <v>229</v>
      </c>
      <c r="C792" s="51" t="s">
        <v>3342</v>
      </c>
      <c r="D792" s="42" t="s">
        <v>3343</v>
      </c>
      <c r="E792" s="42" t="s">
        <v>3343</v>
      </c>
      <c r="F792" s="44" t="s">
        <v>3344</v>
      </c>
      <c r="G792" s="44" t="s">
        <v>578</v>
      </c>
      <c r="H792" s="42" t="s">
        <v>149</v>
      </c>
      <c r="I792" s="45" t="s">
        <v>23</v>
      </c>
      <c r="J792" s="44">
        <v>7400000</v>
      </c>
      <c r="K792" s="44">
        <v>270</v>
      </c>
      <c r="L792" s="44">
        <f t="shared" si="12"/>
        <v>1998000000</v>
      </c>
      <c r="M792" s="42" t="s">
        <v>2080</v>
      </c>
      <c r="N792" s="42" t="s">
        <v>445</v>
      </c>
      <c r="O792" s="42" t="s">
        <v>1559</v>
      </c>
      <c r="P792" s="42" t="s">
        <v>1554</v>
      </c>
      <c r="Q792" s="46" t="s">
        <v>1555</v>
      </c>
    </row>
    <row r="793" spans="1:17" ht="45">
      <c r="A793" s="41">
        <v>792</v>
      </c>
      <c r="B793" s="43">
        <v>102</v>
      </c>
      <c r="C793" s="43" t="s">
        <v>269</v>
      </c>
      <c r="D793" s="42" t="s">
        <v>3345</v>
      </c>
      <c r="E793" s="42" t="s">
        <v>2271</v>
      </c>
      <c r="F793" s="44" t="s">
        <v>2272</v>
      </c>
      <c r="G793" s="44" t="s">
        <v>1955</v>
      </c>
      <c r="H793" s="42" t="s">
        <v>28</v>
      </c>
      <c r="I793" s="45" t="s">
        <v>23</v>
      </c>
      <c r="J793" s="44">
        <v>59850</v>
      </c>
      <c r="K793" s="44">
        <v>1800</v>
      </c>
      <c r="L793" s="44">
        <f t="shared" si="12"/>
        <v>107730000</v>
      </c>
      <c r="M793" s="42" t="s">
        <v>1956</v>
      </c>
      <c r="N793" s="42" t="s">
        <v>445</v>
      </c>
      <c r="O793" s="42" t="s">
        <v>1559</v>
      </c>
      <c r="P793" s="42" t="s">
        <v>1554</v>
      </c>
      <c r="Q793" s="46" t="s">
        <v>1555</v>
      </c>
    </row>
    <row r="794" spans="1:17" ht="60">
      <c r="A794" s="41">
        <v>793</v>
      </c>
      <c r="B794" s="41">
        <v>0</v>
      </c>
      <c r="C794" s="41">
        <v>0</v>
      </c>
      <c r="D794" s="42" t="s">
        <v>3346</v>
      </c>
      <c r="E794" s="42" t="s">
        <v>3347</v>
      </c>
      <c r="F794" s="44" t="s">
        <v>3348</v>
      </c>
      <c r="G794" s="44" t="s">
        <v>3349</v>
      </c>
      <c r="H794" s="42" t="s">
        <v>241</v>
      </c>
      <c r="I794" s="45" t="s">
        <v>3350</v>
      </c>
      <c r="J794" s="44">
        <v>300000</v>
      </c>
      <c r="K794" s="44">
        <v>5040</v>
      </c>
      <c r="L794" s="44">
        <f t="shared" si="12"/>
        <v>1512000000</v>
      </c>
      <c r="M794" s="42" t="s">
        <v>3351</v>
      </c>
      <c r="N794" s="42" t="s">
        <v>445</v>
      </c>
      <c r="O794" s="42" t="s">
        <v>1559</v>
      </c>
      <c r="P794" s="42" t="s">
        <v>1554</v>
      </c>
      <c r="Q794" s="46" t="s">
        <v>1555</v>
      </c>
    </row>
    <row r="795" spans="1:17" ht="60">
      <c r="A795" s="41">
        <v>794</v>
      </c>
      <c r="B795" s="43">
        <v>231</v>
      </c>
      <c r="C795" s="43" t="s">
        <v>272</v>
      </c>
      <c r="D795" s="42" t="s">
        <v>3352</v>
      </c>
      <c r="E795" s="42" t="s">
        <v>3347</v>
      </c>
      <c r="F795" s="44" t="s">
        <v>3348</v>
      </c>
      <c r="G795" s="44" t="s">
        <v>3349</v>
      </c>
      <c r="H795" s="42" t="s">
        <v>241</v>
      </c>
      <c r="I795" s="45" t="s">
        <v>3350</v>
      </c>
      <c r="J795" s="44">
        <v>305000</v>
      </c>
      <c r="K795" s="44">
        <v>12000</v>
      </c>
      <c r="L795" s="44">
        <f t="shared" si="12"/>
        <v>3660000000</v>
      </c>
      <c r="M795" s="42" t="s">
        <v>1648</v>
      </c>
      <c r="N795" s="42" t="s">
        <v>445</v>
      </c>
      <c r="O795" s="42" t="s">
        <v>1559</v>
      </c>
      <c r="P795" s="42" t="s">
        <v>1554</v>
      </c>
      <c r="Q795" s="46" t="s">
        <v>1555</v>
      </c>
    </row>
    <row r="796" spans="1:17" ht="75">
      <c r="A796" s="41">
        <v>795</v>
      </c>
      <c r="B796" s="43">
        <v>231</v>
      </c>
      <c r="C796" s="43" t="s">
        <v>272</v>
      </c>
      <c r="D796" s="42" t="s">
        <v>3353</v>
      </c>
      <c r="E796" s="42" t="s">
        <v>3353</v>
      </c>
      <c r="F796" s="44" t="s">
        <v>3341</v>
      </c>
      <c r="G796" s="44" t="s">
        <v>3354</v>
      </c>
      <c r="H796" s="42" t="s">
        <v>35</v>
      </c>
      <c r="I796" s="45" t="s">
        <v>3355</v>
      </c>
      <c r="J796" s="44">
        <v>435000</v>
      </c>
      <c r="K796" s="44">
        <v>240</v>
      </c>
      <c r="L796" s="44">
        <f t="shared" si="12"/>
        <v>104400000</v>
      </c>
      <c r="M796" s="42" t="s">
        <v>2014</v>
      </c>
      <c r="N796" s="42" t="s">
        <v>445</v>
      </c>
      <c r="O796" s="42" t="s">
        <v>1559</v>
      </c>
      <c r="P796" s="42" t="s">
        <v>1554</v>
      </c>
      <c r="Q796" s="46" t="s">
        <v>1555</v>
      </c>
    </row>
    <row r="797" spans="1:17" ht="75">
      <c r="A797" s="41">
        <v>796</v>
      </c>
      <c r="B797" s="43">
        <v>231</v>
      </c>
      <c r="C797" s="43" t="s">
        <v>272</v>
      </c>
      <c r="D797" s="42" t="s">
        <v>3356</v>
      </c>
      <c r="E797" s="42" t="s">
        <v>3356</v>
      </c>
      <c r="F797" s="44" t="s">
        <v>49</v>
      </c>
      <c r="G797" s="44" t="s">
        <v>3354</v>
      </c>
      <c r="H797" s="42" t="s">
        <v>35</v>
      </c>
      <c r="I797" s="45" t="s">
        <v>21</v>
      </c>
      <c r="J797" s="44">
        <v>294000</v>
      </c>
      <c r="K797" s="44">
        <v>3600</v>
      </c>
      <c r="L797" s="44">
        <f t="shared" si="12"/>
        <v>1058400000</v>
      </c>
      <c r="M797" s="42" t="s">
        <v>2014</v>
      </c>
      <c r="N797" s="42" t="s">
        <v>445</v>
      </c>
      <c r="O797" s="42" t="s">
        <v>1559</v>
      </c>
      <c r="P797" s="42" t="s">
        <v>1554</v>
      </c>
      <c r="Q797" s="46" t="s">
        <v>1555</v>
      </c>
    </row>
    <row r="798" spans="1:17" ht="60">
      <c r="A798" s="41">
        <v>797</v>
      </c>
      <c r="B798" s="43">
        <v>231</v>
      </c>
      <c r="C798" s="43" t="s">
        <v>272</v>
      </c>
      <c r="D798" s="42" t="s">
        <v>3357</v>
      </c>
      <c r="E798" s="42" t="s">
        <v>3358</v>
      </c>
      <c r="F798" s="44" t="s">
        <v>2287</v>
      </c>
      <c r="G798" s="44" t="s">
        <v>3359</v>
      </c>
      <c r="H798" s="42" t="s">
        <v>3360</v>
      </c>
      <c r="I798" s="45" t="s">
        <v>3355</v>
      </c>
      <c r="J798" s="44">
        <v>410000</v>
      </c>
      <c r="K798" s="44">
        <v>300</v>
      </c>
      <c r="L798" s="44">
        <f t="shared" si="12"/>
        <v>123000000</v>
      </c>
      <c r="M798" s="42" t="s">
        <v>1928</v>
      </c>
      <c r="N798" s="42" t="s">
        <v>445</v>
      </c>
      <c r="O798" s="42" t="s">
        <v>1559</v>
      </c>
      <c r="P798" s="42" t="s">
        <v>1554</v>
      </c>
      <c r="Q798" s="46" t="s">
        <v>1555</v>
      </c>
    </row>
    <row r="799" spans="1:17" ht="45">
      <c r="A799" s="41">
        <v>798</v>
      </c>
      <c r="B799" s="43">
        <v>231</v>
      </c>
      <c r="C799" s="43" t="s">
        <v>272</v>
      </c>
      <c r="D799" s="42" t="s">
        <v>3361</v>
      </c>
      <c r="E799" s="42" t="s">
        <v>3361</v>
      </c>
      <c r="F799" s="44" t="s">
        <v>3362</v>
      </c>
      <c r="G799" s="44" t="s">
        <v>578</v>
      </c>
      <c r="H799" s="42" t="s">
        <v>35</v>
      </c>
      <c r="I799" s="45" t="s">
        <v>3355</v>
      </c>
      <c r="J799" s="44">
        <v>310000</v>
      </c>
      <c r="K799" s="44">
        <v>6360</v>
      </c>
      <c r="L799" s="44">
        <f t="shared" si="12"/>
        <v>1971600000</v>
      </c>
      <c r="M799" s="42" t="s">
        <v>2080</v>
      </c>
      <c r="N799" s="42" t="s">
        <v>445</v>
      </c>
      <c r="O799" s="42" t="s">
        <v>1559</v>
      </c>
      <c r="P799" s="42" t="s">
        <v>1554</v>
      </c>
      <c r="Q799" s="46" t="s">
        <v>1555</v>
      </c>
    </row>
    <row r="800" spans="1:17" ht="45">
      <c r="A800" s="41">
        <v>799</v>
      </c>
      <c r="B800" s="43">
        <v>231</v>
      </c>
      <c r="C800" s="43" t="s">
        <v>272</v>
      </c>
      <c r="D800" s="42" t="s">
        <v>3352</v>
      </c>
      <c r="E800" s="42" t="s">
        <v>3363</v>
      </c>
      <c r="F800" s="44" t="s">
        <v>3364</v>
      </c>
      <c r="G800" s="44" t="s">
        <v>3365</v>
      </c>
      <c r="H800" s="42" t="s">
        <v>28</v>
      </c>
      <c r="I800" s="45" t="s">
        <v>3355</v>
      </c>
      <c r="J800" s="42">
        <v>294000</v>
      </c>
      <c r="K800" s="44">
        <v>6240</v>
      </c>
      <c r="L800" s="44">
        <f t="shared" si="12"/>
        <v>1834560000</v>
      </c>
      <c r="M800" s="42" t="s">
        <v>1956</v>
      </c>
      <c r="N800" s="42" t="s">
        <v>445</v>
      </c>
      <c r="O800" s="42" t="s">
        <v>1559</v>
      </c>
      <c r="P800" s="42" t="s">
        <v>1554</v>
      </c>
      <c r="Q800" s="46" t="s">
        <v>1555</v>
      </c>
    </row>
    <row r="801" spans="1:17" ht="45">
      <c r="A801" s="41">
        <v>800</v>
      </c>
      <c r="B801" s="43">
        <v>231</v>
      </c>
      <c r="C801" s="43" t="s">
        <v>272</v>
      </c>
      <c r="D801" s="42" t="s">
        <v>3352</v>
      </c>
      <c r="E801" s="42" t="s">
        <v>3366</v>
      </c>
      <c r="F801" s="44" t="s">
        <v>3362</v>
      </c>
      <c r="G801" s="44" t="s">
        <v>578</v>
      </c>
      <c r="H801" s="42" t="s">
        <v>35</v>
      </c>
      <c r="I801" s="45" t="s">
        <v>3355</v>
      </c>
      <c r="J801" s="44">
        <v>310000</v>
      </c>
      <c r="K801" s="44">
        <v>7800</v>
      </c>
      <c r="L801" s="44">
        <f t="shared" si="12"/>
        <v>2418000000</v>
      </c>
      <c r="M801" s="42" t="s">
        <v>2080</v>
      </c>
      <c r="N801" s="42" t="s">
        <v>445</v>
      </c>
      <c r="O801" s="42" t="s">
        <v>1559</v>
      </c>
      <c r="P801" s="42" t="s">
        <v>1554</v>
      </c>
      <c r="Q801" s="46" t="s">
        <v>1555</v>
      </c>
    </row>
    <row r="802" spans="1:17" ht="90">
      <c r="A802" s="41">
        <v>801</v>
      </c>
      <c r="B802" s="43">
        <v>235</v>
      </c>
      <c r="C802" s="43" t="s">
        <v>617</v>
      </c>
      <c r="D802" s="42" t="s">
        <v>3367</v>
      </c>
      <c r="E802" s="42" t="s">
        <v>3368</v>
      </c>
      <c r="F802" s="44" t="s">
        <v>3369</v>
      </c>
      <c r="G802" s="44" t="s">
        <v>2550</v>
      </c>
      <c r="H802" s="42" t="s">
        <v>2551</v>
      </c>
      <c r="I802" s="45" t="s">
        <v>32</v>
      </c>
      <c r="J802" s="44">
        <v>110250</v>
      </c>
      <c r="K802" s="44">
        <v>2532</v>
      </c>
      <c r="L802" s="44">
        <f t="shared" si="12"/>
        <v>279153000</v>
      </c>
      <c r="M802" s="42" t="s">
        <v>1858</v>
      </c>
      <c r="N802" s="42" t="s">
        <v>445</v>
      </c>
      <c r="O802" s="42" t="s">
        <v>1559</v>
      </c>
      <c r="P802" s="42" t="s">
        <v>1554</v>
      </c>
      <c r="Q802" s="46" t="s">
        <v>1555</v>
      </c>
    </row>
    <row r="803" spans="1:17" ht="75">
      <c r="A803" s="41">
        <v>802</v>
      </c>
      <c r="B803" s="43">
        <v>235</v>
      </c>
      <c r="C803" s="43" t="s">
        <v>617</v>
      </c>
      <c r="D803" s="42" t="s">
        <v>3370</v>
      </c>
      <c r="E803" s="42" t="s">
        <v>3368</v>
      </c>
      <c r="F803" s="44" t="s">
        <v>3369</v>
      </c>
      <c r="G803" s="44" t="s">
        <v>2550</v>
      </c>
      <c r="H803" s="42" t="s">
        <v>2551</v>
      </c>
      <c r="I803" s="45" t="s">
        <v>32</v>
      </c>
      <c r="J803" s="44">
        <v>110250</v>
      </c>
      <c r="K803" s="44">
        <v>300</v>
      </c>
      <c r="L803" s="44">
        <f t="shared" si="12"/>
        <v>33075000</v>
      </c>
      <c r="M803" s="42" t="s">
        <v>1858</v>
      </c>
      <c r="N803" s="42" t="s">
        <v>445</v>
      </c>
      <c r="O803" s="42" t="s">
        <v>1559</v>
      </c>
      <c r="P803" s="42" t="s">
        <v>1554</v>
      </c>
      <c r="Q803" s="46" t="s">
        <v>1555</v>
      </c>
    </row>
    <row r="804" spans="1:17" ht="75">
      <c r="A804" s="41">
        <v>803</v>
      </c>
      <c r="B804" s="43">
        <v>235</v>
      </c>
      <c r="C804" s="43" t="s">
        <v>617</v>
      </c>
      <c r="D804" s="42" t="s">
        <v>3371</v>
      </c>
      <c r="E804" s="42" t="s">
        <v>3372</v>
      </c>
      <c r="F804" s="44" t="s">
        <v>3373</v>
      </c>
      <c r="G804" s="44" t="s">
        <v>3374</v>
      </c>
      <c r="H804" s="42" t="s">
        <v>35</v>
      </c>
      <c r="I804" s="45" t="s">
        <v>44</v>
      </c>
      <c r="J804" s="44">
        <v>330000</v>
      </c>
      <c r="K804" s="44">
        <v>3000</v>
      </c>
      <c r="L804" s="44">
        <f t="shared" si="12"/>
        <v>990000000</v>
      </c>
      <c r="M804" s="42" t="s">
        <v>2392</v>
      </c>
      <c r="N804" s="42" t="s">
        <v>445</v>
      </c>
      <c r="O804" s="42" t="s">
        <v>1559</v>
      </c>
      <c r="P804" s="42" t="s">
        <v>1554</v>
      </c>
      <c r="Q804" s="46" t="s">
        <v>1555</v>
      </c>
    </row>
    <row r="805" spans="1:17" ht="60">
      <c r="A805" s="41">
        <v>804</v>
      </c>
      <c r="B805" s="43">
        <v>235</v>
      </c>
      <c r="C805" s="43" t="s">
        <v>617</v>
      </c>
      <c r="D805" s="42" t="s">
        <v>3375</v>
      </c>
      <c r="E805" s="42" t="s">
        <v>3376</v>
      </c>
      <c r="F805" s="44" t="s">
        <v>3377</v>
      </c>
      <c r="G805" s="44" t="s">
        <v>620</v>
      </c>
      <c r="H805" s="42" t="s">
        <v>2390</v>
      </c>
      <c r="I805" s="45" t="s">
        <v>32</v>
      </c>
      <c r="J805" s="44">
        <v>120000</v>
      </c>
      <c r="K805" s="44">
        <v>4560</v>
      </c>
      <c r="L805" s="44">
        <f t="shared" si="12"/>
        <v>547200000</v>
      </c>
      <c r="M805" s="42" t="s">
        <v>2392</v>
      </c>
      <c r="N805" s="42" t="s">
        <v>445</v>
      </c>
      <c r="O805" s="42" t="s">
        <v>1559</v>
      </c>
      <c r="P805" s="42" t="s">
        <v>1554</v>
      </c>
      <c r="Q805" s="46" t="s">
        <v>1555</v>
      </c>
    </row>
    <row r="806" spans="1:17" ht="75">
      <c r="A806" s="41">
        <v>805</v>
      </c>
      <c r="B806" s="43">
        <v>235</v>
      </c>
      <c r="C806" s="43" t="s">
        <v>617</v>
      </c>
      <c r="D806" s="42" t="s">
        <v>3378</v>
      </c>
      <c r="E806" s="42" t="s">
        <v>3379</v>
      </c>
      <c r="F806" s="44" t="s">
        <v>309</v>
      </c>
      <c r="G806" s="44" t="s">
        <v>2556</v>
      </c>
      <c r="H806" s="42" t="s">
        <v>334</v>
      </c>
      <c r="I806" s="45" t="s">
        <v>21</v>
      </c>
      <c r="J806" s="44">
        <v>607950</v>
      </c>
      <c r="K806" s="44">
        <v>600</v>
      </c>
      <c r="L806" s="44">
        <f t="shared" si="12"/>
        <v>364770000</v>
      </c>
      <c r="M806" s="42" t="s">
        <v>2557</v>
      </c>
      <c r="N806" s="42" t="s">
        <v>445</v>
      </c>
      <c r="O806" s="42" t="s">
        <v>1559</v>
      </c>
      <c r="P806" s="42" t="s">
        <v>1554</v>
      </c>
      <c r="Q806" s="46" t="s">
        <v>1555</v>
      </c>
    </row>
    <row r="807" spans="1:17" ht="75">
      <c r="A807" s="41">
        <v>806</v>
      </c>
      <c r="B807" s="43">
        <v>236</v>
      </c>
      <c r="C807" s="43" t="s">
        <v>621</v>
      </c>
      <c r="D807" s="42" t="s">
        <v>3380</v>
      </c>
      <c r="E807" s="42" t="s">
        <v>3381</v>
      </c>
      <c r="F807" s="44" t="s">
        <v>3382</v>
      </c>
      <c r="G807" s="44" t="s">
        <v>3383</v>
      </c>
      <c r="H807" s="42" t="s">
        <v>180</v>
      </c>
      <c r="I807" s="45" t="s">
        <v>3384</v>
      </c>
      <c r="J807" s="44">
        <v>168000</v>
      </c>
      <c r="K807" s="44">
        <v>1260</v>
      </c>
      <c r="L807" s="44">
        <f t="shared" si="12"/>
        <v>211680000</v>
      </c>
      <c r="M807" s="42" t="s">
        <v>1858</v>
      </c>
      <c r="N807" s="42" t="s">
        <v>445</v>
      </c>
      <c r="O807" s="42" t="s">
        <v>1559</v>
      </c>
      <c r="P807" s="42" t="s">
        <v>1554</v>
      </c>
      <c r="Q807" s="46" t="s">
        <v>1555</v>
      </c>
    </row>
    <row r="808" spans="1:17" ht="45">
      <c r="A808" s="41">
        <v>807</v>
      </c>
      <c r="B808" s="43">
        <v>236</v>
      </c>
      <c r="C808" s="43" t="s">
        <v>621</v>
      </c>
      <c r="D808" s="42" t="s">
        <v>3385</v>
      </c>
      <c r="E808" s="42" t="s">
        <v>3386</v>
      </c>
      <c r="F808" s="44" t="s">
        <v>3387</v>
      </c>
      <c r="G808" s="44" t="s">
        <v>620</v>
      </c>
      <c r="H808" s="42" t="s">
        <v>2390</v>
      </c>
      <c r="I808" s="45" t="s">
        <v>32</v>
      </c>
      <c r="J808" s="44">
        <v>200000</v>
      </c>
      <c r="K808" s="44">
        <v>1584</v>
      </c>
      <c r="L808" s="44">
        <f t="shared" si="12"/>
        <v>316800000</v>
      </c>
      <c r="M808" s="42" t="s">
        <v>2392</v>
      </c>
      <c r="N808" s="42" t="s">
        <v>445</v>
      </c>
      <c r="O808" s="42" t="s">
        <v>1559</v>
      </c>
      <c r="P808" s="42" t="s">
        <v>1554</v>
      </c>
      <c r="Q808" s="46" t="s">
        <v>1555</v>
      </c>
    </row>
    <row r="809" spans="1:17" ht="60">
      <c r="A809" s="41">
        <v>808</v>
      </c>
      <c r="B809" s="43">
        <v>235</v>
      </c>
      <c r="C809" s="43" t="s">
        <v>617</v>
      </c>
      <c r="D809" s="42" t="s">
        <v>3388</v>
      </c>
      <c r="E809" s="42" t="s">
        <v>3389</v>
      </c>
      <c r="F809" s="44" t="s">
        <v>1502</v>
      </c>
      <c r="G809" s="44" t="s">
        <v>2806</v>
      </c>
      <c r="H809" s="42" t="s">
        <v>27</v>
      </c>
      <c r="I809" s="45" t="s">
        <v>25</v>
      </c>
      <c r="J809" s="44">
        <v>105000</v>
      </c>
      <c r="K809" s="44">
        <v>2610</v>
      </c>
      <c r="L809" s="44">
        <f t="shared" si="12"/>
        <v>274050000</v>
      </c>
      <c r="M809" s="42" t="s">
        <v>2761</v>
      </c>
      <c r="N809" s="42" t="s">
        <v>445</v>
      </c>
      <c r="O809" s="42" t="s">
        <v>1559</v>
      </c>
      <c r="P809" s="42" t="s">
        <v>1554</v>
      </c>
      <c r="Q809" s="46" t="s">
        <v>1555</v>
      </c>
    </row>
    <row r="810" spans="1:17" ht="60">
      <c r="A810" s="41">
        <v>809</v>
      </c>
      <c r="B810" s="43">
        <v>235</v>
      </c>
      <c r="C810" s="43" t="s">
        <v>617</v>
      </c>
      <c r="D810" s="42" t="s">
        <v>3388</v>
      </c>
      <c r="E810" s="42" t="s">
        <v>3379</v>
      </c>
      <c r="F810" s="44" t="s">
        <v>309</v>
      </c>
      <c r="G810" s="44" t="s">
        <v>2556</v>
      </c>
      <c r="H810" s="42" t="s">
        <v>334</v>
      </c>
      <c r="I810" s="45" t="s">
        <v>21</v>
      </c>
      <c r="J810" s="44">
        <v>607950</v>
      </c>
      <c r="K810" s="44">
        <v>30</v>
      </c>
      <c r="L810" s="44">
        <f t="shared" si="12"/>
        <v>18238500</v>
      </c>
      <c r="M810" s="42" t="s">
        <v>2557</v>
      </c>
      <c r="N810" s="42" t="s">
        <v>445</v>
      </c>
      <c r="O810" s="42" t="s">
        <v>1559</v>
      </c>
      <c r="P810" s="42" t="s">
        <v>1554</v>
      </c>
      <c r="Q810" s="46" t="s">
        <v>1555</v>
      </c>
    </row>
    <row r="811" spans="1:17" ht="60">
      <c r="A811" s="41">
        <v>810</v>
      </c>
      <c r="B811" s="43">
        <v>235</v>
      </c>
      <c r="C811" s="43" t="s">
        <v>617</v>
      </c>
      <c r="D811" s="42" t="s">
        <v>3388</v>
      </c>
      <c r="E811" s="42" t="s">
        <v>3390</v>
      </c>
      <c r="F811" s="44" t="s">
        <v>3373</v>
      </c>
      <c r="G811" s="44" t="s">
        <v>3374</v>
      </c>
      <c r="H811" s="42" t="s">
        <v>35</v>
      </c>
      <c r="I811" s="45" t="s">
        <v>25</v>
      </c>
      <c r="J811" s="44">
        <v>280000</v>
      </c>
      <c r="K811" s="44">
        <v>900</v>
      </c>
      <c r="L811" s="44">
        <f t="shared" si="12"/>
        <v>252000000</v>
      </c>
      <c r="M811" s="42" t="s">
        <v>2392</v>
      </c>
      <c r="N811" s="42" t="s">
        <v>445</v>
      </c>
      <c r="O811" s="42" t="s">
        <v>1559</v>
      </c>
      <c r="P811" s="42" t="s">
        <v>1554</v>
      </c>
      <c r="Q811" s="46" t="s">
        <v>1555</v>
      </c>
    </row>
    <row r="812" spans="1:17" ht="45">
      <c r="A812" s="41">
        <v>811</v>
      </c>
      <c r="B812" s="43">
        <v>318</v>
      </c>
      <c r="C812" s="43" t="s">
        <v>293</v>
      </c>
      <c r="D812" s="42" t="s">
        <v>3391</v>
      </c>
      <c r="E812" s="42" t="s">
        <v>3392</v>
      </c>
      <c r="F812" s="44" t="s">
        <v>3393</v>
      </c>
      <c r="G812" s="44" t="s">
        <v>48</v>
      </c>
      <c r="H812" s="42" t="s">
        <v>3394</v>
      </c>
      <c r="I812" s="45" t="s">
        <v>162</v>
      </c>
      <c r="J812" s="44">
        <v>130000</v>
      </c>
      <c r="K812" s="42">
        <v>1560</v>
      </c>
      <c r="L812" s="44">
        <f t="shared" si="12"/>
        <v>202800000</v>
      </c>
      <c r="M812" s="50" t="s">
        <v>1593</v>
      </c>
      <c r="N812" s="42" t="s">
        <v>445</v>
      </c>
      <c r="O812" s="42" t="s">
        <v>1559</v>
      </c>
      <c r="P812" s="42" t="s">
        <v>1554</v>
      </c>
      <c r="Q812" s="46" t="s">
        <v>1555</v>
      </c>
    </row>
    <row r="813" spans="1:17" ht="45">
      <c r="A813" s="41">
        <v>812</v>
      </c>
      <c r="B813" s="41">
        <v>0</v>
      </c>
      <c r="C813" s="42">
        <v>0</v>
      </c>
      <c r="D813" s="42" t="s">
        <v>3395</v>
      </c>
      <c r="E813" s="42" t="s">
        <v>3396</v>
      </c>
      <c r="F813" s="44" t="s">
        <v>3397</v>
      </c>
      <c r="G813" s="44" t="s">
        <v>48</v>
      </c>
      <c r="H813" s="42" t="s">
        <v>3394</v>
      </c>
      <c r="I813" s="45" t="s">
        <v>158</v>
      </c>
      <c r="J813" s="44">
        <v>23000</v>
      </c>
      <c r="K813" s="44">
        <v>276</v>
      </c>
      <c r="L813" s="44">
        <f t="shared" si="12"/>
        <v>6348000</v>
      </c>
      <c r="M813" s="42" t="s">
        <v>1593</v>
      </c>
      <c r="N813" s="42" t="s">
        <v>445</v>
      </c>
      <c r="O813" s="42" t="s">
        <v>1559</v>
      </c>
      <c r="P813" s="42" t="s">
        <v>1554</v>
      </c>
      <c r="Q813" s="46" t="s">
        <v>1555</v>
      </c>
    </row>
    <row r="814" spans="1:17" ht="60">
      <c r="A814" s="41">
        <v>813</v>
      </c>
      <c r="B814" s="41">
        <v>0</v>
      </c>
      <c r="C814" s="42">
        <v>0</v>
      </c>
      <c r="D814" s="42" t="s">
        <v>3398</v>
      </c>
      <c r="E814" s="42" t="s">
        <v>3398</v>
      </c>
      <c r="F814" s="44" t="s">
        <v>2699</v>
      </c>
      <c r="G814" s="44" t="s">
        <v>3249</v>
      </c>
      <c r="H814" s="42" t="s">
        <v>34</v>
      </c>
      <c r="I814" s="45" t="s">
        <v>21</v>
      </c>
      <c r="J814" s="44">
        <v>2900000</v>
      </c>
      <c r="K814" s="44">
        <v>30</v>
      </c>
      <c r="L814" s="44">
        <f t="shared" si="12"/>
        <v>87000000</v>
      </c>
      <c r="M814" s="42" t="s">
        <v>2701</v>
      </c>
      <c r="N814" s="42" t="s">
        <v>445</v>
      </c>
      <c r="O814" s="42" t="s">
        <v>1559</v>
      </c>
      <c r="P814" s="42" t="s">
        <v>1554</v>
      </c>
      <c r="Q814" s="46" t="s">
        <v>1555</v>
      </c>
    </row>
    <row r="815" spans="1:17" ht="75">
      <c r="A815" s="41">
        <v>814</v>
      </c>
      <c r="B815" s="43">
        <v>236</v>
      </c>
      <c r="C815" s="43" t="s">
        <v>621</v>
      </c>
      <c r="D815" s="42" t="s">
        <v>3399</v>
      </c>
      <c r="E815" s="42" t="s">
        <v>3399</v>
      </c>
      <c r="F815" s="44" t="s">
        <v>3400</v>
      </c>
      <c r="G815" s="44" t="s">
        <v>2806</v>
      </c>
      <c r="H815" s="42" t="s">
        <v>27</v>
      </c>
      <c r="I815" s="45" t="s">
        <v>32</v>
      </c>
      <c r="J815" s="44">
        <v>210000</v>
      </c>
      <c r="K815" s="44">
        <v>600</v>
      </c>
      <c r="L815" s="44">
        <f t="shared" si="12"/>
        <v>126000000</v>
      </c>
      <c r="M815" s="42" t="s">
        <v>2761</v>
      </c>
      <c r="N815" s="42" t="s">
        <v>445</v>
      </c>
      <c r="O815" s="42" t="s">
        <v>1559</v>
      </c>
      <c r="P815" s="42" t="s">
        <v>1554</v>
      </c>
      <c r="Q815" s="46" t="s">
        <v>1555</v>
      </c>
    </row>
    <row r="816" spans="1:17" ht="45">
      <c r="A816" s="41">
        <v>815</v>
      </c>
      <c r="B816" s="43">
        <v>252</v>
      </c>
      <c r="C816" s="43" t="s">
        <v>246</v>
      </c>
      <c r="D816" s="42" t="s">
        <v>3401</v>
      </c>
      <c r="E816" s="42" t="s">
        <v>3402</v>
      </c>
      <c r="F816" s="44" t="s">
        <v>2779</v>
      </c>
      <c r="G816" s="44" t="s">
        <v>620</v>
      </c>
      <c r="H816" s="42" t="s">
        <v>2390</v>
      </c>
      <c r="I816" s="45" t="s">
        <v>21</v>
      </c>
      <c r="J816" s="44">
        <v>450000</v>
      </c>
      <c r="K816" s="44">
        <v>379</v>
      </c>
      <c r="L816" s="44">
        <f t="shared" si="12"/>
        <v>170550000</v>
      </c>
      <c r="M816" s="42" t="s">
        <v>2392</v>
      </c>
      <c r="N816" s="42" t="s">
        <v>445</v>
      </c>
      <c r="O816" s="42" t="s">
        <v>1559</v>
      </c>
      <c r="P816" s="42" t="s">
        <v>1554</v>
      </c>
      <c r="Q816" s="46" t="s">
        <v>1555</v>
      </c>
    </row>
    <row r="817" spans="1:17" ht="75">
      <c r="A817" s="41">
        <v>816</v>
      </c>
      <c r="B817" s="43">
        <v>261</v>
      </c>
      <c r="C817" s="51" t="s">
        <v>237</v>
      </c>
      <c r="D817" s="42" t="s">
        <v>3403</v>
      </c>
      <c r="E817" s="42" t="s">
        <v>3403</v>
      </c>
      <c r="F817" s="44" t="s">
        <v>2861</v>
      </c>
      <c r="G817" s="44" t="s">
        <v>3404</v>
      </c>
      <c r="H817" s="42" t="s">
        <v>31</v>
      </c>
      <c r="I817" s="45" t="s">
        <v>23</v>
      </c>
      <c r="J817" s="44">
        <v>3480000</v>
      </c>
      <c r="K817" s="44">
        <v>103</v>
      </c>
      <c r="L817" s="44">
        <f t="shared" si="12"/>
        <v>358440000</v>
      </c>
      <c r="M817" s="42" t="s">
        <v>1570</v>
      </c>
      <c r="N817" s="42" t="s">
        <v>445</v>
      </c>
      <c r="O817" s="42" t="s">
        <v>1559</v>
      </c>
      <c r="P817" s="42" t="s">
        <v>1554</v>
      </c>
      <c r="Q817" s="46" t="s">
        <v>1555</v>
      </c>
    </row>
    <row r="818" spans="1:17" ht="45">
      <c r="A818" s="41">
        <v>817</v>
      </c>
      <c r="B818" s="43">
        <v>261</v>
      </c>
      <c r="C818" s="43" t="s">
        <v>237</v>
      </c>
      <c r="D818" s="42" t="s">
        <v>3405</v>
      </c>
      <c r="E818" s="42"/>
      <c r="F818" s="44" t="s">
        <v>3406</v>
      </c>
      <c r="G818" s="44" t="s">
        <v>2581</v>
      </c>
      <c r="H818" s="42" t="s">
        <v>443</v>
      </c>
      <c r="I818" s="45" t="s">
        <v>21</v>
      </c>
      <c r="J818" s="44">
        <v>18000000</v>
      </c>
      <c r="K818" s="44">
        <v>12</v>
      </c>
      <c r="L818" s="44">
        <f t="shared" si="12"/>
        <v>216000000</v>
      </c>
      <c r="M818" s="42" t="s">
        <v>1606</v>
      </c>
      <c r="N818" s="42" t="s">
        <v>445</v>
      </c>
      <c r="O818" s="42" t="s">
        <v>1559</v>
      </c>
      <c r="P818" s="42" t="s">
        <v>1554</v>
      </c>
      <c r="Q818" s="46" t="s">
        <v>1555</v>
      </c>
    </row>
    <row r="819" spans="1:17" ht="45">
      <c r="A819" s="41">
        <v>818</v>
      </c>
      <c r="B819" s="43">
        <v>261</v>
      </c>
      <c r="C819" s="43" t="s">
        <v>237</v>
      </c>
      <c r="D819" s="42" t="s">
        <v>3407</v>
      </c>
      <c r="E819" s="42"/>
      <c r="F819" s="44" t="s">
        <v>3406</v>
      </c>
      <c r="G819" s="44" t="s">
        <v>2581</v>
      </c>
      <c r="H819" s="42" t="s">
        <v>443</v>
      </c>
      <c r="I819" s="45" t="s">
        <v>21</v>
      </c>
      <c r="J819" s="44">
        <v>2800000</v>
      </c>
      <c r="K819" s="44">
        <v>12</v>
      </c>
      <c r="L819" s="44">
        <f t="shared" si="12"/>
        <v>33600000</v>
      </c>
      <c r="M819" s="42" t="s">
        <v>1606</v>
      </c>
      <c r="N819" s="42" t="s">
        <v>445</v>
      </c>
      <c r="O819" s="42" t="s">
        <v>1559</v>
      </c>
      <c r="P819" s="42" t="s">
        <v>1554</v>
      </c>
      <c r="Q819" s="46" t="s">
        <v>1555</v>
      </c>
    </row>
    <row r="820" spans="1:17" ht="75">
      <c r="A820" s="41">
        <v>819</v>
      </c>
      <c r="B820" s="43">
        <v>262</v>
      </c>
      <c r="C820" s="43" t="s">
        <v>1141</v>
      </c>
      <c r="D820" s="42" t="s">
        <v>3408</v>
      </c>
      <c r="E820" s="42" t="s">
        <v>3408</v>
      </c>
      <c r="F820" s="44" t="s">
        <v>2861</v>
      </c>
      <c r="G820" s="44" t="s">
        <v>3409</v>
      </c>
      <c r="H820" s="42" t="s">
        <v>31</v>
      </c>
      <c r="I820" s="45" t="s">
        <v>21</v>
      </c>
      <c r="J820" s="44">
        <v>4360000</v>
      </c>
      <c r="K820" s="44">
        <v>30</v>
      </c>
      <c r="L820" s="44">
        <f t="shared" si="12"/>
        <v>130800000</v>
      </c>
      <c r="M820" s="42" t="s">
        <v>1570</v>
      </c>
      <c r="N820" s="42" t="s">
        <v>445</v>
      </c>
      <c r="O820" s="42" t="s">
        <v>1559</v>
      </c>
      <c r="P820" s="42" t="s">
        <v>1554</v>
      </c>
      <c r="Q820" s="46" t="s">
        <v>1555</v>
      </c>
    </row>
    <row r="821" spans="1:17" ht="45">
      <c r="A821" s="41">
        <v>820</v>
      </c>
      <c r="B821" s="43">
        <v>262</v>
      </c>
      <c r="C821" s="43" t="s">
        <v>1141</v>
      </c>
      <c r="D821" s="42" t="s">
        <v>3410</v>
      </c>
      <c r="E821" s="42"/>
      <c r="F821" s="44" t="s">
        <v>3406</v>
      </c>
      <c r="G821" s="44" t="s">
        <v>2581</v>
      </c>
      <c r="H821" s="42" t="s">
        <v>443</v>
      </c>
      <c r="I821" s="45" t="s">
        <v>21</v>
      </c>
      <c r="J821" s="44">
        <v>9500000</v>
      </c>
      <c r="K821" s="44">
        <v>36</v>
      </c>
      <c r="L821" s="44">
        <f t="shared" si="12"/>
        <v>342000000</v>
      </c>
      <c r="M821" s="42" t="s">
        <v>1606</v>
      </c>
      <c r="N821" s="42" t="s">
        <v>445</v>
      </c>
      <c r="O821" s="42" t="s">
        <v>1559</v>
      </c>
      <c r="P821" s="42" t="s">
        <v>1554</v>
      </c>
      <c r="Q821" s="46" t="s">
        <v>1555</v>
      </c>
    </row>
    <row r="822" spans="1:17" ht="60">
      <c r="A822" s="41">
        <v>821</v>
      </c>
      <c r="B822" s="43">
        <v>262</v>
      </c>
      <c r="C822" s="43" t="s">
        <v>1141</v>
      </c>
      <c r="D822" s="42" t="s">
        <v>3411</v>
      </c>
      <c r="E822" s="42" t="s">
        <v>3411</v>
      </c>
      <c r="F822" s="44" t="s">
        <v>2636</v>
      </c>
      <c r="G822" s="44" t="s">
        <v>976</v>
      </c>
      <c r="H822" s="42" t="s">
        <v>34</v>
      </c>
      <c r="I822" s="45" t="s">
        <v>586</v>
      </c>
      <c r="J822" s="44">
        <v>9265000</v>
      </c>
      <c r="K822" s="44">
        <v>30</v>
      </c>
      <c r="L822" s="44">
        <f t="shared" si="12"/>
        <v>277950000</v>
      </c>
      <c r="M822" s="42" t="s">
        <v>1851</v>
      </c>
      <c r="N822" s="42" t="s">
        <v>445</v>
      </c>
      <c r="O822" s="42" t="s">
        <v>1559</v>
      </c>
      <c r="P822" s="42" t="s">
        <v>1554</v>
      </c>
      <c r="Q822" s="46" t="s">
        <v>1555</v>
      </c>
    </row>
    <row r="823" spans="1:17" ht="45">
      <c r="A823" s="41">
        <v>822</v>
      </c>
      <c r="B823" s="41">
        <v>0</v>
      </c>
      <c r="C823" s="42">
        <v>0</v>
      </c>
      <c r="D823" s="42" t="s">
        <v>3412</v>
      </c>
      <c r="E823" s="42"/>
      <c r="F823" s="44" t="s">
        <v>1587</v>
      </c>
      <c r="G823" s="44" t="s">
        <v>3413</v>
      </c>
      <c r="H823" s="42" t="s">
        <v>3414</v>
      </c>
      <c r="I823" s="45" t="s">
        <v>21</v>
      </c>
      <c r="J823" s="44">
        <v>202000</v>
      </c>
      <c r="K823" s="44">
        <v>24</v>
      </c>
      <c r="L823" s="44">
        <f t="shared" si="12"/>
        <v>4848000</v>
      </c>
      <c r="M823" s="42" t="s">
        <v>1606</v>
      </c>
      <c r="N823" s="42" t="s">
        <v>445</v>
      </c>
      <c r="O823" s="42" t="s">
        <v>1559</v>
      </c>
      <c r="P823" s="42" t="s">
        <v>1554</v>
      </c>
      <c r="Q823" s="46" t="s">
        <v>1555</v>
      </c>
    </row>
    <row r="824" spans="1:17" ht="60">
      <c r="A824" s="41">
        <v>823</v>
      </c>
      <c r="B824" s="43">
        <v>290</v>
      </c>
      <c r="C824" s="43" t="s">
        <v>232</v>
      </c>
      <c r="D824" s="42" t="s">
        <v>3415</v>
      </c>
      <c r="E824" s="42" t="s">
        <v>3415</v>
      </c>
      <c r="F824" s="44" t="s">
        <v>3416</v>
      </c>
      <c r="G824" s="44" t="s">
        <v>976</v>
      </c>
      <c r="H824" s="42" t="s">
        <v>34</v>
      </c>
      <c r="I824" s="45" t="s">
        <v>586</v>
      </c>
      <c r="J824" s="44">
        <v>12368000</v>
      </c>
      <c r="K824" s="44">
        <v>30</v>
      </c>
      <c r="L824" s="44">
        <f t="shared" si="12"/>
        <v>371040000</v>
      </c>
      <c r="M824" s="42" t="s">
        <v>1851</v>
      </c>
      <c r="N824" s="42" t="s">
        <v>445</v>
      </c>
      <c r="O824" s="42" t="s">
        <v>1559</v>
      </c>
      <c r="P824" s="42" t="s">
        <v>1554</v>
      </c>
      <c r="Q824" s="46" t="s">
        <v>1555</v>
      </c>
    </row>
    <row r="825" spans="1:17" ht="45">
      <c r="A825" s="41">
        <v>824</v>
      </c>
      <c r="B825" s="43">
        <v>261</v>
      </c>
      <c r="C825" s="43" t="s">
        <v>237</v>
      </c>
      <c r="D825" s="42" t="s">
        <v>3417</v>
      </c>
      <c r="E825" s="42"/>
      <c r="F825" s="44" t="s">
        <v>3418</v>
      </c>
      <c r="G825" s="44" t="s">
        <v>2581</v>
      </c>
      <c r="H825" s="42" t="s">
        <v>443</v>
      </c>
      <c r="I825" s="45" t="s">
        <v>21</v>
      </c>
      <c r="J825" s="44">
        <v>4200000</v>
      </c>
      <c r="K825" s="44">
        <v>120</v>
      </c>
      <c r="L825" s="44">
        <f t="shared" si="12"/>
        <v>504000000</v>
      </c>
      <c r="M825" s="42" t="s">
        <v>1606</v>
      </c>
      <c r="N825" s="42" t="s">
        <v>445</v>
      </c>
      <c r="O825" s="42" t="s">
        <v>1559</v>
      </c>
      <c r="P825" s="42" t="s">
        <v>1554</v>
      </c>
      <c r="Q825" s="46" t="s">
        <v>1555</v>
      </c>
    </row>
    <row r="826" spans="1:17" ht="45">
      <c r="A826" s="41">
        <v>825</v>
      </c>
      <c r="B826" s="43">
        <v>261</v>
      </c>
      <c r="C826" s="43" t="s">
        <v>237</v>
      </c>
      <c r="D826" s="42" t="s">
        <v>3419</v>
      </c>
      <c r="E826" s="42"/>
      <c r="F826" s="44" t="s">
        <v>3418</v>
      </c>
      <c r="G826" s="44" t="s">
        <v>2581</v>
      </c>
      <c r="H826" s="42" t="s">
        <v>443</v>
      </c>
      <c r="I826" s="45" t="s">
        <v>21</v>
      </c>
      <c r="J826" s="44">
        <v>7700000</v>
      </c>
      <c r="K826" s="44">
        <v>144</v>
      </c>
      <c r="L826" s="44">
        <f t="shared" si="12"/>
        <v>1108800000</v>
      </c>
      <c r="M826" s="42" t="s">
        <v>1606</v>
      </c>
      <c r="N826" s="42" t="s">
        <v>445</v>
      </c>
      <c r="O826" s="42" t="s">
        <v>1559</v>
      </c>
      <c r="P826" s="42" t="s">
        <v>1554</v>
      </c>
      <c r="Q826" s="46" t="s">
        <v>1555</v>
      </c>
    </row>
    <row r="827" spans="1:17" ht="60">
      <c r="A827" s="41">
        <v>826</v>
      </c>
      <c r="B827" s="43">
        <v>290</v>
      </c>
      <c r="C827" s="43" t="s">
        <v>232</v>
      </c>
      <c r="D827" s="42" t="s">
        <v>3420</v>
      </c>
      <c r="E827" s="42" t="s">
        <v>3420</v>
      </c>
      <c r="F827" s="44" t="s">
        <v>3416</v>
      </c>
      <c r="G827" s="44" t="s">
        <v>976</v>
      </c>
      <c r="H827" s="42" t="s">
        <v>34</v>
      </c>
      <c r="I827" s="45" t="s">
        <v>586</v>
      </c>
      <c r="J827" s="44">
        <v>7407000</v>
      </c>
      <c r="K827" s="44">
        <v>18</v>
      </c>
      <c r="L827" s="44">
        <f t="shared" si="12"/>
        <v>133326000</v>
      </c>
      <c r="M827" s="42" t="s">
        <v>1851</v>
      </c>
      <c r="N827" s="42" t="s">
        <v>445</v>
      </c>
      <c r="O827" s="42" t="s">
        <v>1559</v>
      </c>
      <c r="P827" s="42" t="s">
        <v>1554</v>
      </c>
      <c r="Q827" s="46" t="s">
        <v>1555</v>
      </c>
    </row>
    <row r="828" spans="1:17" ht="60">
      <c r="A828" s="41">
        <v>827</v>
      </c>
      <c r="B828" s="43">
        <v>290</v>
      </c>
      <c r="C828" s="43" t="s">
        <v>232</v>
      </c>
      <c r="D828" s="42" t="s">
        <v>3421</v>
      </c>
      <c r="E828" s="42" t="s">
        <v>3421</v>
      </c>
      <c r="F828" s="44" t="s">
        <v>3416</v>
      </c>
      <c r="G828" s="44" t="s">
        <v>976</v>
      </c>
      <c r="H828" s="42" t="s">
        <v>34</v>
      </c>
      <c r="I828" s="45" t="s">
        <v>586</v>
      </c>
      <c r="J828" s="44">
        <v>7547000</v>
      </c>
      <c r="K828" s="44">
        <v>18</v>
      </c>
      <c r="L828" s="44">
        <f t="shared" si="12"/>
        <v>135846000</v>
      </c>
      <c r="M828" s="42" t="s">
        <v>1851</v>
      </c>
      <c r="N828" s="42" t="s">
        <v>445</v>
      </c>
      <c r="O828" s="42" t="s">
        <v>1559</v>
      </c>
      <c r="P828" s="42" t="s">
        <v>1554</v>
      </c>
      <c r="Q828" s="46" t="s">
        <v>1555</v>
      </c>
    </row>
    <row r="829" spans="1:17" ht="60">
      <c r="A829" s="41">
        <v>828</v>
      </c>
      <c r="B829" s="43">
        <v>290</v>
      </c>
      <c r="C829" s="43" t="s">
        <v>232</v>
      </c>
      <c r="D829" s="42" t="s">
        <v>3422</v>
      </c>
      <c r="E829" s="42" t="s">
        <v>3422</v>
      </c>
      <c r="F829" s="44" t="s">
        <v>3416</v>
      </c>
      <c r="G829" s="44" t="s">
        <v>976</v>
      </c>
      <c r="H829" s="42" t="s">
        <v>34</v>
      </c>
      <c r="I829" s="45" t="s">
        <v>586</v>
      </c>
      <c r="J829" s="44">
        <v>1538000</v>
      </c>
      <c r="K829" s="44">
        <v>60</v>
      </c>
      <c r="L829" s="44">
        <f t="shared" si="12"/>
        <v>92280000</v>
      </c>
      <c r="M829" s="42" t="s">
        <v>1851</v>
      </c>
      <c r="N829" s="42" t="s">
        <v>445</v>
      </c>
      <c r="O829" s="42" t="s">
        <v>1559</v>
      </c>
      <c r="P829" s="42" t="s">
        <v>1554</v>
      </c>
      <c r="Q829" s="46" t="s">
        <v>1555</v>
      </c>
    </row>
    <row r="830" spans="1:17" ht="60">
      <c r="A830" s="41">
        <v>829</v>
      </c>
      <c r="B830" s="43">
        <v>290</v>
      </c>
      <c r="C830" s="43" t="s">
        <v>232</v>
      </c>
      <c r="D830" s="42" t="s">
        <v>3423</v>
      </c>
      <c r="E830" s="42" t="s">
        <v>3423</v>
      </c>
      <c r="F830" s="44" t="s">
        <v>3416</v>
      </c>
      <c r="G830" s="44" t="s">
        <v>976</v>
      </c>
      <c r="H830" s="42" t="s">
        <v>34</v>
      </c>
      <c r="I830" s="45" t="s">
        <v>586</v>
      </c>
      <c r="J830" s="44">
        <v>1538000</v>
      </c>
      <c r="K830" s="44">
        <v>90</v>
      </c>
      <c r="L830" s="44">
        <f t="shared" si="12"/>
        <v>138420000</v>
      </c>
      <c r="M830" s="42" t="s">
        <v>1851</v>
      </c>
      <c r="N830" s="42" t="s">
        <v>445</v>
      </c>
      <c r="O830" s="42" t="s">
        <v>1559</v>
      </c>
      <c r="P830" s="42" t="s">
        <v>1554</v>
      </c>
      <c r="Q830" s="46" t="s">
        <v>1555</v>
      </c>
    </row>
    <row r="831" spans="1:17" ht="60">
      <c r="A831" s="41">
        <v>830</v>
      </c>
      <c r="B831" s="43">
        <v>290</v>
      </c>
      <c r="C831" s="43" t="s">
        <v>232</v>
      </c>
      <c r="D831" s="42" t="s">
        <v>3424</v>
      </c>
      <c r="E831" s="42" t="s">
        <v>3424</v>
      </c>
      <c r="F831" s="44" t="s">
        <v>3416</v>
      </c>
      <c r="G831" s="44" t="s">
        <v>976</v>
      </c>
      <c r="H831" s="42" t="s">
        <v>34</v>
      </c>
      <c r="I831" s="45" t="s">
        <v>586</v>
      </c>
      <c r="J831" s="44">
        <v>1538000</v>
      </c>
      <c r="K831" s="44">
        <v>90</v>
      </c>
      <c r="L831" s="44">
        <f t="shared" si="12"/>
        <v>138420000</v>
      </c>
      <c r="M831" s="42" t="s">
        <v>1851</v>
      </c>
      <c r="N831" s="42" t="s">
        <v>445</v>
      </c>
      <c r="O831" s="42" t="s">
        <v>1559</v>
      </c>
      <c r="P831" s="42" t="s">
        <v>1554</v>
      </c>
      <c r="Q831" s="46" t="s">
        <v>1555</v>
      </c>
    </row>
    <row r="832" spans="1:17" ht="60">
      <c r="A832" s="41">
        <v>831</v>
      </c>
      <c r="B832" s="43">
        <v>290</v>
      </c>
      <c r="C832" s="43" t="s">
        <v>232</v>
      </c>
      <c r="D832" s="42" t="s">
        <v>3425</v>
      </c>
      <c r="E832" s="42" t="s">
        <v>3425</v>
      </c>
      <c r="F832" s="44" t="s">
        <v>3416</v>
      </c>
      <c r="G832" s="44" t="s">
        <v>976</v>
      </c>
      <c r="H832" s="42" t="s">
        <v>34</v>
      </c>
      <c r="I832" s="45" t="s">
        <v>586</v>
      </c>
      <c r="J832" s="44">
        <v>6897000</v>
      </c>
      <c r="K832" s="44">
        <v>120</v>
      </c>
      <c r="L832" s="44">
        <f t="shared" si="12"/>
        <v>827640000</v>
      </c>
      <c r="M832" s="42" t="s">
        <v>1851</v>
      </c>
      <c r="N832" s="42" t="s">
        <v>445</v>
      </c>
      <c r="O832" s="42" t="s">
        <v>1559</v>
      </c>
      <c r="P832" s="42" t="s">
        <v>1554</v>
      </c>
      <c r="Q832" s="46" t="s">
        <v>1555</v>
      </c>
    </row>
    <row r="833" spans="1:17" ht="60">
      <c r="A833" s="41">
        <v>832</v>
      </c>
      <c r="B833" s="43">
        <v>290</v>
      </c>
      <c r="C833" s="43" t="s">
        <v>232</v>
      </c>
      <c r="D833" s="42" t="s">
        <v>3426</v>
      </c>
      <c r="E833" s="42" t="s">
        <v>3426</v>
      </c>
      <c r="F833" s="44" t="s">
        <v>3416</v>
      </c>
      <c r="G833" s="44" t="s">
        <v>976</v>
      </c>
      <c r="H833" s="42" t="s">
        <v>34</v>
      </c>
      <c r="I833" s="45" t="s">
        <v>586</v>
      </c>
      <c r="J833" s="44">
        <v>4815000</v>
      </c>
      <c r="K833" s="44">
        <v>30</v>
      </c>
      <c r="L833" s="44">
        <f t="shared" si="12"/>
        <v>144450000</v>
      </c>
      <c r="M833" s="42" t="s">
        <v>1851</v>
      </c>
      <c r="N833" s="42" t="s">
        <v>445</v>
      </c>
      <c r="O833" s="42" t="s">
        <v>1559</v>
      </c>
      <c r="P833" s="42" t="s">
        <v>1554</v>
      </c>
      <c r="Q833" s="46" t="s">
        <v>1555</v>
      </c>
    </row>
    <row r="834" spans="1:17" ht="60">
      <c r="A834" s="41">
        <v>833</v>
      </c>
      <c r="B834" s="43">
        <v>290</v>
      </c>
      <c r="C834" s="43" t="s">
        <v>232</v>
      </c>
      <c r="D834" s="42" t="s">
        <v>3427</v>
      </c>
      <c r="E834" s="42" t="s">
        <v>3427</v>
      </c>
      <c r="F834" s="44" t="s">
        <v>3416</v>
      </c>
      <c r="G834" s="44" t="s">
        <v>976</v>
      </c>
      <c r="H834" s="42" t="s">
        <v>34</v>
      </c>
      <c r="I834" s="45" t="s">
        <v>586</v>
      </c>
      <c r="J834" s="44">
        <v>5189000</v>
      </c>
      <c r="K834" s="44">
        <v>120</v>
      </c>
      <c r="L834" s="44">
        <f t="shared" ref="L834:L897" si="13">J834*K834</f>
        <v>622680000</v>
      </c>
      <c r="M834" s="42" t="s">
        <v>1851</v>
      </c>
      <c r="N834" s="42" t="s">
        <v>445</v>
      </c>
      <c r="O834" s="42" t="s">
        <v>1559</v>
      </c>
      <c r="P834" s="42" t="s">
        <v>1554</v>
      </c>
      <c r="Q834" s="46" t="s">
        <v>1555</v>
      </c>
    </row>
    <row r="835" spans="1:17" ht="60">
      <c r="A835" s="41">
        <v>834</v>
      </c>
      <c r="B835" s="43">
        <v>290</v>
      </c>
      <c r="C835" s="43" t="s">
        <v>232</v>
      </c>
      <c r="D835" s="42" t="s">
        <v>3428</v>
      </c>
      <c r="E835" s="42" t="s">
        <v>3428</v>
      </c>
      <c r="F835" s="44" t="s">
        <v>3416</v>
      </c>
      <c r="G835" s="44" t="s">
        <v>976</v>
      </c>
      <c r="H835" s="42" t="s">
        <v>34</v>
      </c>
      <c r="I835" s="45" t="s">
        <v>586</v>
      </c>
      <c r="J835" s="44">
        <v>3704000</v>
      </c>
      <c r="K835" s="44">
        <v>120</v>
      </c>
      <c r="L835" s="44">
        <f t="shared" si="13"/>
        <v>444480000</v>
      </c>
      <c r="M835" s="42" t="s">
        <v>1851</v>
      </c>
      <c r="N835" s="42" t="s">
        <v>445</v>
      </c>
      <c r="O835" s="42" t="s">
        <v>1559</v>
      </c>
      <c r="P835" s="42" t="s">
        <v>1554</v>
      </c>
      <c r="Q835" s="46" t="s">
        <v>1555</v>
      </c>
    </row>
    <row r="836" spans="1:17" ht="30">
      <c r="A836" s="41">
        <v>835</v>
      </c>
      <c r="B836" s="43">
        <v>93</v>
      </c>
      <c r="C836" s="43" t="s">
        <v>84</v>
      </c>
      <c r="D836" s="42" t="s">
        <v>3429</v>
      </c>
      <c r="E836" s="42" t="s">
        <v>3429</v>
      </c>
      <c r="F836" s="44" t="s">
        <v>966</v>
      </c>
      <c r="G836" s="44" t="s">
        <v>30</v>
      </c>
      <c r="H836" s="42" t="s">
        <v>31</v>
      </c>
      <c r="I836" s="45" t="s">
        <v>1415</v>
      </c>
      <c r="J836" s="44">
        <f>13800*1.05</f>
        <v>14490</v>
      </c>
      <c r="K836" s="44">
        <v>1800</v>
      </c>
      <c r="L836" s="44">
        <f t="shared" si="13"/>
        <v>26082000</v>
      </c>
      <c r="M836" s="42" t="s">
        <v>1595</v>
      </c>
      <c r="N836" s="42" t="s">
        <v>445</v>
      </c>
      <c r="O836" s="42" t="s">
        <v>1559</v>
      </c>
      <c r="P836" s="42" t="s">
        <v>1554</v>
      </c>
      <c r="Q836" s="46" t="s">
        <v>1555</v>
      </c>
    </row>
    <row r="837" spans="1:17" ht="30">
      <c r="A837" s="41">
        <v>836</v>
      </c>
      <c r="B837" s="43">
        <v>93</v>
      </c>
      <c r="C837" s="43" t="s">
        <v>84</v>
      </c>
      <c r="D837" s="42" t="s">
        <v>3430</v>
      </c>
      <c r="E837" s="42" t="s">
        <v>3430</v>
      </c>
      <c r="F837" s="44" t="s">
        <v>999</v>
      </c>
      <c r="G837" s="44" t="s">
        <v>958</v>
      </c>
      <c r="H837" s="42" t="s">
        <v>31</v>
      </c>
      <c r="I837" s="45" t="s">
        <v>1415</v>
      </c>
      <c r="J837" s="44">
        <v>4137</v>
      </c>
      <c r="K837" s="44">
        <v>12480</v>
      </c>
      <c r="L837" s="44">
        <f t="shared" si="13"/>
        <v>51629760</v>
      </c>
      <c r="M837" s="42" t="s">
        <v>1595</v>
      </c>
      <c r="N837" s="42" t="s">
        <v>445</v>
      </c>
      <c r="O837" s="42" t="s">
        <v>1559</v>
      </c>
      <c r="P837" s="42" t="s">
        <v>1554</v>
      </c>
      <c r="Q837" s="46" t="s">
        <v>1555</v>
      </c>
    </row>
    <row r="838" spans="1:17" ht="45">
      <c r="A838" s="41">
        <v>837</v>
      </c>
      <c r="B838" s="43">
        <v>280</v>
      </c>
      <c r="C838" s="43" t="s">
        <v>144</v>
      </c>
      <c r="D838" s="42" t="s">
        <v>3431</v>
      </c>
      <c r="E838" s="42" t="s">
        <v>3431</v>
      </c>
      <c r="F838" s="44" t="s">
        <v>3432</v>
      </c>
      <c r="G838" s="44" t="s">
        <v>463</v>
      </c>
      <c r="H838" s="42" t="s">
        <v>262</v>
      </c>
      <c r="I838" s="45" t="s">
        <v>37</v>
      </c>
      <c r="J838" s="44">
        <v>100000</v>
      </c>
      <c r="K838" s="44">
        <v>450</v>
      </c>
      <c r="L838" s="44">
        <f t="shared" si="13"/>
        <v>45000000</v>
      </c>
      <c r="M838" s="42" t="s">
        <v>1931</v>
      </c>
      <c r="N838" s="42" t="s">
        <v>445</v>
      </c>
      <c r="O838" s="42" t="s">
        <v>1559</v>
      </c>
      <c r="P838" s="42" t="s">
        <v>1554</v>
      </c>
      <c r="Q838" s="46" t="s">
        <v>1555</v>
      </c>
    </row>
    <row r="839" spans="1:17" ht="60">
      <c r="A839" s="41">
        <v>838</v>
      </c>
      <c r="B839" s="43">
        <v>280</v>
      </c>
      <c r="C839" s="43" t="s">
        <v>144</v>
      </c>
      <c r="D839" s="42" t="s">
        <v>3433</v>
      </c>
      <c r="E839" s="42"/>
      <c r="F839" s="44" t="s">
        <v>1587</v>
      </c>
      <c r="G839" s="44" t="s">
        <v>3413</v>
      </c>
      <c r="H839" s="42" t="s">
        <v>3414</v>
      </c>
      <c r="I839" s="45" t="s">
        <v>21</v>
      </c>
      <c r="J839" s="44">
        <v>3890000</v>
      </c>
      <c r="K839" s="44">
        <v>18</v>
      </c>
      <c r="L839" s="44">
        <f t="shared" si="13"/>
        <v>70020000</v>
      </c>
      <c r="M839" s="42" t="s">
        <v>1606</v>
      </c>
      <c r="N839" s="42" t="s">
        <v>445</v>
      </c>
      <c r="O839" s="42" t="s">
        <v>1559</v>
      </c>
      <c r="P839" s="42" t="s">
        <v>1554</v>
      </c>
      <c r="Q839" s="46" t="s">
        <v>1555</v>
      </c>
    </row>
    <row r="840" spans="1:17" ht="60">
      <c r="A840" s="41">
        <v>839</v>
      </c>
      <c r="B840" s="43">
        <v>280</v>
      </c>
      <c r="C840" s="43" t="s">
        <v>144</v>
      </c>
      <c r="D840" s="42" t="s">
        <v>3434</v>
      </c>
      <c r="E840" s="42"/>
      <c r="F840" s="44" t="s">
        <v>1587</v>
      </c>
      <c r="G840" s="44" t="s">
        <v>2399</v>
      </c>
      <c r="H840" s="42" t="s">
        <v>131</v>
      </c>
      <c r="I840" s="45" t="s">
        <v>21</v>
      </c>
      <c r="J840" s="44">
        <v>1224000</v>
      </c>
      <c r="K840" s="44">
        <v>30</v>
      </c>
      <c r="L840" s="44">
        <f t="shared" si="13"/>
        <v>36720000</v>
      </c>
      <c r="M840" s="42" t="s">
        <v>1606</v>
      </c>
      <c r="N840" s="42" t="s">
        <v>445</v>
      </c>
      <c r="O840" s="42" t="s">
        <v>1559</v>
      </c>
      <c r="P840" s="42" t="s">
        <v>1554</v>
      </c>
      <c r="Q840" s="46" t="s">
        <v>1555</v>
      </c>
    </row>
    <row r="841" spans="1:17" ht="45">
      <c r="A841" s="41">
        <v>840</v>
      </c>
      <c r="B841" s="43">
        <v>280</v>
      </c>
      <c r="C841" s="43" t="s">
        <v>144</v>
      </c>
      <c r="D841" s="42" t="s">
        <v>3435</v>
      </c>
      <c r="E841" s="42" t="s">
        <v>3435</v>
      </c>
      <c r="F841" s="44" t="s">
        <v>3432</v>
      </c>
      <c r="G841" s="44" t="s">
        <v>463</v>
      </c>
      <c r="H841" s="42" t="s">
        <v>262</v>
      </c>
      <c r="I841" s="45" t="s">
        <v>37</v>
      </c>
      <c r="J841" s="44">
        <v>350000</v>
      </c>
      <c r="K841" s="44">
        <v>66</v>
      </c>
      <c r="L841" s="44">
        <f t="shared" si="13"/>
        <v>23100000</v>
      </c>
      <c r="M841" s="42" t="s">
        <v>1931</v>
      </c>
      <c r="N841" s="42" t="s">
        <v>445</v>
      </c>
      <c r="O841" s="42" t="s">
        <v>1559</v>
      </c>
      <c r="P841" s="42" t="s">
        <v>1554</v>
      </c>
      <c r="Q841" s="46" t="s">
        <v>1555</v>
      </c>
    </row>
    <row r="842" spans="1:17" ht="45">
      <c r="A842" s="41">
        <v>841</v>
      </c>
      <c r="B842" s="43">
        <v>280</v>
      </c>
      <c r="C842" s="43" t="s">
        <v>144</v>
      </c>
      <c r="D842" s="42" t="s">
        <v>3436</v>
      </c>
      <c r="E842" s="42"/>
      <c r="F842" s="44" t="s">
        <v>1587</v>
      </c>
      <c r="G842" s="44" t="s">
        <v>2399</v>
      </c>
      <c r="H842" s="42" t="s">
        <v>131</v>
      </c>
      <c r="I842" s="45" t="s">
        <v>21</v>
      </c>
      <c r="J842" s="44">
        <v>567800</v>
      </c>
      <c r="K842" s="44">
        <v>12</v>
      </c>
      <c r="L842" s="44">
        <f t="shared" si="13"/>
        <v>6813600</v>
      </c>
      <c r="M842" s="42" t="s">
        <v>1606</v>
      </c>
      <c r="N842" s="42" t="s">
        <v>445</v>
      </c>
      <c r="O842" s="42" t="s">
        <v>1559</v>
      </c>
      <c r="P842" s="42" t="s">
        <v>1554</v>
      </c>
      <c r="Q842" s="46" t="s">
        <v>1555</v>
      </c>
    </row>
    <row r="843" spans="1:17" ht="45">
      <c r="A843" s="41">
        <v>842</v>
      </c>
      <c r="B843" s="43">
        <v>280</v>
      </c>
      <c r="C843" s="43" t="s">
        <v>144</v>
      </c>
      <c r="D843" s="42" t="s">
        <v>3437</v>
      </c>
      <c r="E843" s="42" t="s">
        <v>3437</v>
      </c>
      <c r="F843" s="44" t="s">
        <v>469</v>
      </c>
      <c r="G843" s="44" t="s">
        <v>534</v>
      </c>
      <c r="H843" s="42" t="s">
        <v>535</v>
      </c>
      <c r="I843" s="45" t="s">
        <v>37</v>
      </c>
      <c r="J843" s="44">
        <v>4500000</v>
      </c>
      <c r="K843" s="44">
        <v>117</v>
      </c>
      <c r="L843" s="44">
        <f t="shared" si="13"/>
        <v>526500000</v>
      </c>
      <c r="M843" s="42" t="s">
        <v>1931</v>
      </c>
      <c r="N843" s="42" t="s">
        <v>445</v>
      </c>
      <c r="O843" s="42" t="s">
        <v>1559</v>
      </c>
      <c r="P843" s="42" t="s">
        <v>1554</v>
      </c>
      <c r="Q843" s="46" t="s">
        <v>1555</v>
      </c>
    </row>
    <row r="844" spans="1:17" ht="45">
      <c r="A844" s="41">
        <v>843</v>
      </c>
      <c r="B844" s="43">
        <v>280</v>
      </c>
      <c r="C844" s="43" t="s">
        <v>144</v>
      </c>
      <c r="D844" s="42" t="s">
        <v>290</v>
      </c>
      <c r="E844" s="42"/>
      <c r="F844" s="44" t="s">
        <v>1587</v>
      </c>
      <c r="G844" s="44" t="s">
        <v>2399</v>
      </c>
      <c r="H844" s="42" t="s">
        <v>131</v>
      </c>
      <c r="I844" s="45" t="s">
        <v>21</v>
      </c>
      <c r="J844" s="44">
        <v>340000</v>
      </c>
      <c r="K844" s="44">
        <v>12</v>
      </c>
      <c r="L844" s="44">
        <f t="shared" si="13"/>
        <v>4080000</v>
      </c>
      <c r="M844" s="42" t="s">
        <v>1606</v>
      </c>
      <c r="N844" s="42" t="s">
        <v>445</v>
      </c>
      <c r="O844" s="42" t="s">
        <v>1559</v>
      </c>
      <c r="P844" s="42" t="s">
        <v>1554</v>
      </c>
      <c r="Q844" s="46" t="s">
        <v>1555</v>
      </c>
    </row>
    <row r="845" spans="1:17" ht="45">
      <c r="A845" s="41">
        <v>844</v>
      </c>
      <c r="B845" s="43">
        <v>281</v>
      </c>
      <c r="C845" s="43" t="s">
        <v>101</v>
      </c>
      <c r="D845" s="42" t="s">
        <v>3438</v>
      </c>
      <c r="E845" s="42" t="s">
        <v>517</v>
      </c>
      <c r="F845" s="44" t="s">
        <v>496</v>
      </c>
      <c r="G845" s="44" t="s">
        <v>1579</v>
      </c>
      <c r="H845" s="42" t="s">
        <v>33</v>
      </c>
      <c r="I845" s="45" t="s">
        <v>1415</v>
      </c>
      <c r="J845" s="44">
        <v>185000</v>
      </c>
      <c r="K845" s="44">
        <v>36</v>
      </c>
      <c r="L845" s="44">
        <f t="shared" si="13"/>
        <v>6660000</v>
      </c>
      <c r="M845" s="42" t="s">
        <v>1580</v>
      </c>
      <c r="N845" s="42" t="s">
        <v>445</v>
      </c>
      <c r="O845" s="42" t="s">
        <v>1559</v>
      </c>
      <c r="P845" s="42" t="s">
        <v>1554</v>
      </c>
      <c r="Q845" s="46" t="s">
        <v>1555</v>
      </c>
    </row>
    <row r="846" spans="1:17" ht="45">
      <c r="A846" s="41">
        <v>845</v>
      </c>
      <c r="B846" s="43">
        <v>281</v>
      </c>
      <c r="C846" s="43" t="s">
        <v>101</v>
      </c>
      <c r="D846" s="42" t="s">
        <v>3439</v>
      </c>
      <c r="E846" s="42" t="s">
        <v>3440</v>
      </c>
      <c r="F846" s="44" t="s">
        <v>496</v>
      </c>
      <c r="G846" s="44" t="s">
        <v>1579</v>
      </c>
      <c r="H846" s="42" t="s">
        <v>33</v>
      </c>
      <c r="I846" s="45" t="s">
        <v>1415</v>
      </c>
      <c r="J846" s="44">
        <v>170000</v>
      </c>
      <c r="K846" s="44">
        <v>36</v>
      </c>
      <c r="L846" s="44">
        <f t="shared" si="13"/>
        <v>6120000</v>
      </c>
      <c r="M846" s="42" t="s">
        <v>1580</v>
      </c>
      <c r="N846" s="42" t="s">
        <v>445</v>
      </c>
      <c r="O846" s="42" t="s">
        <v>1559</v>
      </c>
      <c r="P846" s="42" t="s">
        <v>1554</v>
      </c>
      <c r="Q846" s="46" t="s">
        <v>1555</v>
      </c>
    </row>
    <row r="847" spans="1:17" ht="45">
      <c r="A847" s="41">
        <v>846</v>
      </c>
      <c r="B847" s="43">
        <v>281</v>
      </c>
      <c r="C847" s="43" t="s">
        <v>101</v>
      </c>
      <c r="D847" s="42" t="s">
        <v>3441</v>
      </c>
      <c r="E847" s="42" t="s">
        <v>3442</v>
      </c>
      <c r="F847" s="44" t="s">
        <v>496</v>
      </c>
      <c r="G847" s="44" t="s">
        <v>1579</v>
      </c>
      <c r="H847" s="42" t="s">
        <v>33</v>
      </c>
      <c r="I847" s="45" t="s">
        <v>1415</v>
      </c>
      <c r="J847" s="44">
        <v>110000</v>
      </c>
      <c r="K847" s="44">
        <v>36</v>
      </c>
      <c r="L847" s="44">
        <f t="shared" si="13"/>
        <v>3960000</v>
      </c>
      <c r="M847" s="42" t="s">
        <v>1580</v>
      </c>
      <c r="N847" s="42" t="s">
        <v>445</v>
      </c>
      <c r="O847" s="42" t="s">
        <v>1559</v>
      </c>
      <c r="P847" s="42" t="s">
        <v>1554</v>
      </c>
      <c r="Q847" s="46" t="s">
        <v>1555</v>
      </c>
    </row>
    <row r="848" spans="1:17" ht="45">
      <c r="A848" s="41">
        <v>847</v>
      </c>
      <c r="B848" s="43">
        <v>281</v>
      </c>
      <c r="C848" s="43" t="s">
        <v>101</v>
      </c>
      <c r="D848" s="42" t="s">
        <v>3443</v>
      </c>
      <c r="E848" s="42" t="s">
        <v>3444</v>
      </c>
      <c r="F848" s="44" t="s">
        <v>496</v>
      </c>
      <c r="G848" s="44" t="s">
        <v>1579</v>
      </c>
      <c r="H848" s="42" t="s">
        <v>33</v>
      </c>
      <c r="I848" s="45" t="s">
        <v>21</v>
      </c>
      <c r="J848" s="44">
        <v>92000</v>
      </c>
      <c r="K848" s="44">
        <v>336</v>
      </c>
      <c r="L848" s="44">
        <f t="shared" si="13"/>
        <v>30912000</v>
      </c>
      <c r="M848" s="42" t="s">
        <v>1580</v>
      </c>
      <c r="N848" s="42" t="s">
        <v>445</v>
      </c>
      <c r="O848" s="42" t="s">
        <v>1559</v>
      </c>
      <c r="P848" s="42" t="s">
        <v>1554</v>
      </c>
      <c r="Q848" s="46" t="s">
        <v>1555</v>
      </c>
    </row>
    <row r="849" spans="1:17" ht="45">
      <c r="A849" s="41">
        <v>848</v>
      </c>
      <c r="B849" s="43">
        <v>281</v>
      </c>
      <c r="C849" s="43" t="s">
        <v>101</v>
      </c>
      <c r="D849" s="42" t="s">
        <v>3445</v>
      </c>
      <c r="E849" s="42" t="s">
        <v>3446</v>
      </c>
      <c r="F849" s="44" t="s">
        <v>496</v>
      </c>
      <c r="G849" s="44" t="s">
        <v>1579</v>
      </c>
      <c r="H849" s="42" t="s">
        <v>33</v>
      </c>
      <c r="I849" s="45" t="s">
        <v>1415</v>
      </c>
      <c r="J849" s="44">
        <v>210000</v>
      </c>
      <c r="K849" s="44">
        <v>36</v>
      </c>
      <c r="L849" s="44">
        <f t="shared" si="13"/>
        <v>7560000</v>
      </c>
      <c r="M849" s="42" t="s">
        <v>1580</v>
      </c>
      <c r="N849" s="42" t="s">
        <v>445</v>
      </c>
      <c r="O849" s="42" t="s">
        <v>1559</v>
      </c>
      <c r="P849" s="42" t="s">
        <v>1554</v>
      </c>
      <c r="Q849" s="46" t="s">
        <v>1555</v>
      </c>
    </row>
    <row r="850" spans="1:17" ht="45">
      <c r="A850" s="41">
        <v>849</v>
      </c>
      <c r="B850" s="43">
        <v>281</v>
      </c>
      <c r="C850" s="43" t="s">
        <v>101</v>
      </c>
      <c r="D850" s="42" t="s">
        <v>378</v>
      </c>
      <c r="E850" s="42" t="s">
        <v>1177</v>
      </c>
      <c r="F850" s="44" t="s">
        <v>496</v>
      </c>
      <c r="G850" s="44" t="s">
        <v>1579</v>
      </c>
      <c r="H850" s="42" t="s">
        <v>33</v>
      </c>
      <c r="I850" s="45" t="s">
        <v>586</v>
      </c>
      <c r="J850" s="44">
        <v>42000</v>
      </c>
      <c r="K850" s="44">
        <v>30</v>
      </c>
      <c r="L850" s="44">
        <f t="shared" si="13"/>
        <v>1260000</v>
      </c>
      <c r="M850" s="42" t="s">
        <v>1580</v>
      </c>
      <c r="N850" s="42" t="s">
        <v>445</v>
      </c>
      <c r="O850" s="42" t="s">
        <v>1559</v>
      </c>
      <c r="P850" s="42" t="s">
        <v>1554</v>
      </c>
      <c r="Q850" s="46" t="s">
        <v>1555</v>
      </c>
    </row>
    <row r="851" spans="1:17" ht="45">
      <c r="A851" s="41">
        <v>850</v>
      </c>
      <c r="B851" s="43">
        <v>281</v>
      </c>
      <c r="C851" s="43" t="s">
        <v>101</v>
      </c>
      <c r="D851" s="42" t="s">
        <v>3447</v>
      </c>
      <c r="E851" s="42" t="s">
        <v>3448</v>
      </c>
      <c r="F851" s="44" t="s">
        <v>496</v>
      </c>
      <c r="G851" s="44" t="s">
        <v>1579</v>
      </c>
      <c r="H851" s="42" t="s">
        <v>33</v>
      </c>
      <c r="I851" s="45" t="s">
        <v>586</v>
      </c>
      <c r="J851" s="44">
        <v>130000</v>
      </c>
      <c r="K851" s="44">
        <v>60</v>
      </c>
      <c r="L851" s="44">
        <f t="shared" si="13"/>
        <v>7800000</v>
      </c>
      <c r="M851" s="42" t="s">
        <v>1580</v>
      </c>
      <c r="N851" s="42" t="s">
        <v>445</v>
      </c>
      <c r="O851" s="42" t="s">
        <v>1559</v>
      </c>
      <c r="P851" s="42" t="s">
        <v>1554</v>
      </c>
      <c r="Q851" s="46" t="s">
        <v>1555</v>
      </c>
    </row>
    <row r="852" spans="1:17" ht="60">
      <c r="A852" s="41">
        <v>851</v>
      </c>
      <c r="B852" s="43">
        <v>280</v>
      </c>
      <c r="C852" s="43" t="s">
        <v>144</v>
      </c>
      <c r="D852" s="42" t="s">
        <v>3449</v>
      </c>
      <c r="E852" s="42" t="s">
        <v>3449</v>
      </c>
      <c r="F852" s="44" t="s">
        <v>1938</v>
      </c>
      <c r="G852" s="44" t="s">
        <v>2610</v>
      </c>
      <c r="H852" s="42" t="s">
        <v>2855</v>
      </c>
      <c r="I852" s="45" t="s">
        <v>21</v>
      </c>
      <c r="J852" s="44">
        <v>5900000</v>
      </c>
      <c r="K852" s="44">
        <v>24</v>
      </c>
      <c r="L852" s="44">
        <f t="shared" si="13"/>
        <v>141600000</v>
      </c>
      <c r="M852" s="42" t="s">
        <v>1973</v>
      </c>
      <c r="N852" s="42" t="s">
        <v>445</v>
      </c>
      <c r="O852" s="42" t="s">
        <v>1559</v>
      </c>
      <c r="P852" s="42" t="s">
        <v>1554</v>
      </c>
      <c r="Q852" s="46" t="s">
        <v>1555</v>
      </c>
    </row>
    <row r="853" spans="1:17" ht="60">
      <c r="A853" s="41">
        <v>852</v>
      </c>
      <c r="B853" s="43">
        <v>280</v>
      </c>
      <c r="C853" s="43" t="s">
        <v>144</v>
      </c>
      <c r="D853" s="42" t="s">
        <v>3450</v>
      </c>
      <c r="E853" s="42" t="s">
        <v>3450</v>
      </c>
      <c r="F853" s="44" t="s">
        <v>1938</v>
      </c>
      <c r="G853" s="44" t="s">
        <v>2610</v>
      </c>
      <c r="H853" s="42" t="s">
        <v>2855</v>
      </c>
      <c r="I853" s="45" t="s">
        <v>21</v>
      </c>
      <c r="J853" s="44">
        <v>10000000</v>
      </c>
      <c r="K853" s="44">
        <v>21</v>
      </c>
      <c r="L853" s="44">
        <f t="shared" si="13"/>
        <v>210000000</v>
      </c>
      <c r="M853" s="42" t="s">
        <v>1973</v>
      </c>
      <c r="N853" s="42" t="s">
        <v>445</v>
      </c>
      <c r="O853" s="42" t="s">
        <v>1559</v>
      </c>
      <c r="P853" s="42" t="s">
        <v>1554</v>
      </c>
      <c r="Q853" s="46" t="s">
        <v>1555</v>
      </c>
    </row>
    <row r="854" spans="1:17" ht="60">
      <c r="A854" s="41">
        <v>853</v>
      </c>
      <c r="B854" s="43">
        <v>280</v>
      </c>
      <c r="C854" s="43" t="s">
        <v>144</v>
      </c>
      <c r="D854" s="42" t="s">
        <v>3451</v>
      </c>
      <c r="E854" s="42" t="s">
        <v>3451</v>
      </c>
      <c r="F854" s="44" t="s">
        <v>1938</v>
      </c>
      <c r="G854" s="44" t="s">
        <v>2610</v>
      </c>
      <c r="H854" s="42" t="s">
        <v>2855</v>
      </c>
      <c r="I854" s="45" t="s">
        <v>21</v>
      </c>
      <c r="J854" s="44">
        <v>13000000</v>
      </c>
      <c r="K854" s="44">
        <v>19</v>
      </c>
      <c r="L854" s="44">
        <f t="shared" si="13"/>
        <v>247000000</v>
      </c>
      <c r="M854" s="42" t="s">
        <v>1973</v>
      </c>
      <c r="N854" s="42" t="s">
        <v>445</v>
      </c>
      <c r="O854" s="42" t="s">
        <v>1559</v>
      </c>
      <c r="P854" s="42" t="s">
        <v>1554</v>
      </c>
      <c r="Q854" s="46" t="s">
        <v>1555</v>
      </c>
    </row>
    <row r="855" spans="1:17" ht="45">
      <c r="A855" s="41">
        <v>854</v>
      </c>
      <c r="B855" s="43">
        <v>281</v>
      </c>
      <c r="C855" s="43" t="s">
        <v>101</v>
      </c>
      <c r="D855" s="42" t="s">
        <v>3452</v>
      </c>
      <c r="E855" s="42" t="s">
        <v>3453</v>
      </c>
      <c r="F855" s="44" t="s">
        <v>496</v>
      </c>
      <c r="G855" s="44" t="s">
        <v>1579</v>
      </c>
      <c r="H855" s="42" t="s">
        <v>33</v>
      </c>
      <c r="I855" s="45" t="s">
        <v>586</v>
      </c>
      <c r="J855" s="44">
        <v>130000</v>
      </c>
      <c r="K855" s="44">
        <v>60</v>
      </c>
      <c r="L855" s="44">
        <f t="shared" si="13"/>
        <v>7800000</v>
      </c>
      <c r="M855" s="42" t="s">
        <v>1580</v>
      </c>
      <c r="N855" s="42" t="s">
        <v>445</v>
      </c>
      <c r="O855" s="42" t="s">
        <v>1559</v>
      </c>
      <c r="P855" s="42" t="s">
        <v>1554</v>
      </c>
      <c r="Q855" s="46" t="s">
        <v>1555</v>
      </c>
    </row>
    <row r="856" spans="1:17" ht="45">
      <c r="A856" s="41">
        <v>855</v>
      </c>
      <c r="B856" s="43">
        <v>281</v>
      </c>
      <c r="C856" s="43" t="s">
        <v>101</v>
      </c>
      <c r="D856" s="42" t="s">
        <v>3454</v>
      </c>
      <c r="E856" s="42" t="s">
        <v>3455</v>
      </c>
      <c r="F856" s="44" t="s">
        <v>496</v>
      </c>
      <c r="G856" s="44" t="s">
        <v>1579</v>
      </c>
      <c r="H856" s="42" t="s">
        <v>33</v>
      </c>
      <c r="I856" s="45" t="s">
        <v>1415</v>
      </c>
      <c r="J856" s="44">
        <v>290000</v>
      </c>
      <c r="K856" s="44">
        <v>36</v>
      </c>
      <c r="L856" s="44">
        <f t="shared" si="13"/>
        <v>10440000</v>
      </c>
      <c r="M856" s="42" t="s">
        <v>1580</v>
      </c>
      <c r="N856" s="42" t="s">
        <v>445</v>
      </c>
      <c r="O856" s="42" t="s">
        <v>1559</v>
      </c>
      <c r="P856" s="42" t="s">
        <v>1554</v>
      </c>
      <c r="Q856" s="46" t="s">
        <v>1555</v>
      </c>
    </row>
    <row r="857" spans="1:17" ht="45">
      <c r="A857" s="41">
        <v>856</v>
      </c>
      <c r="B857" s="43">
        <v>281</v>
      </c>
      <c r="C857" s="43" t="s">
        <v>101</v>
      </c>
      <c r="D857" s="42" t="s">
        <v>3456</v>
      </c>
      <c r="E857" s="42" t="s">
        <v>3457</v>
      </c>
      <c r="F857" s="44" t="s">
        <v>496</v>
      </c>
      <c r="G857" s="44" t="s">
        <v>1579</v>
      </c>
      <c r="H857" s="42" t="s">
        <v>33</v>
      </c>
      <c r="I857" s="45" t="s">
        <v>1415</v>
      </c>
      <c r="J857" s="44">
        <v>200000</v>
      </c>
      <c r="K857" s="44">
        <v>36</v>
      </c>
      <c r="L857" s="44">
        <f t="shared" si="13"/>
        <v>7200000</v>
      </c>
      <c r="M857" s="42" t="s">
        <v>1580</v>
      </c>
      <c r="N857" s="42" t="s">
        <v>445</v>
      </c>
      <c r="O857" s="42" t="s">
        <v>1559</v>
      </c>
      <c r="P857" s="42" t="s">
        <v>1554</v>
      </c>
      <c r="Q857" s="46" t="s">
        <v>1555</v>
      </c>
    </row>
    <row r="858" spans="1:17" ht="45">
      <c r="A858" s="41">
        <v>857</v>
      </c>
      <c r="B858" s="43">
        <v>280</v>
      </c>
      <c r="C858" s="43" t="s">
        <v>144</v>
      </c>
      <c r="D858" s="42" t="s">
        <v>3458</v>
      </c>
      <c r="E858" s="42"/>
      <c r="F858" s="44" t="s">
        <v>1587</v>
      </c>
      <c r="G858" s="44" t="s">
        <v>2399</v>
      </c>
      <c r="H858" s="42" t="s">
        <v>131</v>
      </c>
      <c r="I858" s="45" t="s">
        <v>21</v>
      </c>
      <c r="J858" s="44">
        <v>1564000</v>
      </c>
      <c r="K858" s="44">
        <v>18</v>
      </c>
      <c r="L858" s="44">
        <f t="shared" si="13"/>
        <v>28152000</v>
      </c>
      <c r="M858" s="42" t="s">
        <v>1606</v>
      </c>
      <c r="N858" s="42" t="s">
        <v>445</v>
      </c>
      <c r="O858" s="42" t="s">
        <v>1559</v>
      </c>
      <c r="P858" s="42" t="s">
        <v>1554</v>
      </c>
      <c r="Q858" s="46" t="s">
        <v>1555</v>
      </c>
    </row>
    <row r="859" spans="1:17" ht="45">
      <c r="A859" s="41">
        <v>858</v>
      </c>
      <c r="B859" s="43">
        <v>280</v>
      </c>
      <c r="C859" s="43" t="s">
        <v>144</v>
      </c>
      <c r="D859" s="42" t="s">
        <v>3459</v>
      </c>
      <c r="E859" s="42"/>
      <c r="F859" s="44" t="s">
        <v>1587</v>
      </c>
      <c r="G859" s="44" t="s">
        <v>2399</v>
      </c>
      <c r="H859" s="42" t="s">
        <v>131</v>
      </c>
      <c r="I859" s="45" t="s">
        <v>21</v>
      </c>
      <c r="J859" s="44">
        <v>1207000</v>
      </c>
      <c r="K859" s="44">
        <v>24</v>
      </c>
      <c r="L859" s="44">
        <f t="shared" si="13"/>
        <v>28968000</v>
      </c>
      <c r="M859" s="42" t="s">
        <v>1606</v>
      </c>
      <c r="N859" s="42" t="s">
        <v>445</v>
      </c>
      <c r="O859" s="42" t="s">
        <v>1559</v>
      </c>
      <c r="P859" s="42" t="s">
        <v>1554</v>
      </c>
      <c r="Q859" s="46" t="s">
        <v>1555</v>
      </c>
    </row>
    <row r="860" spans="1:17" ht="45">
      <c r="A860" s="41">
        <v>859</v>
      </c>
      <c r="B860" s="43">
        <v>280</v>
      </c>
      <c r="C860" s="43" t="s">
        <v>144</v>
      </c>
      <c r="D860" s="42" t="s">
        <v>3460</v>
      </c>
      <c r="E860" s="42" t="s">
        <v>3460</v>
      </c>
      <c r="F860" s="44" t="s">
        <v>469</v>
      </c>
      <c r="G860" s="44" t="s">
        <v>463</v>
      </c>
      <c r="H860" s="42" t="s">
        <v>262</v>
      </c>
      <c r="I860" s="45" t="s">
        <v>37</v>
      </c>
      <c r="J860" s="44">
        <v>1600000</v>
      </c>
      <c r="K860" s="44">
        <v>24</v>
      </c>
      <c r="L860" s="44">
        <f t="shared" si="13"/>
        <v>38400000</v>
      </c>
      <c r="M860" s="42" t="s">
        <v>1931</v>
      </c>
      <c r="N860" s="42" t="s">
        <v>445</v>
      </c>
      <c r="O860" s="42" t="s">
        <v>1559</v>
      </c>
      <c r="P860" s="42" t="s">
        <v>1554</v>
      </c>
      <c r="Q860" s="46" t="s">
        <v>1555</v>
      </c>
    </row>
    <row r="861" spans="1:17" ht="45">
      <c r="A861" s="41">
        <v>860</v>
      </c>
      <c r="B861" s="43">
        <v>280</v>
      </c>
      <c r="C861" s="43" t="s">
        <v>144</v>
      </c>
      <c r="D861" s="42" t="s">
        <v>3461</v>
      </c>
      <c r="E861" s="42"/>
      <c r="F861" s="44" t="s">
        <v>1587</v>
      </c>
      <c r="G861" s="44" t="s">
        <v>2399</v>
      </c>
      <c r="H861" s="42" t="s">
        <v>131</v>
      </c>
      <c r="I861" s="45" t="s">
        <v>21</v>
      </c>
      <c r="J861" s="44">
        <v>1199000</v>
      </c>
      <c r="K861" s="44">
        <v>42</v>
      </c>
      <c r="L861" s="44">
        <f t="shared" si="13"/>
        <v>50358000</v>
      </c>
      <c r="M861" s="42" t="s">
        <v>1606</v>
      </c>
      <c r="N861" s="42" t="s">
        <v>445</v>
      </c>
      <c r="O861" s="42" t="s">
        <v>1559</v>
      </c>
      <c r="P861" s="42" t="s">
        <v>1554</v>
      </c>
      <c r="Q861" s="46" t="s">
        <v>1555</v>
      </c>
    </row>
    <row r="862" spans="1:17" ht="45">
      <c r="A862" s="41">
        <v>861</v>
      </c>
      <c r="B862" s="43">
        <v>280</v>
      </c>
      <c r="C862" s="43" t="s">
        <v>144</v>
      </c>
      <c r="D862" s="42" t="s">
        <v>460</v>
      </c>
      <c r="E862" s="42" t="s">
        <v>460</v>
      </c>
      <c r="F862" s="44" t="s">
        <v>469</v>
      </c>
      <c r="G862" s="44" t="s">
        <v>463</v>
      </c>
      <c r="H862" s="42" t="s">
        <v>262</v>
      </c>
      <c r="I862" s="45" t="s">
        <v>37</v>
      </c>
      <c r="J862" s="44">
        <v>1600000</v>
      </c>
      <c r="K862" s="44">
        <v>36</v>
      </c>
      <c r="L862" s="44">
        <f t="shared" si="13"/>
        <v>57600000</v>
      </c>
      <c r="M862" s="42" t="s">
        <v>1931</v>
      </c>
      <c r="N862" s="42" t="s">
        <v>445</v>
      </c>
      <c r="O862" s="42" t="s">
        <v>1559</v>
      </c>
      <c r="P862" s="42" t="s">
        <v>1554</v>
      </c>
      <c r="Q862" s="46" t="s">
        <v>1555</v>
      </c>
    </row>
    <row r="863" spans="1:17" ht="45">
      <c r="A863" s="41">
        <v>862</v>
      </c>
      <c r="B863" s="43">
        <v>280</v>
      </c>
      <c r="C863" s="43" t="s">
        <v>144</v>
      </c>
      <c r="D863" s="42" t="s">
        <v>3462</v>
      </c>
      <c r="E863" s="42" t="s">
        <v>3462</v>
      </c>
      <c r="F863" s="44" t="s">
        <v>469</v>
      </c>
      <c r="G863" s="44" t="s">
        <v>463</v>
      </c>
      <c r="H863" s="42" t="s">
        <v>262</v>
      </c>
      <c r="I863" s="45" t="s">
        <v>37</v>
      </c>
      <c r="J863" s="44">
        <v>1000000</v>
      </c>
      <c r="K863" s="44">
        <v>30</v>
      </c>
      <c r="L863" s="44">
        <f t="shared" si="13"/>
        <v>30000000</v>
      </c>
      <c r="M863" s="42" t="s">
        <v>1931</v>
      </c>
      <c r="N863" s="42" t="s">
        <v>445</v>
      </c>
      <c r="O863" s="42" t="s">
        <v>1559</v>
      </c>
      <c r="P863" s="42" t="s">
        <v>1554</v>
      </c>
      <c r="Q863" s="46" t="s">
        <v>1555</v>
      </c>
    </row>
    <row r="864" spans="1:17" ht="45">
      <c r="A864" s="41">
        <v>863</v>
      </c>
      <c r="B864" s="43">
        <v>280</v>
      </c>
      <c r="C864" s="43" t="s">
        <v>144</v>
      </c>
      <c r="D864" s="42" t="s">
        <v>3463</v>
      </c>
      <c r="E864" s="42"/>
      <c r="F864" s="44" t="s">
        <v>1587</v>
      </c>
      <c r="G864" s="44" t="s">
        <v>2399</v>
      </c>
      <c r="H864" s="42" t="s">
        <v>131</v>
      </c>
      <c r="I864" s="45" t="s">
        <v>21</v>
      </c>
      <c r="J864" s="44">
        <v>1020000</v>
      </c>
      <c r="K864" s="44">
        <v>30</v>
      </c>
      <c r="L864" s="44">
        <f t="shared" si="13"/>
        <v>30600000</v>
      </c>
      <c r="M864" s="42" t="s">
        <v>1606</v>
      </c>
      <c r="N864" s="42" t="s">
        <v>445</v>
      </c>
      <c r="O864" s="42" t="s">
        <v>1559</v>
      </c>
      <c r="P864" s="42" t="s">
        <v>1554</v>
      </c>
      <c r="Q864" s="46" t="s">
        <v>1555</v>
      </c>
    </row>
    <row r="865" spans="1:17" ht="60">
      <c r="A865" s="41">
        <v>864</v>
      </c>
      <c r="B865" s="43">
        <v>280</v>
      </c>
      <c r="C865" s="43" t="s">
        <v>144</v>
      </c>
      <c r="D865" s="42" t="s">
        <v>3464</v>
      </c>
      <c r="E865" s="42"/>
      <c r="F865" s="44" t="s">
        <v>1587</v>
      </c>
      <c r="G865" s="44" t="s">
        <v>2399</v>
      </c>
      <c r="H865" s="42" t="s">
        <v>131</v>
      </c>
      <c r="I865" s="45" t="s">
        <v>21</v>
      </c>
      <c r="J865" s="44">
        <v>3620000</v>
      </c>
      <c r="K865" s="44">
        <v>9</v>
      </c>
      <c r="L865" s="44">
        <f t="shared" si="13"/>
        <v>32580000</v>
      </c>
      <c r="M865" s="42" t="s">
        <v>1606</v>
      </c>
      <c r="N865" s="42" t="s">
        <v>445</v>
      </c>
      <c r="O865" s="42" t="s">
        <v>1559</v>
      </c>
      <c r="P865" s="42" t="s">
        <v>1554</v>
      </c>
      <c r="Q865" s="46" t="s">
        <v>1555</v>
      </c>
    </row>
    <row r="866" spans="1:17" ht="45">
      <c r="A866" s="41">
        <v>865</v>
      </c>
      <c r="B866" s="43">
        <v>280</v>
      </c>
      <c r="C866" s="43" t="s">
        <v>144</v>
      </c>
      <c r="D866" s="42" t="s">
        <v>3465</v>
      </c>
      <c r="E866" s="42" t="s">
        <v>3465</v>
      </c>
      <c r="F866" s="44" t="s">
        <v>469</v>
      </c>
      <c r="G866" s="44" t="s">
        <v>456</v>
      </c>
      <c r="H866" s="42" t="s">
        <v>457</v>
      </c>
      <c r="I866" s="45" t="s">
        <v>37</v>
      </c>
      <c r="J866" s="44">
        <v>4500000</v>
      </c>
      <c r="K866" s="44">
        <v>111</v>
      </c>
      <c r="L866" s="44">
        <f t="shared" si="13"/>
        <v>499500000</v>
      </c>
      <c r="M866" s="42" t="s">
        <v>1931</v>
      </c>
      <c r="N866" s="42" t="s">
        <v>445</v>
      </c>
      <c r="O866" s="42" t="s">
        <v>1559</v>
      </c>
      <c r="P866" s="42" t="s">
        <v>1554</v>
      </c>
      <c r="Q866" s="46" t="s">
        <v>1555</v>
      </c>
    </row>
    <row r="867" spans="1:17" ht="60">
      <c r="A867" s="41">
        <v>866</v>
      </c>
      <c r="B867" s="43">
        <v>280</v>
      </c>
      <c r="C867" s="43" t="s">
        <v>144</v>
      </c>
      <c r="D867" s="42" t="s">
        <v>3466</v>
      </c>
      <c r="E867" s="42" t="s">
        <v>3466</v>
      </c>
      <c r="F867" s="44" t="s">
        <v>1938</v>
      </c>
      <c r="G867" s="44" t="s">
        <v>2610</v>
      </c>
      <c r="H867" s="42" t="s">
        <v>2855</v>
      </c>
      <c r="I867" s="45" t="s">
        <v>21</v>
      </c>
      <c r="J867" s="44">
        <v>2100000</v>
      </c>
      <c r="K867" s="44">
        <v>45</v>
      </c>
      <c r="L867" s="44">
        <f t="shared" si="13"/>
        <v>94500000</v>
      </c>
      <c r="M867" s="42" t="s">
        <v>1973</v>
      </c>
      <c r="N867" s="42" t="s">
        <v>445</v>
      </c>
      <c r="O867" s="42" t="s">
        <v>1559</v>
      </c>
      <c r="P867" s="42" t="s">
        <v>1554</v>
      </c>
      <c r="Q867" s="46" t="s">
        <v>1555</v>
      </c>
    </row>
    <row r="868" spans="1:17" ht="60">
      <c r="A868" s="41">
        <v>867</v>
      </c>
      <c r="B868" s="43">
        <v>280</v>
      </c>
      <c r="C868" s="43" t="s">
        <v>144</v>
      </c>
      <c r="D868" s="42" t="s">
        <v>3467</v>
      </c>
      <c r="E868" s="42" t="s">
        <v>3467</v>
      </c>
      <c r="F868" s="44" t="s">
        <v>1938</v>
      </c>
      <c r="G868" s="44" t="s">
        <v>2610</v>
      </c>
      <c r="H868" s="42" t="s">
        <v>2855</v>
      </c>
      <c r="I868" s="45" t="s">
        <v>21</v>
      </c>
      <c r="J868" s="44">
        <v>4500000</v>
      </c>
      <c r="K868" s="44">
        <v>21</v>
      </c>
      <c r="L868" s="44">
        <f t="shared" si="13"/>
        <v>94500000</v>
      </c>
      <c r="M868" s="42" t="s">
        <v>1973</v>
      </c>
      <c r="N868" s="42" t="s">
        <v>445</v>
      </c>
      <c r="O868" s="42" t="s">
        <v>1559</v>
      </c>
      <c r="P868" s="42" t="s">
        <v>1554</v>
      </c>
      <c r="Q868" s="46" t="s">
        <v>1555</v>
      </c>
    </row>
    <row r="869" spans="1:17" ht="45">
      <c r="A869" s="41">
        <v>868</v>
      </c>
      <c r="B869" s="43">
        <v>280</v>
      </c>
      <c r="C869" s="43" t="s">
        <v>144</v>
      </c>
      <c r="D869" s="42" t="s">
        <v>3468</v>
      </c>
      <c r="E869" s="42"/>
      <c r="F869" s="44" t="s">
        <v>1587</v>
      </c>
      <c r="G869" s="44" t="s">
        <v>2399</v>
      </c>
      <c r="H869" s="42" t="s">
        <v>131</v>
      </c>
      <c r="I869" s="45" t="s">
        <v>21</v>
      </c>
      <c r="J869" s="44">
        <v>1750000</v>
      </c>
      <c r="K869" s="44">
        <v>30</v>
      </c>
      <c r="L869" s="44">
        <f t="shared" si="13"/>
        <v>52500000</v>
      </c>
      <c r="M869" s="42" t="s">
        <v>1606</v>
      </c>
      <c r="N869" s="42" t="s">
        <v>445</v>
      </c>
      <c r="O869" s="42" t="s">
        <v>1559</v>
      </c>
      <c r="P869" s="42" t="s">
        <v>1554</v>
      </c>
      <c r="Q869" s="46" t="s">
        <v>1555</v>
      </c>
    </row>
    <row r="870" spans="1:17" ht="60">
      <c r="A870" s="41">
        <v>869</v>
      </c>
      <c r="B870" s="43">
        <v>280</v>
      </c>
      <c r="C870" s="43" t="s">
        <v>144</v>
      </c>
      <c r="D870" s="42" t="s">
        <v>3469</v>
      </c>
      <c r="E870" s="42" t="s">
        <v>3469</v>
      </c>
      <c r="F870" s="44" t="s">
        <v>496</v>
      </c>
      <c r="G870" s="44" t="s">
        <v>1939</v>
      </c>
      <c r="H870" s="42" t="s">
        <v>149</v>
      </c>
      <c r="I870" s="45" t="s">
        <v>21</v>
      </c>
      <c r="J870" s="44">
        <v>1200000</v>
      </c>
      <c r="K870" s="44">
        <v>13</v>
      </c>
      <c r="L870" s="44">
        <f t="shared" si="13"/>
        <v>15600000</v>
      </c>
      <c r="M870" s="42" t="s">
        <v>1863</v>
      </c>
      <c r="N870" s="42" t="s">
        <v>445</v>
      </c>
      <c r="O870" s="42" t="s">
        <v>1559</v>
      </c>
      <c r="P870" s="42" t="s">
        <v>1554</v>
      </c>
      <c r="Q870" s="46" t="s">
        <v>1555</v>
      </c>
    </row>
    <row r="871" spans="1:17" ht="60">
      <c r="A871" s="41">
        <v>870</v>
      </c>
      <c r="B871" s="43">
        <v>280</v>
      </c>
      <c r="C871" s="43" t="s">
        <v>144</v>
      </c>
      <c r="D871" s="42" t="s">
        <v>3470</v>
      </c>
      <c r="E871" s="42" t="s">
        <v>3470</v>
      </c>
      <c r="F871" s="44" t="s">
        <v>1938</v>
      </c>
      <c r="G871" s="44" t="s">
        <v>2610</v>
      </c>
      <c r="H871" s="42" t="s">
        <v>2855</v>
      </c>
      <c r="I871" s="45" t="s">
        <v>21</v>
      </c>
      <c r="J871" s="44">
        <v>8500000</v>
      </c>
      <c r="K871" s="44">
        <v>18</v>
      </c>
      <c r="L871" s="44">
        <f t="shared" si="13"/>
        <v>153000000</v>
      </c>
      <c r="M871" s="42" t="s">
        <v>1973</v>
      </c>
      <c r="N871" s="42" t="s">
        <v>445</v>
      </c>
      <c r="O871" s="42" t="s">
        <v>1559</v>
      </c>
      <c r="P871" s="42" t="s">
        <v>1554</v>
      </c>
      <c r="Q871" s="46" t="s">
        <v>1555</v>
      </c>
    </row>
    <row r="872" spans="1:17" ht="60">
      <c r="A872" s="41">
        <v>871</v>
      </c>
      <c r="B872" s="43">
        <v>280</v>
      </c>
      <c r="C872" s="43" t="s">
        <v>144</v>
      </c>
      <c r="D872" s="42" t="s">
        <v>3471</v>
      </c>
      <c r="E872" s="42" t="s">
        <v>3471</v>
      </c>
      <c r="F872" s="44" t="s">
        <v>1938</v>
      </c>
      <c r="G872" s="44" t="s">
        <v>2610</v>
      </c>
      <c r="H872" s="42" t="s">
        <v>2855</v>
      </c>
      <c r="I872" s="45" t="s">
        <v>21</v>
      </c>
      <c r="J872" s="44">
        <v>1400000</v>
      </c>
      <c r="K872" s="44">
        <v>21</v>
      </c>
      <c r="L872" s="44">
        <f t="shared" si="13"/>
        <v>29400000</v>
      </c>
      <c r="M872" s="42" t="s">
        <v>1973</v>
      </c>
      <c r="N872" s="42" t="s">
        <v>445</v>
      </c>
      <c r="O872" s="42" t="s">
        <v>1559</v>
      </c>
      <c r="P872" s="42" t="s">
        <v>1554</v>
      </c>
      <c r="Q872" s="46" t="s">
        <v>1555</v>
      </c>
    </row>
    <row r="873" spans="1:17" ht="45">
      <c r="A873" s="41">
        <v>872</v>
      </c>
      <c r="B873" s="43">
        <v>280</v>
      </c>
      <c r="C873" s="43" t="s">
        <v>144</v>
      </c>
      <c r="D873" s="42" t="s">
        <v>538</v>
      </c>
      <c r="E873" s="42" t="s">
        <v>538</v>
      </c>
      <c r="F873" s="44" t="s">
        <v>469</v>
      </c>
      <c r="G873" s="44" t="s">
        <v>463</v>
      </c>
      <c r="H873" s="42" t="s">
        <v>262</v>
      </c>
      <c r="I873" s="45" t="s">
        <v>37</v>
      </c>
      <c r="J873" s="44">
        <v>6000000</v>
      </c>
      <c r="K873" s="44">
        <v>39</v>
      </c>
      <c r="L873" s="44">
        <f t="shared" si="13"/>
        <v>234000000</v>
      </c>
      <c r="M873" s="42" t="s">
        <v>1931</v>
      </c>
      <c r="N873" s="42" t="s">
        <v>445</v>
      </c>
      <c r="O873" s="42" t="s">
        <v>1559</v>
      </c>
      <c r="P873" s="42" t="s">
        <v>1554</v>
      </c>
      <c r="Q873" s="46" t="s">
        <v>1555</v>
      </c>
    </row>
    <row r="874" spans="1:17" ht="60">
      <c r="A874" s="41">
        <v>873</v>
      </c>
      <c r="B874" s="43">
        <v>280</v>
      </c>
      <c r="C874" s="43" t="s">
        <v>144</v>
      </c>
      <c r="D874" s="42" t="s">
        <v>3472</v>
      </c>
      <c r="E874" s="42" t="s">
        <v>3472</v>
      </c>
      <c r="F874" s="44" t="s">
        <v>496</v>
      </c>
      <c r="G874" s="44" t="s">
        <v>1939</v>
      </c>
      <c r="H874" s="42" t="s">
        <v>149</v>
      </c>
      <c r="I874" s="45" t="s">
        <v>21</v>
      </c>
      <c r="J874" s="44">
        <v>4739600</v>
      </c>
      <c r="K874" s="44">
        <v>9</v>
      </c>
      <c r="L874" s="44">
        <f t="shared" si="13"/>
        <v>42656400</v>
      </c>
      <c r="M874" s="42" t="s">
        <v>1863</v>
      </c>
      <c r="N874" s="42" t="s">
        <v>445</v>
      </c>
      <c r="O874" s="42" t="s">
        <v>1559</v>
      </c>
      <c r="P874" s="42" t="s">
        <v>1554</v>
      </c>
      <c r="Q874" s="46" t="s">
        <v>1555</v>
      </c>
    </row>
    <row r="875" spans="1:17" ht="45">
      <c r="A875" s="41">
        <v>874</v>
      </c>
      <c r="B875" s="43">
        <v>280</v>
      </c>
      <c r="C875" s="43" t="s">
        <v>144</v>
      </c>
      <c r="D875" s="42" t="s">
        <v>3473</v>
      </c>
      <c r="E875" s="42" t="s">
        <v>3473</v>
      </c>
      <c r="F875" s="44" t="s">
        <v>2829</v>
      </c>
      <c r="G875" s="44" t="s">
        <v>3474</v>
      </c>
      <c r="H875" s="42" t="s">
        <v>2891</v>
      </c>
      <c r="I875" s="45" t="s">
        <v>21</v>
      </c>
      <c r="J875" s="44">
        <v>6000000</v>
      </c>
      <c r="K875" s="44">
        <v>36</v>
      </c>
      <c r="L875" s="44">
        <f t="shared" si="13"/>
        <v>216000000</v>
      </c>
      <c r="M875" s="42" t="s">
        <v>2892</v>
      </c>
      <c r="N875" s="42" t="s">
        <v>445</v>
      </c>
      <c r="O875" s="42" t="s">
        <v>1559</v>
      </c>
      <c r="P875" s="42" t="s">
        <v>1554</v>
      </c>
      <c r="Q875" s="46" t="s">
        <v>1555</v>
      </c>
    </row>
    <row r="876" spans="1:17" ht="60">
      <c r="A876" s="41">
        <v>875</v>
      </c>
      <c r="B876" s="43">
        <v>280</v>
      </c>
      <c r="C876" s="43" t="s">
        <v>144</v>
      </c>
      <c r="D876" s="42" t="s">
        <v>3475</v>
      </c>
      <c r="E876" s="42" t="s">
        <v>3475</v>
      </c>
      <c r="F876" s="44" t="s">
        <v>496</v>
      </c>
      <c r="G876" s="44" t="s">
        <v>1939</v>
      </c>
      <c r="H876" s="42" t="s">
        <v>149</v>
      </c>
      <c r="I876" s="45" t="s">
        <v>21</v>
      </c>
      <c r="J876" s="44">
        <v>3930400</v>
      </c>
      <c r="K876" s="44">
        <v>9</v>
      </c>
      <c r="L876" s="44">
        <f t="shared" si="13"/>
        <v>35373600</v>
      </c>
      <c r="M876" s="42" t="s">
        <v>1863</v>
      </c>
      <c r="N876" s="42" t="s">
        <v>445</v>
      </c>
      <c r="O876" s="42" t="s">
        <v>1559</v>
      </c>
      <c r="P876" s="42" t="s">
        <v>1554</v>
      </c>
      <c r="Q876" s="46" t="s">
        <v>1555</v>
      </c>
    </row>
    <row r="877" spans="1:17" ht="45">
      <c r="A877" s="41">
        <v>876</v>
      </c>
      <c r="B877" s="43">
        <v>280</v>
      </c>
      <c r="C877" s="43" t="s">
        <v>144</v>
      </c>
      <c r="D877" s="42" t="s">
        <v>539</v>
      </c>
      <c r="E877" s="42" t="s">
        <v>539</v>
      </c>
      <c r="F877" s="44" t="s">
        <v>469</v>
      </c>
      <c r="G877" s="44" t="s">
        <v>463</v>
      </c>
      <c r="H877" s="42" t="s">
        <v>262</v>
      </c>
      <c r="I877" s="45" t="s">
        <v>37</v>
      </c>
      <c r="J877" s="44">
        <v>6000000</v>
      </c>
      <c r="K877" s="44">
        <v>36</v>
      </c>
      <c r="L877" s="44">
        <f t="shared" si="13"/>
        <v>216000000</v>
      </c>
      <c r="M877" s="42" t="s">
        <v>1931</v>
      </c>
      <c r="N877" s="42" t="s">
        <v>445</v>
      </c>
      <c r="O877" s="42" t="s">
        <v>1559</v>
      </c>
      <c r="P877" s="42" t="s">
        <v>1554</v>
      </c>
      <c r="Q877" s="46" t="s">
        <v>1555</v>
      </c>
    </row>
    <row r="878" spans="1:17" ht="45">
      <c r="A878" s="41">
        <v>877</v>
      </c>
      <c r="B878" s="43">
        <v>280</v>
      </c>
      <c r="C878" s="43" t="s">
        <v>144</v>
      </c>
      <c r="D878" s="42" t="s">
        <v>3476</v>
      </c>
      <c r="E878" s="42" t="s">
        <v>3476</v>
      </c>
      <c r="F878" s="44" t="s">
        <v>2829</v>
      </c>
      <c r="G878" s="44" t="s">
        <v>3474</v>
      </c>
      <c r="H878" s="42" t="s">
        <v>2891</v>
      </c>
      <c r="I878" s="45" t="s">
        <v>21</v>
      </c>
      <c r="J878" s="44">
        <v>3000000</v>
      </c>
      <c r="K878" s="44">
        <v>39</v>
      </c>
      <c r="L878" s="44">
        <f t="shared" si="13"/>
        <v>117000000</v>
      </c>
      <c r="M878" s="42" t="s">
        <v>2892</v>
      </c>
      <c r="N878" s="42" t="s">
        <v>445</v>
      </c>
      <c r="O878" s="42" t="s">
        <v>1559</v>
      </c>
      <c r="P878" s="42" t="s">
        <v>1554</v>
      </c>
      <c r="Q878" s="46" t="s">
        <v>1555</v>
      </c>
    </row>
    <row r="879" spans="1:17" ht="45">
      <c r="A879" s="41">
        <v>878</v>
      </c>
      <c r="B879" s="43">
        <v>280</v>
      </c>
      <c r="C879" s="43" t="s">
        <v>144</v>
      </c>
      <c r="D879" s="42" t="s">
        <v>3477</v>
      </c>
      <c r="E879" s="42" t="s">
        <v>3477</v>
      </c>
      <c r="F879" s="44" t="s">
        <v>2829</v>
      </c>
      <c r="G879" s="44" t="s">
        <v>3478</v>
      </c>
      <c r="H879" s="42" t="s">
        <v>2891</v>
      </c>
      <c r="I879" s="45" t="s">
        <v>21</v>
      </c>
      <c r="J879" s="44">
        <v>5100000</v>
      </c>
      <c r="K879" s="44">
        <v>36</v>
      </c>
      <c r="L879" s="44">
        <f t="shared" si="13"/>
        <v>183600000</v>
      </c>
      <c r="M879" s="42" t="s">
        <v>2892</v>
      </c>
      <c r="N879" s="42" t="s">
        <v>445</v>
      </c>
      <c r="O879" s="42" t="s">
        <v>1559</v>
      </c>
      <c r="P879" s="42" t="s">
        <v>1554</v>
      </c>
      <c r="Q879" s="46" t="s">
        <v>1555</v>
      </c>
    </row>
    <row r="880" spans="1:17" ht="45">
      <c r="A880" s="41">
        <v>879</v>
      </c>
      <c r="B880" s="43">
        <v>280</v>
      </c>
      <c r="C880" s="43" t="s">
        <v>144</v>
      </c>
      <c r="D880" s="42" t="s">
        <v>540</v>
      </c>
      <c r="E880" s="42" t="s">
        <v>540</v>
      </c>
      <c r="F880" s="44" t="s">
        <v>469</v>
      </c>
      <c r="G880" s="44" t="s">
        <v>463</v>
      </c>
      <c r="H880" s="42" t="s">
        <v>262</v>
      </c>
      <c r="I880" s="45" t="s">
        <v>37</v>
      </c>
      <c r="J880" s="44">
        <v>6000000</v>
      </c>
      <c r="K880" s="44">
        <v>42</v>
      </c>
      <c r="L880" s="44">
        <f t="shared" si="13"/>
        <v>252000000</v>
      </c>
      <c r="M880" s="42" t="s">
        <v>1931</v>
      </c>
      <c r="N880" s="42" t="s">
        <v>445</v>
      </c>
      <c r="O880" s="42" t="s">
        <v>1559</v>
      </c>
      <c r="P880" s="42" t="s">
        <v>1554</v>
      </c>
      <c r="Q880" s="46" t="s">
        <v>1555</v>
      </c>
    </row>
    <row r="881" spans="1:17" ht="60">
      <c r="A881" s="41">
        <v>880</v>
      </c>
      <c r="B881" s="43">
        <v>280</v>
      </c>
      <c r="C881" s="43" t="s">
        <v>144</v>
      </c>
      <c r="D881" s="42" t="s">
        <v>3479</v>
      </c>
      <c r="E881" s="42" t="s">
        <v>3479</v>
      </c>
      <c r="F881" s="44" t="s">
        <v>496</v>
      </c>
      <c r="G881" s="44" t="s">
        <v>1939</v>
      </c>
      <c r="H881" s="42" t="s">
        <v>149</v>
      </c>
      <c r="I881" s="45" t="s">
        <v>21</v>
      </c>
      <c r="J881" s="44">
        <v>5202000</v>
      </c>
      <c r="K881" s="44">
        <v>9</v>
      </c>
      <c r="L881" s="44">
        <f t="shared" si="13"/>
        <v>46818000</v>
      </c>
      <c r="M881" s="42" t="s">
        <v>1863</v>
      </c>
      <c r="N881" s="42" t="s">
        <v>445</v>
      </c>
      <c r="O881" s="42" t="s">
        <v>1559</v>
      </c>
      <c r="P881" s="42" t="s">
        <v>1554</v>
      </c>
      <c r="Q881" s="46" t="s">
        <v>1555</v>
      </c>
    </row>
    <row r="882" spans="1:17" ht="45">
      <c r="A882" s="41">
        <v>881</v>
      </c>
      <c r="B882" s="43">
        <v>280</v>
      </c>
      <c r="C882" s="43" t="s">
        <v>144</v>
      </c>
      <c r="D882" s="42" t="s">
        <v>3480</v>
      </c>
      <c r="E882" s="42" t="s">
        <v>3480</v>
      </c>
      <c r="F882" s="44" t="s">
        <v>2829</v>
      </c>
      <c r="G882" s="44" t="s">
        <v>3474</v>
      </c>
      <c r="H882" s="42" t="s">
        <v>2891</v>
      </c>
      <c r="I882" s="45" t="s">
        <v>21</v>
      </c>
      <c r="J882" s="44">
        <v>6100000</v>
      </c>
      <c r="K882" s="44">
        <v>24</v>
      </c>
      <c r="L882" s="44">
        <f t="shared" si="13"/>
        <v>146400000</v>
      </c>
      <c r="M882" s="42" t="s">
        <v>2892</v>
      </c>
      <c r="N882" s="42" t="s">
        <v>445</v>
      </c>
      <c r="O882" s="42" t="s">
        <v>1559</v>
      </c>
      <c r="P882" s="42" t="s">
        <v>1554</v>
      </c>
      <c r="Q882" s="46" t="s">
        <v>1555</v>
      </c>
    </row>
    <row r="883" spans="1:17" ht="45">
      <c r="A883" s="41">
        <v>882</v>
      </c>
      <c r="B883" s="43">
        <v>280</v>
      </c>
      <c r="C883" s="43" t="s">
        <v>144</v>
      </c>
      <c r="D883" s="42" t="s">
        <v>3481</v>
      </c>
      <c r="E883" s="42" t="s">
        <v>3481</v>
      </c>
      <c r="F883" s="44" t="s">
        <v>2829</v>
      </c>
      <c r="G883" s="44" t="s">
        <v>3478</v>
      </c>
      <c r="H883" s="42" t="s">
        <v>2891</v>
      </c>
      <c r="I883" s="45" t="s">
        <v>21</v>
      </c>
      <c r="J883" s="44">
        <v>8900000</v>
      </c>
      <c r="K883" s="44">
        <v>30</v>
      </c>
      <c r="L883" s="44">
        <f t="shared" si="13"/>
        <v>267000000</v>
      </c>
      <c r="M883" s="42" t="s">
        <v>2892</v>
      </c>
      <c r="N883" s="42" t="s">
        <v>445</v>
      </c>
      <c r="O883" s="42" t="s">
        <v>1559</v>
      </c>
      <c r="P883" s="42" t="s">
        <v>1554</v>
      </c>
      <c r="Q883" s="46" t="s">
        <v>1555</v>
      </c>
    </row>
    <row r="884" spans="1:17" ht="60">
      <c r="A884" s="41">
        <v>883</v>
      </c>
      <c r="B884" s="43">
        <v>280</v>
      </c>
      <c r="C884" s="43" t="s">
        <v>144</v>
      </c>
      <c r="D884" s="42" t="s">
        <v>3482</v>
      </c>
      <c r="E884" s="42" t="s">
        <v>3482</v>
      </c>
      <c r="F884" s="44" t="s">
        <v>496</v>
      </c>
      <c r="G884" s="44" t="s">
        <v>1939</v>
      </c>
      <c r="H884" s="42" t="s">
        <v>149</v>
      </c>
      <c r="I884" s="45" t="s">
        <v>21</v>
      </c>
      <c r="J884" s="44">
        <v>3570000</v>
      </c>
      <c r="K884" s="44">
        <v>25</v>
      </c>
      <c r="L884" s="44">
        <f t="shared" si="13"/>
        <v>89250000</v>
      </c>
      <c r="M884" s="42" t="s">
        <v>1863</v>
      </c>
      <c r="N884" s="42" t="s">
        <v>445</v>
      </c>
      <c r="O884" s="42" t="s">
        <v>1559</v>
      </c>
      <c r="P884" s="42" t="s">
        <v>1554</v>
      </c>
      <c r="Q884" s="46" t="s">
        <v>1555</v>
      </c>
    </row>
    <row r="885" spans="1:17" ht="60">
      <c r="A885" s="41">
        <v>884</v>
      </c>
      <c r="B885" s="43">
        <v>280</v>
      </c>
      <c r="C885" s="43" t="s">
        <v>144</v>
      </c>
      <c r="D885" s="42" t="s">
        <v>3482</v>
      </c>
      <c r="E885" s="42" t="s">
        <v>3482</v>
      </c>
      <c r="F885" s="44" t="s">
        <v>496</v>
      </c>
      <c r="G885" s="44" t="s">
        <v>1939</v>
      </c>
      <c r="H885" s="42" t="s">
        <v>149</v>
      </c>
      <c r="I885" s="45" t="s">
        <v>21</v>
      </c>
      <c r="J885" s="44">
        <v>4105500</v>
      </c>
      <c r="K885" s="44">
        <v>21</v>
      </c>
      <c r="L885" s="44">
        <f t="shared" si="13"/>
        <v>86215500</v>
      </c>
      <c r="M885" s="42" t="s">
        <v>1863</v>
      </c>
      <c r="N885" s="42" t="s">
        <v>445</v>
      </c>
      <c r="O885" s="42" t="s">
        <v>1559</v>
      </c>
      <c r="P885" s="42" t="s">
        <v>1554</v>
      </c>
      <c r="Q885" s="46" t="s">
        <v>1555</v>
      </c>
    </row>
    <row r="886" spans="1:17" ht="60">
      <c r="A886" s="41">
        <v>885</v>
      </c>
      <c r="B886" s="43">
        <v>280</v>
      </c>
      <c r="C886" s="43" t="s">
        <v>144</v>
      </c>
      <c r="D886" s="42" t="s">
        <v>3483</v>
      </c>
      <c r="E886" s="42" t="s">
        <v>3483</v>
      </c>
      <c r="F886" s="44" t="s">
        <v>496</v>
      </c>
      <c r="G886" s="44" t="s">
        <v>1939</v>
      </c>
      <c r="H886" s="42" t="s">
        <v>149</v>
      </c>
      <c r="I886" s="45" t="s">
        <v>21</v>
      </c>
      <c r="J886" s="44">
        <v>4248300</v>
      </c>
      <c r="K886" s="44">
        <v>25</v>
      </c>
      <c r="L886" s="44">
        <f t="shared" si="13"/>
        <v>106207500</v>
      </c>
      <c r="M886" s="42" t="s">
        <v>1863</v>
      </c>
      <c r="N886" s="42" t="s">
        <v>445</v>
      </c>
      <c r="O886" s="42" t="s">
        <v>1559</v>
      </c>
      <c r="P886" s="42" t="s">
        <v>1554</v>
      </c>
      <c r="Q886" s="46" t="s">
        <v>1555</v>
      </c>
    </row>
    <row r="887" spans="1:17" ht="60">
      <c r="A887" s="41">
        <v>886</v>
      </c>
      <c r="B887" s="43">
        <v>280</v>
      </c>
      <c r="C887" s="43" t="s">
        <v>144</v>
      </c>
      <c r="D887" s="42" t="s">
        <v>3484</v>
      </c>
      <c r="E887" s="42" t="s">
        <v>3484</v>
      </c>
      <c r="F887" s="44" t="s">
        <v>496</v>
      </c>
      <c r="G887" s="44" t="s">
        <v>1939</v>
      </c>
      <c r="H887" s="42" t="s">
        <v>149</v>
      </c>
      <c r="I887" s="45" t="s">
        <v>21</v>
      </c>
      <c r="J887" s="44">
        <v>4998000</v>
      </c>
      <c r="K887" s="44">
        <v>21</v>
      </c>
      <c r="L887" s="44">
        <f t="shared" si="13"/>
        <v>104958000</v>
      </c>
      <c r="M887" s="42" t="s">
        <v>1863</v>
      </c>
      <c r="N887" s="42" t="s">
        <v>445</v>
      </c>
      <c r="O887" s="42" t="s">
        <v>1559</v>
      </c>
      <c r="P887" s="42" t="s">
        <v>1554</v>
      </c>
      <c r="Q887" s="46" t="s">
        <v>1555</v>
      </c>
    </row>
    <row r="888" spans="1:17" ht="60">
      <c r="A888" s="41">
        <v>887</v>
      </c>
      <c r="B888" s="43">
        <v>280</v>
      </c>
      <c r="C888" s="43" t="s">
        <v>144</v>
      </c>
      <c r="D888" s="42" t="s">
        <v>3485</v>
      </c>
      <c r="E888" s="42" t="s">
        <v>3485</v>
      </c>
      <c r="F888" s="44" t="s">
        <v>496</v>
      </c>
      <c r="G888" s="44" t="s">
        <v>1939</v>
      </c>
      <c r="H888" s="42" t="s">
        <v>149</v>
      </c>
      <c r="I888" s="45" t="s">
        <v>21</v>
      </c>
      <c r="J888" s="44">
        <v>2856000</v>
      </c>
      <c r="K888" s="44">
        <v>25</v>
      </c>
      <c r="L888" s="44">
        <f t="shared" si="13"/>
        <v>71400000</v>
      </c>
      <c r="M888" s="42" t="s">
        <v>1863</v>
      </c>
      <c r="N888" s="42" t="s">
        <v>445</v>
      </c>
      <c r="O888" s="42" t="s">
        <v>1559</v>
      </c>
      <c r="P888" s="42" t="s">
        <v>1554</v>
      </c>
      <c r="Q888" s="46" t="s">
        <v>1555</v>
      </c>
    </row>
    <row r="889" spans="1:17" ht="45">
      <c r="A889" s="41">
        <v>888</v>
      </c>
      <c r="B889" s="43">
        <v>280</v>
      </c>
      <c r="C889" s="43" t="s">
        <v>144</v>
      </c>
      <c r="D889" s="42" t="s">
        <v>3486</v>
      </c>
      <c r="E889" s="42"/>
      <c r="F889" s="44" t="s">
        <v>1587</v>
      </c>
      <c r="G889" s="44" t="s">
        <v>2399</v>
      </c>
      <c r="H889" s="42" t="s">
        <v>131</v>
      </c>
      <c r="I889" s="45" t="s">
        <v>21</v>
      </c>
      <c r="J889" s="44">
        <v>4330000</v>
      </c>
      <c r="K889" s="44">
        <v>9</v>
      </c>
      <c r="L889" s="44">
        <f t="shared" si="13"/>
        <v>38970000</v>
      </c>
      <c r="M889" s="42" t="s">
        <v>1606</v>
      </c>
      <c r="N889" s="42" t="s">
        <v>445</v>
      </c>
      <c r="O889" s="42" t="s">
        <v>1559</v>
      </c>
      <c r="P889" s="42" t="s">
        <v>1554</v>
      </c>
      <c r="Q889" s="46" t="s">
        <v>1555</v>
      </c>
    </row>
    <row r="890" spans="1:17" ht="45">
      <c r="A890" s="41">
        <v>889</v>
      </c>
      <c r="B890" s="43">
        <v>280</v>
      </c>
      <c r="C890" s="43" t="s">
        <v>144</v>
      </c>
      <c r="D890" s="42" t="s">
        <v>3487</v>
      </c>
      <c r="E890" s="42" t="s">
        <v>3487</v>
      </c>
      <c r="F890" s="44" t="s">
        <v>469</v>
      </c>
      <c r="G890" s="44" t="s">
        <v>463</v>
      </c>
      <c r="H890" s="42" t="s">
        <v>262</v>
      </c>
      <c r="I890" s="45" t="s">
        <v>37</v>
      </c>
      <c r="J890" s="44">
        <v>6000000</v>
      </c>
      <c r="K890" s="44">
        <v>33</v>
      </c>
      <c r="L890" s="44">
        <f t="shared" si="13"/>
        <v>198000000</v>
      </c>
      <c r="M890" s="42" t="s">
        <v>1931</v>
      </c>
      <c r="N890" s="42" t="s">
        <v>445</v>
      </c>
      <c r="O890" s="42" t="s">
        <v>1559</v>
      </c>
      <c r="P890" s="42" t="s">
        <v>1554</v>
      </c>
      <c r="Q890" s="46" t="s">
        <v>1555</v>
      </c>
    </row>
    <row r="891" spans="1:17" ht="60">
      <c r="A891" s="41">
        <v>890</v>
      </c>
      <c r="B891" s="43">
        <v>280</v>
      </c>
      <c r="C891" s="43" t="s">
        <v>144</v>
      </c>
      <c r="D891" s="42" t="s">
        <v>3488</v>
      </c>
      <c r="E891" s="42" t="s">
        <v>3488</v>
      </c>
      <c r="F891" s="44" t="s">
        <v>496</v>
      </c>
      <c r="G891" s="44" t="s">
        <v>1939</v>
      </c>
      <c r="H891" s="42" t="s">
        <v>149</v>
      </c>
      <c r="I891" s="45" t="s">
        <v>21</v>
      </c>
      <c r="J891" s="44">
        <v>3366850</v>
      </c>
      <c r="K891" s="44">
        <v>9</v>
      </c>
      <c r="L891" s="44">
        <f t="shared" si="13"/>
        <v>30301650</v>
      </c>
      <c r="M891" s="42" t="s">
        <v>1863</v>
      </c>
      <c r="N891" s="42" t="s">
        <v>445</v>
      </c>
      <c r="O891" s="42" t="s">
        <v>1559</v>
      </c>
      <c r="P891" s="42" t="s">
        <v>1554</v>
      </c>
      <c r="Q891" s="46" t="s">
        <v>1555</v>
      </c>
    </row>
    <row r="892" spans="1:17" ht="60">
      <c r="A892" s="41">
        <v>891</v>
      </c>
      <c r="B892" s="43">
        <v>280</v>
      </c>
      <c r="C892" s="43" t="s">
        <v>144</v>
      </c>
      <c r="D892" s="42" t="s">
        <v>3489</v>
      </c>
      <c r="E892" s="42" t="s">
        <v>3489</v>
      </c>
      <c r="F892" s="44" t="s">
        <v>496</v>
      </c>
      <c r="G892" s="44" t="s">
        <v>1939</v>
      </c>
      <c r="H892" s="42" t="s">
        <v>149</v>
      </c>
      <c r="I892" s="45" t="s">
        <v>21</v>
      </c>
      <c r="J892" s="44">
        <v>4998000</v>
      </c>
      <c r="K892" s="44">
        <v>25</v>
      </c>
      <c r="L892" s="44">
        <f t="shared" si="13"/>
        <v>124950000</v>
      </c>
      <c r="M892" s="42" t="s">
        <v>1863</v>
      </c>
      <c r="N892" s="42" t="s">
        <v>445</v>
      </c>
      <c r="O892" s="42" t="s">
        <v>1559</v>
      </c>
      <c r="P892" s="42" t="s">
        <v>1554</v>
      </c>
      <c r="Q892" s="46" t="s">
        <v>1555</v>
      </c>
    </row>
    <row r="893" spans="1:17" ht="45">
      <c r="A893" s="41">
        <v>892</v>
      </c>
      <c r="B893" s="43">
        <v>280</v>
      </c>
      <c r="C893" s="43" t="s">
        <v>144</v>
      </c>
      <c r="D893" s="42" t="s">
        <v>541</v>
      </c>
      <c r="E893" s="42" t="s">
        <v>541</v>
      </c>
      <c r="F893" s="44" t="s">
        <v>469</v>
      </c>
      <c r="G893" s="44" t="s">
        <v>463</v>
      </c>
      <c r="H893" s="42" t="s">
        <v>262</v>
      </c>
      <c r="I893" s="45" t="s">
        <v>37</v>
      </c>
      <c r="J893" s="44">
        <v>6000000</v>
      </c>
      <c r="K893" s="44">
        <v>36</v>
      </c>
      <c r="L893" s="44">
        <f t="shared" si="13"/>
        <v>216000000</v>
      </c>
      <c r="M893" s="42" t="s">
        <v>1931</v>
      </c>
      <c r="N893" s="42" t="s">
        <v>445</v>
      </c>
      <c r="O893" s="42" t="s">
        <v>1559</v>
      </c>
      <c r="P893" s="42" t="s">
        <v>1554</v>
      </c>
      <c r="Q893" s="46" t="s">
        <v>1555</v>
      </c>
    </row>
    <row r="894" spans="1:17" ht="60">
      <c r="A894" s="41">
        <v>893</v>
      </c>
      <c r="B894" s="43">
        <v>280</v>
      </c>
      <c r="C894" s="43" t="s">
        <v>144</v>
      </c>
      <c r="D894" s="42" t="s">
        <v>3490</v>
      </c>
      <c r="E894" s="42" t="s">
        <v>3490</v>
      </c>
      <c r="F894" s="44" t="s">
        <v>496</v>
      </c>
      <c r="G894" s="44" t="s">
        <v>1939</v>
      </c>
      <c r="H894" s="42" t="s">
        <v>149</v>
      </c>
      <c r="I894" s="45" t="s">
        <v>21</v>
      </c>
      <c r="J894" s="44">
        <v>2456500</v>
      </c>
      <c r="K894" s="44">
        <v>18</v>
      </c>
      <c r="L894" s="44">
        <f t="shared" si="13"/>
        <v>44217000</v>
      </c>
      <c r="M894" s="42" t="s">
        <v>1863</v>
      </c>
      <c r="N894" s="42" t="s">
        <v>445</v>
      </c>
      <c r="O894" s="42" t="s">
        <v>1559</v>
      </c>
      <c r="P894" s="42" t="s">
        <v>1554</v>
      </c>
      <c r="Q894" s="46" t="s">
        <v>1555</v>
      </c>
    </row>
    <row r="895" spans="1:17" ht="60">
      <c r="A895" s="41">
        <v>894</v>
      </c>
      <c r="B895" s="43">
        <v>280</v>
      </c>
      <c r="C895" s="43" t="s">
        <v>144</v>
      </c>
      <c r="D895" s="42" t="s">
        <v>3491</v>
      </c>
      <c r="E895" s="42" t="s">
        <v>3491</v>
      </c>
      <c r="F895" s="44" t="s">
        <v>496</v>
      </c>
      <c r="G895" s="44" t="s">
        <v>1939</v>
      </c>
      <c r="H895" s="42" t="s">
        <v>149</v>
      </c>
      <c r="I895" s="45" t="s">
        <v>21</v>
      </c>
      <c r="J895" s="44">
        <v>2456500</v>
      </c>
      <c r="K895" s="44">
        <v>18</v>
      </c>
      <c r="L895" s="44">
        <f t="shared" si="13"/>
        <v>44217000</v>
      </c>
      <c r="M895" s="42" t="s">
        <v>1863</v>
      </c>
      <c r="N895" s="42" t="s">
        <v>445</v>
      </c>
      <c r="O895" s="42" t="s">
        <v>1559</v>
      </c>
      <c r="P895" s="42" t="s">
        <v>1554</v>
      </c>
      <c r="Q895" s="46" t="s">
        <v>1555</v>
      </c>
    </row>
    <row r="896" spans="1:17" ht="60">
      <c r="A896" s="41">
        <v>895</v>
      </c>
      <c r="B896" s="43">
        <v>280</v>
      </c>
      <c r="C896" s="43" t="s">
        <v>144</v>
      </c>
      <c r="D896" s="42" t="s">
        <v>3492</v>
      </c>
      <c r="E896" s="42" t="s">
        <v>3492</v>
      </c>
      <c r="F896" s="44" t="s">
        <v>496</v>
      </c>
      <c r="G896" s="44" t="s">
        <v>1939</v>
      </c>
      <c r="H896" s="42" t="s">
        <v>149</v>
      </c>
      <c r="I896" s="45" t="s">
        <v>21</v>
      </c>
      <c r="J896" s="44">
        <v>7905000</v>
      </c>
      <c r="K896" s="44">
        <v>30</v>
      </c>
      <c r="L896" s="44">
        <f t="shared" si="13"/>
        <v>237150000</v>
      </c>
      <c r="M896" s="42" t="s">
        <v>1863</v>
      </c>
      <c r="N896" s="42" t="s">
        <v>445</v>
      </c>
      <c r="O896" s="42" t="s">
        <v>1559</v>
      </c>
      <c r="P896" s="42" t="s">
        <v>1554</v>
      </c>
      <c r="Q896" s="46" t="s">
        <v>1555</v>
      </c>
    </row>
    <row r="897" spans="1:17" ht="60">
      <c r="A897" s="41">
        <v>896</v>
      </c>
      <c r="B897" s="43">
        <v>280</v>
      </c>
      <c r="C897" s="43" t="s">
        <v>144</v>
      </c>
      <c r="D897" s="42" t="s">
        <v>3493</v>
      </c>
      <c r="E897" s="42" t="s">
        <v>3493</v>
      </c>
      <c r="F897" s="44" t="s">
        <v>496</v>
      </c>
      <c r="G897" s="44" t="s">
        <v>1939</v>
      </c>
      <c r="H897" s="42" t="s">
        <v>149</v>
      </c>
      <c r="I897" s="45" t="s">
        <v>21</v>
      </c>
      <c r="J897" s="44">
        <v>4132700</v>
      </c>
      <c r="K897" s="44">
        <v>9</v>
      </c>
      <c r="L897" s="44">
        <f t="shared" si="13"/>
        <v>37194300</v>
      </c>
      <c r="M897" s="42" t="s">
        <v>1863</v>
      </c>
      <c r="N897" s="42" t="s">
        <v>445</v>
      </c>
      <c r="O897" s="42" t="s">
        <v>1559</v>
      </c>
      <c r="P897" s="42" t="s">
        <v>1554</v>
      </c>
      <c r="Q897" s="46" t="s">
        <v>1555</v>
      </c>
    </row>
    <row r="898" spans="1:17" ht="75">
      <c r="A898" s="41">
        <v>897</v>
      </c>
      <c r="B898" s="43">
        <v>280</v>
      </c>
      <c r="C898" s="43" t="s">
        <v>144</v>
      </c>
      <c r="D898" s="42" t="s">
        <v>3494</v>
      </c>
      <c r="E898" s="42" t="s">
        <v>3494</v>
      </c>
      <c r="F898" s="44" t="s">
        <v>496</v>
      </c>
      <c r="G898" s="44" t="s">
        <v>1939</v>
      </c>
      <c r="H898" s="42" t="s">
        <v>149</v>
      </c>
      <c r="I898" s="45" t="s">
        <v>21</v>
      </c>
      <c r="J898" s="44">
        <v>3077850</v>
      </c>
      <c r="K898" s="44">
        <v>9</v>
      </c>
      <c r="L898" s="44">
        <f t="shared" ref="L898:L961" si="14">J898*K898</f>
        <v>27700650</v>
      </c>
      <c r="M898" s="42" t="s">
        <v>1863</v>
      </c>
      <c r="N898" s="42" t="s">
        <v>445</v>
      </c>
      <c r="O898" s="42" t="s">
        <v>1559</v>
      </c>
      <c r="P898" s="42" t="s">
        <v>1554</v>
      </c>
      <c r="Q898" s="46" t="s">
        <v>1555</v>
      </c>
    </row>
    <row r="899" spans="1:17" ht="75">
      <c r="A899" s="41">
        <v>898</v>
      </c>
      <c r="B899" s="43">
        <v>280</v>
      </c>
      <c r="C899" s="43" t="s">
        <v>144</v>
      </c>
      <c r="D899" s="42" t="s">
        <v>3495</v>
      </c>
      <c r="E899" s="42" t="s">
        <v>3495</v>
      </c>
      <c r="F899" s="44" t="s">
        <v>496</v>
      </c>
      <c r="G899" s="44" t="s">
        <v>1939</v>
      </c>
      <c r="H899" s="42" t="s">
        <v>149</v>
      </c>
      <c r="I899" s="45" t="s">
        <v>21</v>
      </c>
      <c r="J899" s="44">
        <v>3077850</v>
      </c>
      <c r="K899" s="44">
        <v>9</v>
      </c>
      <c r="L899" s="44">
        <f t="shared" si="14"/>
        <v>27700650</v>
      </c>
      <c r="M899" s="42" t="s">
        <v>1863</v>
      </c>
      <c r="N899" s="42" t="s">
        <v>445</v>
      </c>
      <c r="O899" s="42" t="s">
        <v>1559</v>
      </c>
      <c r="P899" s="42" t="s">
        <v>1554</v>
      </c>
      <c r="Q899" s="46" t="s">
        <v>1555</v>
      </c>
    </row>
    <row r="900" spans="1:17" ht="60">
      <c r="A900" s="41">
        <v>899</v>
      </c>
      <c r="B900" s="43">
        <v>280</v>
      </c>
      <c r="C900" s="43" t="s">
        <v>144</v>
      </c>
      <c r="D900" s="42" t="s">
        <v>3496</v>
      </c>
      <c r="E900" s="42" t="s">
        <v>3496</v>
      </c>
      <c r="F900" s="44" t="s">
        <v>496</v>
      </c>
      <c r="G900" s="44" t="s">
        <v>1939</v>
      </c>
      <c r="H900" s="42" t="s">
        <v>149</v>
      </c>
      <c r="I900" s="45" t="s">
        <v>21</v>
      </c>
      <c r="J900" s="44">
        <v>5890500</v>
      </c>
      <c r="K900" s="44">
        <v>21</v>
      </c>
      <c r="L900" s="44">
        <f t="shared" si="14"/>
        <v>123700500</v>
      </c>
      <c r="M900" s="42" t="s">
        <v>1863</v>
      </c>
      <c r="N900" s="42" t="s">
        <v>445</v>
      </c>
      <c r="O900" s="42" t="s">
        <v>1559</v>
      </c>
      <c r="P900" s="42" t="s">
        <v>1554</v>
      </c>
      <c r="Q900" s="46" t="s">
        <v>1555</v>
      </c>
    </row>
    <row r="901" spans="1:17" ht="45">
      <c r="A901" s="41">
        <v>900</v>
      </c>
      <c r="B901" s="43">
        <v>280</v>
      </c>
      <c r="C901" s="43" t="s">
        <v>144</v>
      </c>
      <c r="D901" s="42" t="s">
        <v>3497</v>
      </c>
      <c r="E901" s="42" t="s">
        <v>3497</v>
      </c>
      <c r="F901" s="44" t="s">
        <v>2829</v>
      </c>
      <c r="G901" s="44" t="s">
        <v>3474</v>
      </c>
      <c r="H901" s="42" t="s">
        <v>2891</v>
      </c>
      <c r="I901" s="45" t="s">
        <v>21</v>
      </c>
      <c r="J901" s="44">
        <v>3000000</v>
      </c>
      <c r="K901" s="44">
        <v>24</v>
      </c>
      <c r="L901" s="44">
        <f t="shared" si="14"/>
        <v>72000000</v>
      </c>
      <c r="M901" s="42" t="s">
        <v>2892</v>
      </c>
      <c r="N901" s="42" t="s">
        <v>445</v>
      </c>
      <c r="O901" s="42" t="s">
        <v>1559</v>
      </c>
      <c r="P901" s="42" t="s">
        <v>1554</v>
      </c>
      <c r="Q901" s="46" t="s">
        <v>1555</v>
      </c>
    </row>
    <row r="902" spans="1:17" ht="45">
      <c r="A902" s="41">
        <v>901</v>
      </c>
      <c r="B902" s="43">
        <v>280</v>
      </c>
      <c r="C902" s="43" t="s">
        <v>144</v>
      </c>
      <c r="D902" s="42" t="s">
        <v>3497</v>
      </c>
      <c r="E902" s="42" t="s">
        <v>3497</v>
      </c>
      <c r="F902" s="44" t="s">
        <v>2829</v>
      </c>
      <c r="G902" s="44" t="s">
        <v>3474</v>
      </c>
      <c r="H902" s="42" t="s">
        <v>2891</v>
      </c>
      <c r="I902" s="45" t="s">
        <v>21</v>
      </c>
      <c r="J902" s="44">
        <v>6100000</v>
      </c>
      <c r="K902" s="44">
        <v>24</v>
      </c>
      <c r="L902" s="44">
        <f t="shared" si="14"/>
        <v>146400000</v>
      </c>
      <c r="M902" s="42" t="s">
        <v>2892</v>
      </c>
      <c r="N902" s="42" t="s">
        <v>445</v>
      </c>
      <c r="O902" s="42" t="s">
        <v>1559</v>
      </c>
      <c r="P902" s="42" t="s">
        <v>1554</v>
      </c>
      <c r="Q902" s="46" t="s">
        <v>1555</v>
      </c>
    </row>
    <row r="903" spans="1:17" ht="60">
      <c r="A903" s="41">
        <v>902</v>
      </c>
      <c r="B903" s="43">
        <v>280</v>
      </c>
      <c r="C903" s="43" t="s">
        <v>144</v>
      </c>
      <c r="D903" s="42" t="s">
        <v>3498</v>
      </c>
      <c r="E903" s="42" t="s">
        <v>3498</v>
      </c>
      <c r="F903" s="44" t="s">
        <v>2829</v>
      </c>
      <c r="G903" s="44" t="s">
        <v>3478</v>
      </c>
      <c r="H903" s="42" t="s">
        <v>2891</v>
      </c>
      <c r="I903" s="45" t="s">
        <v>21</v>
      </c>
      <c r="J903" s="44">
        <v>8500000</v>
      </c>
      <c r="K903" s="44">
        <v>30</v>
      </c>
      <c r="L903" s="44">
        <f t="shared" si="14"/>
        <v>255000000</v>
      </c>
      <c r="M903" s="42" t="s">
        <v>2892</v>
      </c>
      <c r="N903" s="42" t="s">
        <v>445</v>
      </c>
      <c r="O903" s="42" t="s">
        <v>1559</v>
      </c>
      <c r="P903" s="42" t="s">
        <v>1554</v>
      </c>
      <c r="Q903" s="46" t="s">
        <v>1555</v>
      </c>
    </row>
    <row r="904" spans="1:17" ht="45">
      <c r="A904" s="41">
        <v>903</v>
      </c>
      <c r="B904" s="43">
        <v>280</v>
      </c>
      <c r="C904" s="43" t="s">
        <v>144</v>
      </c>
      <c r="D904" s="42" t="s">
        <v>3499</v>
      </c>
      <c r="E904" s="42" t="s">
        <v>3499</v>
      </c>
      <c r="F904" s="44" t="s">
        <v>2829</v>
      </c>
      <c r="G904" s="44" t="s">
        <v>3474</v>
      </c>
      <c r="H904" s="42" t="s">
        <v>2891</v>
      </c>
      <c r="I904" s="45" t="s">
        <v>21</v>
      </c>
      <c r="J904" s="44">
        <v>9700000</v>
      </c>
      <c r="K904" s="44">
        <v>24</v>
      </c>
      <c r="L904" s="44">
        <f t="shared" si="14"/>
        <v>232800000</v>
      </c>
      <c r="M904" s="42" t="s">
        <v>2892</v>
      </c>
      <c r="N904" s="42" t="s">
        <v>445</v>
      </c>
      <c r="O904" s="42" t="s">
        <v>1559</v>
      </c>
      <c r="P904" s="42" t="s">
        <v>1554</v>
      </c>
      <c r="Q904" s="46" t="s">
        <v>1555</v>
      </c>
    </row>
    <row r="905" spans="1:17" ht="45">
      <c r="A905" s="41">
        <v>904</v>
      </c>
      <c r="B905" s="43">
        <v>280</v>
      </c>
      <c r="C905" s="43" t="s">
        <v>144</v>
      </c>
      <c r="D905" s="42" t="s">
        <v>3500</v>
      </c>
      <c r="E905" s="42" t="s">
        <v>3500</v>
      </c>
      <c r="F905" s="44" t="s">
        <v>2829</v>
      </c>
      <c r="G905" s="44" t="s">
        <v>3474</v>
      </c>
      <c r="H905" s="42" t="s">
        <v>2891</v>
      </c>
      <c r="I905" s="45" t="s">
        <v>21</v>
      </c>
      <c r="J905" s="44">
        <v>6500000</v>
      </c>
      <c r="K905" s="44">
        <v>24</v>
      </c>
      <c r="L905" s="44">
        <f t="shared" si="14"/>
        <v>156000000</v>
      </c>
      <c r="M905" s="42" t="s">
        <v>2892</v>
      </c>
      <c r="N905" s="42" t="s">
        <v>445</v>
      </c>
      <c r="O905" s="42" t="s">
        <v>1559</v>
      </c>
      <c r="P905" s="42" t="s">
        <v>1554</v>
      </c>
      <c r="Q905" s="46" t="s">
        <v>1555</v>
      </c>
    </row>
    <row r="906" spans="1:17" ht="60">
      <c r="A906" s="41">
        <v>905</v>
      </c>
      <c r="B906" s="43">
        <v>280</v>
      </c>
      <c r="C906" s="43" t="s">
        <v>144</v>
      </c>
      <c r="D906" s="42" t="s">
        <v>3501</v>
      </c>
      <c r="E906" s="42" t="s">
        <v>3501</v>
      </c>
      <c r="F906" s="44" t="s">
        <v>496</v>
      </c>
      <c r="G906" s="44" t="s">
        <v>1939</v>
      </c>
      <c r="H906" s="42" t="s">
        <v>149</v>
      </c>
      <c r="I906" s="45" t="s">
        <v>21</v>
      </c>
      <c r="J906" s="44">
        <v>6247500</v>
      </c>
      <c r="K906" s="44">
        <v>24</v>
      </c>
      <c r="L906" s="44">
        <f t="shared" si="14"/>
        <v>149940000</v>
      </c>
      <c r="M906" s="42" t="s">
        <v>1863</v>
      </c>
      <c r="N906" s="42" t="s">
        <v>445</v>
      </c>
      <c r="O906" s="42" t="s">
        <v>1559</v>
      </c>
      <c r="P906" s="42" t="s">
        <v>1554</v>
      </c>
      <c r="Q906" s="46" t="s">
        <v>1555</v>
      </c>
    </row>
    <row r="907" spans="1:17" ht="60">
      <c r="A907" s="41">
        <v>906</v>
      </c>
      <c r="B907" s="43">
        <v>280</v>
      </c>
      <c r="C907" s="43" t="s">
        <v>144</v>
      </c>
      <c r="D907" s="42" t="s">
        <v>3502</v>
      </c>
      <c r="E907" s="42" t="s">
        <v>3502</v>
      </c>
      <c r="F907" s="44" t="s">
        <v>496</v>
      </c>
      <c r="G907" s="44" t="s">
        <v>1939</v>
      </c>
      <c r="H907" s="42" t="s">
        <v>149</v>
      </c>
      <c r="I907" s="45" t="s">
        <v>21</v>
      </c>
      <c r="J907" s="44">
        <v>7140000</v>
      </c>
      <c r="K907" s="44">
        <v>21</v>
      </c>
      <c r="L907" s="44">
        <f t="shared" si="14"/>
        <v>149940000</v>
      </c>
      <c r="M907" s="42" t="s">
        <v>1863</v>
      </c>
      <c r="N907" s="42" t="s">
        <v>445</v>
      </c>
      <c r="O907" s="42" t="s">
        <v>1559</v>
      </c>
      <c r="P907" s="42" t="s">
        <v>1554</v>
      </c>
      <c r="Q907" s="46" t="s">
        <v>1555</v>
      </c>
    </row>
    <row r="908" spans="1:17" ht="90">
      <c r="A908" s="41">
        <v>907</v>
      </c>
      <c r="B908" s="43">
        <v>280</v>
      </c>
      <c r="C908" s="43" t="s">
        <v>144</v>
      </c>
      <c r="D908" s="42" t="s">
        <v>3503</v>
      </c>
      <c r="E908" s="42" t="s">
        <v>3503</v>
      </c>
      <c r="F908" s="44" t="s">
        <v>496</v>
      </c>
      <c r="G908" s="44" t="s">
        <v>1939</v>
      </c>
      <c r="H908" s="42" t="s">
        <v>149</v>
      </c>
      <c r="I908" s="45" t="s">
        <v>21</v>
      </c>
      <c r="J908" s="44">
        <v>5635500</v>
      </c>
      <c r="K908" s="44">
        <v>18</v>
      </c>
      <c r="L908" s="44">
        <f t="shared" si="14"/>
        <v>101439000</v>
      </c>
      <c r="M908" s="42" t="s">
        <v>1863</v>
      </c>
      <c r="N908" s="42" t="s">
        <v>445</v>
      </c>
      <c r="O908" s="42" t="s">
        <v>1559</v>
      </c>
      <c r="P908" s="42" t="s">
        <v>1554</v>
      </c>
      <c r="Q908" s="46" t="s">
        <v>1555</v>
      </c>
    </row>
    <row r="909" spans="1:17" ht="60">
      <c r="A909" s="41">
        <v>908</v>
      </c>
      <c r="B909" s="43">
        <v>280</v>
      </c>
      <c r="C909" s="43" t="s">
        <v>144</v>
      </c>
      <c r="D909" s="42" t="s">
        <v>3504</v>
      </c>
      <c r="E909" s="42" t="s">
        <v>3504</v>
      </c>
      <c r="F909" s="44" t="s">
        <v>496</v>
      </c>
      <c r="G909" s="44" t="s">
        <v>1939</v>
      </c>
      <c r="H909" s="42" t="s">
        <v>149</v>
      </c>
      <c r="I909" s="45" t="s">
        <v>21</v>
      </c>
      <c r="J909" s="44">
        <v>4190500</v>
      </c>
      <c r="K909" s="44">
        <v>18</v>
      </c>
      <c r="L909" s="44">
        <f t="shared" si="14"/>
        <v>75429000</v>
      </c>
      <c r="M909" s="42" t="s">
        <v>1863</v>
      </c>
      <c r="N909" s="42" t="s">
        <v>445</v>
      </c>
      <c r="O909" s="42" t="s">
        <v>1559</v>
      </c>
      <c r="P909" s="42" t="s">
        <v>1554</v>
      </c>
      <c r="Q909" s="46" t="s">
        <v>1555</v>
      </c>
    </row>
    <row r="910" spans="1:17" ht="60">
      <c r="A910" s="41">
        <v>909</v>
      </c>
      <c r="B910" s="43">
        <v>280</v>
      </c>
      <c r="C910" s="43" t="s">
        <v>144</v>
      </c>
      <c r="D910" s="42" t="s">
        <v>3505</v>
      </c>
      <c r="E910" s="42" t="s">
        <v>3505</v>
      </c>
      <c r="F910" s="44" t="s">
        <v>496</v>
      </c>
      <c r="G910" s="44" t="s">
        <v>1939</v>
      </c>
      <c r="H910" s="42" t="s">
        <v>149</v>
      </c>
      <c r="I910" s="45" t="s">
        <v>21</v>
      </c>
      <c r="J910" s="44">
        <v>9392500</v>
      </c>
      <c r="K910" s="44">
        <v>9</v>
      </c>
      <c r="L910" s="44">
        <f t="shared" si="14"/>
        <v>84532500</v>
      </c>
      <c r="M910" s="42" t="s">
        <v>1863</v>
      </c>
      <c r="N910" s="42" t="s">
        <v>445</v>
      </c>
      <c r="O910" s="42" t="s">
        <v>1559</v>
      </c>
      <c r="P910" s="42" t="s">
        <v>1554</v>
      </c>
      <c r="Q910" s="46" t="s">
        <v>1555</v>
      </c>
    </row>
    <row r="911" spans="1:17" ht="60">
      <c r="A911" s="41">
        <v>910</v>
      </c>
      <c r="B911" s="43">
        <v>280</v>
      </c>
      <c r="C911" s="43" t="s">
        <v>144</v>
      </c>
      <c r="D911" s="42" t="s">
        <v>3506</v>
      </c>
      <c r="E911" s="42" t="s">
        <v>3506</v>
      </c>
      <c r="F911" s="44" t="s">
        <v>496</v>
      </c>
      <c r="G911" s="44" t="s">
        <v>1939</v>
      </c>
      <c r="H911" s="42" t="s">
        <v>149</v>
      </c>
      <c r="I911" s="45" t="s">
        <v>21</v>
      </c>
      <c r="J911" s="44">
        <v>5780000</v>
      </c>
      <c r="K911" s="44">
        <v>12</v>
      </c>
      <c r="L911" s="44">
        <f t="shared" si="14"/>
        <v>69360000</v>
      </c>
      <c r="M911" s="42" t="s">
        <v>1863</v>
      </c>
      <c r="N911" s="42" t="s">
        <v>445</v>
      </c>
      <c r="O911" s="42" t="s">
        <v>1559</v>
      </c>
      <c r="P911" s="42" t="s">
        <v>1554</v>
      </c>
      <c r="Q911" s="46" t="s">
        <v>1555</v>
      </c>
    </row>
    <row r="912" spans="1:17" ht="60">
      <c r="A912" s="41">
        <v>911</v>
      </c>
      <c r="B912" s="43">
        <v>280</v>
      </c>
      <c r="C912" s="43" t="s">
        <v>144</v>
      </c>
      <c r="D912" s="42" t="s">
        <v>3506</v>
      </c>
      <c r="E912" s="42" t="s">
        <v>3506</v>
      </c>
      <c r="F912" s="44" t="s">
        <v>496</v>
      </c>
      <c r="G912" s="44" t="s">
        <v>1939</v>
      </c>
      <c r="H912" s="42" t="s">
        <v>149</v>
      </c>
      <c r="I912" s="45" t="s">
        <v>21</v>
      </c>
      <c r="J912" s="44">
        <v>5780000</v>
      </c>
      <c r="K912" s="44">
        <v>18</v>
      </c>
      <c r="L912" s="44">
        <f t="shared" si="14"/>
        <v>104040000</v>
      </c>
      <c r="M912" s="42" t="s">
        <v>1863</v>
      </c>
      <c r="N912" s="42" t="s">
        <v>445</v>
      </c>
      <c r="O912" s="42" t="s">
        <v>1559</v>
      </c>
      <c r="P912" s="42" t="s">
        <v>1554</v>
      </c>
      <c r="Q912" s="46" t="s">
        <v>1555</v>
      </c>
    </row>
    <row r="913" spans="1:17" ht="90">
      <c r="A913" s="41">
        <v>912</v>
      </c>
      <c r="B913" s="43">
        <v>280</v>
      </c>
      <c r="C913" s="43" t="s">
        <v>144</v>
      </c>
      <c r="D913" s="42" t="s">
        <v>3507</v>
      </c>
      <c r="E913" s="42" t="s">
        <v>3507</v>
      </c>
      <c r="F913" s="44" t="s">
        <v>496</v>
      </c>
      <c r="G913" s="44" t="s">
        <v>1939</v>
      </c>
      <c r="H913" s="42" t="s">
        <v>149</v>
      </c>
      <c r="I913" s="45" t="s">
        <v>21</v>
      </c>
      <c r="J913" s="44">
        <v>6401350</v>
      </c>
      <c r="K913" s="44">
        <v>9</v>
      </c>
      <c r="L913" s="44">
        <f t="shared" si="14"/>
        <v>57612150</v>
      </c>
      <c r="M913" s="42" t="s">
        <v>1863</v>
      </c>
      <c r="N913" s="42" t="s">
        <v>445</v>
      </c>
      <c r="O913" s="42" t="s">
        <v>1559</v>
      </c>
      <c r="P913" s="42" t="s">
        <v>1554</v>
      </c>
      <c r="Q913" s="46" t="s">
        <v>1555</v>
      </c>
    </row>
    <row r="914" spans="1:17" ht="60">
      <c r="A914" s="41">
        <v>913</v>
      </c>
      <c r="B914" s="43">
        <v>280</v>
      </c>
      <c r="C914" s="43" t="s">
        <v>144</v>
      </c>
      <c r="D914" s="42" t="s">
        <v>3508</v>
      </c>
      <c r="E914" s="42" t="s">
        <v>3508</v>
      </c>
      <c r="F914" s="44" t="s">
        <v>2829</v>
      </c>
      <c r="G914" s="44" t="s">
        <v>3474</v>
      </c>
      <c r="H914" s="42" t="s">
        <v>2891</v>
      </c>
      <c r="I914" s="45" t="s">
        <v>21</v>
      </c>
      <c r="J914" s="44">
        <v>7900000</v>
      </c>
      <c r="K914" s="44">
        <v>33</v>
      </c>
      <c r="L914" s="44">
        <f t="shared" si="14"/>
        <v>260700000</v>
      </c>
      <c r="M914" s="42" t="s">
        <v>2892</v>
      </c>
      <c r="N914" s="42" t="s">
        <v>445</v>
      </c>
      <c r="O914" s="42" t="s">
        <v>1559</v>
      </c>
      <c r="P914" s="42" t="s">
        <v>1554</v>
      </c>
      <c r="Q914" s="46" t="s">
        <v>1555</v>
      </c>
    </row>
    <row r="915" spans="1:17" ht="90">
      <c r="A915" s="41">
        <v>914</v>
      </c>
      <c r="B915" s="43">
        <v>280</v>
      </c>
      <c r="C915" s="43" t="s">
        <v>144</v>
      </c>
      <c r="D915" s="42" t="s">
        <v>3509</v>
      </c>
      <c r="E915" s="42" t="s">
        <v>3509</v>
      </c>
      <c r="F915" s="44" t="s">
        <v>496</v>
      </c>
      <c r="G915" s="44" t="s">
        <v>1939</v>
      </c>
      <c r="H915" s="42" t="s">
        <v>149</v>
      </c>
      <c r="I915" s="45" t="s">
        <v>21</v>
      </c>
      <c r="J915" s="44">
        <v>6401350</v>
      </c>
      <c r="K915" s="44">
        <v>9</v>
      </c>
      <c r="L915" s="44">
        <f t="shared" si="14"/>
        <v>57612150</v>
      </c>
      <c r="M915" s="42" t="s">
        <v>1863</v>
      </c>
      <c r="N915" s="42" t="s">
        <v>445</v>
      </c>
      <c r="O915" s="42" t="s">
        <v>1559</v>
      </c>
      <c r="P915" s="42" t="s">
        <v>1554</v>
      </c>
      <c r="Q915" s="46" t="s">
        <v>1555</v>
      </c>
    </row>
    <row r="916" spans="1:17" ht="45">
      <c r="A916" s="41">
        <v>915</v>
      </c>
      <c r="B916" s="43">
        <v>280</v>
      </c>
      <c r="C916" s="43" t="s">
        <v>144</v>
      </c>
      <c r="D916" s="42" t="s">
        <v>3510</v>
      </c>
      <c r="E916" s="42" t="s">
        <v>3510</v>
      </c>
      <c r="F916" s="44" t="s">
        <v>2829</v>
      </c>
      <c r="G916" s="44" t="s">
        <v>3478</v>
      </c>
      <c r="H916" s="42" t="s">
        <v>2891</v>
      </c>
      <c r="I916" s="45" t="s">
        <v>21</v>
      </c>
      <c r="J916" s="44">
        <v>10400000</v>
      </c>
      <c r="K916" s="44">
        <v>36</v>
      </c>
      <c r="L916" s="44">
        <f t="shared" si="14"/>
        <v>374400000</v>
      </c>
      <c r="M916" s="42" t="s">
        <v>2892</v>
      </c>
      <c r="N916" s="42" t="s">
        <v>445</v>
      </c>
      <c r="O916" s="42" t="s">
        <v>1559</v>
      </c>
      <c r="P916" s="42" t="s">
        <v>1554</v>
      </c>
      <c r="Q916" s="46" t="s">
        <v>1555</v>
      </c>
    </row>
    <row r="917" spans="1:17" ht="60">
      <c r="A917" s="41">
        <v>916</v>
      </c>
      <c r="B917" s="43">
        <v>280</v>
      </c>
      <c r="C917" s="43" t="s">
        <v>144</v>
      </c>
      <c r="D917" s="42" t="s">
        <v>3511</v>
      </c>
      <c r="E917" s="42" t="s">
        <v>3511</v>
      </c>
      <c r="F917" s="44" t="s">
        <v>496</v>
      </c>
      <c r="G917" s="44" t="s">
        <v>1939</v>
      </c>
      <c r="H917" s="42" t="s">
        <v>149</v>
      </c>
      <c r="I917" s="45" t="s">
        <v>21</v>
      </c>
      <c r="J917" s="44">
        <v>7644050</v>
      </c>
      <c r="K917" s="44">
        <v>9</v>
      </c>
      <c r="L917" s="44">
        <f t="shared" si="14"/>
        <v>68796450</v>
      </c>
      <c r="M917" s="42" t="s">
        <v>1863</v>
      </c>
      <c r="N917" s="42" t="s">
        <v>445</v>
      </c>
      <c r="O917" s="42" t="s">
        <v>1559</v>
      </c>
      <c r="P917" s="42" t="s">
        <v>1554</v>
      </c>
      <c r="Q917" s="46" t="s">
        <v>1555</v>
      </c>
    </row>
    <row r="918" spans="1:17" ht="60">
      <c r="A918" s="41">
        <v>917</v>
      </c>
      <c r="B918" s="43">
        <v>280</v>
      </c>
      <c r="C918" s="43" t="s">
        <v>144</v>
      </c>
      <c r="D918" s="42" t="s">
        <v>3512</v>
      </c>
      <c r="E918" s="42" t="s">
        <v>3512</v>
      </c>
      <c r="F918" s="44" t="s">
        <v>496</v>
      </c>
      <c r="G918" s="44" t="s">
        <v>1939</v>
      </c>
      <c r="H918" s="42" t="s">
        <v>149</v>
      </c>
      <c r="I918" s="45" t="s">
        <v>21</v>
      </c>
      <c r="J918" s="44">
        <v>6247500</v>
      </c>
      <c r="K918" s="44">
        <v>25</v>
      </c>
      <c r="L918" s="44">
        <f t="shared" si="14"/>
        <v>156187500</v>
      </c>
      <c r="M918" s="42" t="s">
        <v>1863</v>
      </c>
      <c r="N918" s="42" t="s">
        <v>445</v>
      </c>
      <c r="O918" s="42" t="s">
        <v>1559</v>
      </c>
      <c r="P918" s="42" t="s">
        <v>1554</v>
      </c>
      <c r="Q918" s="46" t="s">
        <v>1555</v>
      </c>
    </row>
    <row r="919" spans="1:17" ht="60">
      <c r="A919" s="41">
        <v>918</v>
      </c>
      <c r="B919" s="43">
        <v>280</v>
      </c>
      <c r="C919" s="43" t="s">
        <v>144</v>
      </c>
      <c r="D919" s="42" t="s">
        <v>3513</v>
      </c>
      <c r="E919" s="42" t="s">
        <v>3513</v>
      </c>
      <c r="F919" s="44" t="s">
        <v>496</v>
      </c>
      <c r="G919" s="44" t="s">
        <v>1939</v>
      </c>
      <c r="H919" s="42" t="s">
        <v>149</v>
      </c>
      <c r="I919" s="45" t="s">
        <v>21</v>
      </c>
      <c r="J919" s="44">
        <v>5780000</v>
      </c>
      <c r="K919" s="44">
        <v>18</v>
      </c>
      <c r="L919" s="44">
        <f t="shared" si="14"/>
        <v>104040000</v>
      </c>
      <c r="M919" s="42" t="s">
        <v>1863</v>
      </c>
      <c r="N919" s="42" t="s">
        <v>445</v>
      </c>
      <c r="O919" s="42" t="s">
        <v>1559</v>
      </c>
      <c r="P919" s="42" t="s">
        <v>1554</v>
      </c>
      <c r="Q919" s="46" t="s">
        <v>1555</v>
      </c>
    </row>
    <row r="920" spans="1:17" ht="60">
      <c r="A920" s="41">
        <v>919</v>
      </c>
      <c r="B920" s="43">
        <v>280</v>
      </c>
      <c r="C920" s="43" t="s">
        <v>144</v>
      </c>
      <c r="D920" s="42" t="s">
        <v>3514</v>
      </c>
      <c r="E920" s="42" t="s">
        <v>3514</v>
      </c>
      <c r="F920" s="44" t="s">
        <v>496</v>
      </c>
      <c r="G920" s="44" t="s">
        <v>1939</v>
      </c>
      <c r="H920" s="42" t="s">
        <v>149</v>
      </c>
      <c r="I920" s="45" t="s">
        <v>21</v>
      </c>
      <c r="J920" s="44">
        <v>7140000</v>
      </c>
      <c r="K920" s="44">
        <v>21</v>
      </c>
      <c r="L920" s="44">
        <f t="shared" si="14"/>
        <v>149940000</v>
      </c>
      <c r="M920" s="42" t="s">
        <v>1863</v>
      </c>
      <c r="N920" s="42" t="s">
        <v>445</v>
      </c>
      <c r="O920" s="42" t="s">
        <v>1559</v>
      </c>
      <c r="P920" s="42" t="s">
        <v>1554</v>
      </c>
      <c r="Q920" s="46" t="s">
        <v>1555</v>
      </c>
    </row>
    <row r="921" spans="1:17" ht="45">
      <c r="A921" s="41">
        <v>920</v>
      </c>
      <c r="B921" s="43">
        <v>280</v>
      </c>
      <c r="C921" s="43" t="s">
        <v>144</v>
      </c>
      <c r="D921" s="42" t="s">
        <v>3515</v>
      </c>
      <c r="E921" s="42" t="s">
        <v>3515</v>
      </c>
      <c r="F921" s="44" t="s">
        <v>2829</v>
      </c>
      <c r="G921" s="44" t="s">
        <v>3474</v>
      </c>
      <c r="H921" s="42" t="s">
        <v>2891</v>
      </c>
      <c r="I921" s="45" t="s">
        <v>21</v>
      </c>
      <c r="J921" s="44">
        <v>7800000</v>
      </c>
      <c r="K921" s="44">
        <v>27</v>
      </c>
      <c r="L921" s="44">
        <f t="shared" si="14"/>
        <v>210600000</v>
      </c>
      <c r="M921" s="42" t="s">
        <v>2892</v>
      </c>
      <c r="N921" s="42" t="s">
        <v>445</v>
      </c>
      <c r="O921" s="42" t="s">
        <v>1559</v>
      </c>
      <c r="P921" s="42" t="s">
        <v>1554</v>
      </c>
      <c r="Q921" s="46" t="s">
        <v>1555</v>
      </c>
    </row>
    <row r="922" spans="1:17" ht="60">
      <c r="A922" s="41">
        <v>921</v>
      </c>
      <c r="B922" s="43">
        <v>280</v>
      </c>
      <c r="C922" s="43" t="s">
        <v>144</v>
      </c>
      <c r="D922" s="42" t="s">
        <v>3516</v>
      </c>
      <c r="E922" s="42" t="s">
        <v>3516</v>
      </c>
      <c r="F922" s="44" t="s">
        <v>496</v>
      </c>
      <c r="G922" s="44" t="s">
        <v>1939</v>
      </c>
      <c r="H922" s="42" t="s">
        <v>149</v>
      </c>
      <c r="I922" s="45" t="s">
        <v>21</v>
      </c>
      <c r="J922" s="44">
        <v>6878200</v>
      </c>
      <c r="K922" s="44">
        <v>9</v>
      </c>
      <c r="L922" s="44">
        <f t="shared" si="14"/>
        <v>61903800</v>
      </c>
      <c r="M922" s="42" t="s">
        <v>1863</v>
      </c>
      <c r="N922" s="42" t="s">
        <v>445</v>
      </c>
      <c r="O922" s="42" t="s">
        <v>1559</v>
      </c>
      <c r="P922" s="42" t="s">
        <v>1554</v>
      </c>
      <c r="Q922" s="46" t="s">
        <v>1555</v>
      </c>
    </row>
    <row r="923" spans="1:17" ht="60">
      <c r="A923" s="41">
        <v>922</v>
      </c>
      <c r="B923" s="43">
        <v>280</v>
      </c>
      <c r="C923" s="43" t="s">
        <v>144</v>
      </c>
      <c r="D923" s="42" t="s">
        <v>3517</v>
      </c>
      <c r="E923" s="42" t="s">
        <v>3517</v>
      </c>
      <c r="F923" s="44" t="s">
        <v>2829</v>
      </c>
      <c r="G923" s="44" t="s">
        <v>3478</v>
      </c>
      <c r="H923" s="42" t="s">
        <v>2891</v>
      </c>
      <c r="I923" s="45" t="s">
        <v>21</v>
      </c>
      <c r="J923" s="44">
        <v>7400000</v>
      </c>
      <c r="K923" s="44">
        <v>27</v>
      </c>
      <c r="L923" s="44">
        <f t="shared" si="14"/>
        <v>199800000</v>
      </c>
      <c r="M923" s="42" t="s">
        <v>2892</v>
      </c>
      <c r="N923" s="42" t="s">
        <v>445</v>
      </c>
      <c r="O923" s="42" t="s">
        <v>1559</v>
      </c>
      <c r="P923" s="42" t="s">
        <v>1554</v>
      </c>
      <c r="Q923" s="46" t="s">
        <v>1555</v>
      </c>
    </row>
    <row r="924" spans="1:17" ht="60">
      <c r="A924" s="41">
        <v>923</v>
      </c>
      <c r="B924" s="43">
        <v>280</v>
      </c>
      <c r="C924" s="43" t="s">
        <v>144</v>
      </c>
      <c r="D924" s="42" t="s">
        <v>3518</v>
      </c>
      <c r="E924" s="42" t="s">
        <v>3518</v>
      </c>
      <c r="F924" s="44" t="s">
        <v>2829</v>
      </c>
      <c r="G924" s="44" t="s">
        <v>3474</v>
      </c>
      <c r="H924" s="42" t="s">
        <v>2891</v>
      </c>
      <c r="I924" s="45" t="s">
        <v>21</v>
      </c>
      <c r="J924" s="44">
        <v>4900000</v>
      </c>
      <c r="K924" s="44">
        <v>30</v>
      </c>
      <c r="L924" s="44">
        <f t="shared" si="14"/>
        <v>147000000</v>
      </c>
      <c r="M924" s="42" t="s">
        <v>2892</v>
      </c>
      <c r="N924" s="42" t="s">
        <v>445</v>
      </c>
      <c r="O924" s="42" t="s">
        <v>1559</v>
      </c>
      <c r="P924" s="42" t="s">
        <v>1554</v>
      </c>
      <c r="Q924" s="46" t="s">
        <v>1555</v>
      </c>
    </row>
    <row r="925" spans="1:17" ht="60">
      <c r="A925" s="41">
        <v>924</v>
      </c>
      <c r="B925" s="43">
        <v>280</v>
      </c>
      <c r="C925" s="43" t="s">
        <v>144</v>
      </c>
      <c r="D925" s="42" t="s">
        <v>3519</v>
      </c>
      <c r="E925" s="42" t="s">
        <v>3519</v>
      </c>
      <c r="F925" s="44" t="s">
        <v>496</v>
      </c>
      <c r="G925" s="44" t="s">
        <v>1939</v>
      </c>
      <c r="H925" s="42" t="s">
        <v>149</v>
      </c>
      <c r="I925" s="45" t="s">
        <v>21</v>
      </c>
      <c r="J925" s="44">
        <v>5270000</v>
      </c>
      <c r="K925" s="44">
        <v>30</v>
      </c>
      <c r="L925" s="44">
        <f t="shared" si="14"/>
        <v>158100000</v>
      </c>
      <c r="M925" s="42" t="s">
        <v>1863</v>
      </c>
      <c r="N925" s="42" t="s">
        <v>445</v>
      </c>
      <c r="O925" s="42" t="s">
        <v>1559</v>
      </c>
      <c r="P925" s="42" t="s">
        <v>1554</v>
      </c>
      <c r="Q925" s="46" t="s">
        <v>1555</v>
      </c>
    </row>
    <row r="926" spans="1:17" ht="60">
      <c r="A926" s="41">
        <v>925</v>
      </c>
      <c r="B926" s="43">
        <v>280</v>
      </c>
      <c r="C926" s="43" t="s">
        <v>144</v>
      </c>
      <c r="D926" s="42" t="s">
        <v>3520</v>
      </c>
      <c r="E926" s="42" t="s">
        <v>3520</v>
      </c>
      <c r="F926" s="44" t="s">
        <v>496</v>
      </c>
      <c r="G926" s="44" t="s">
        <v>1939</v>
      </c>
      <c r="H926" s="42" t="s">
        <v>149</v>
      </c>
      <c r="I926" s="45" t="s">
        <v>21</v>
      </c>
      <c r="J926" s="44">
        <v>5355000</v>
      </c>
      <c r="K926" s="44">
        <v>26</v>
      </c>
      <c r="L926" s="44">
        <f t="shared" si="14"/>
        <v>139230000</v>
      </c>
      <c r="M926" s="42" t="s">
        <v>1863</v>
      </c>
      <c r="N926" s="42" t="s">
        <v>445</v>
      </c>
      <c r="O926" s="42" t="s">
        <v>1559</v>
      </c>
      <c r="P926" s="42" t="s">
        <v>1554</v>
      </c>
      <c r="Q926" s="46" t="s">
        <v>1555</v>
      </c>
    </row>
    <row r="927" spans="1:17" ht="60">
      <c r="A927" s="41">
        <v>926</v>
      </c>
      <c r="B927" s="43">
        <v>280</v>
      </c>
      <c r="C927" s="43" t="s">
        <v>144</v>
      </c>
      <c r="D927" s="42" t="s">
        <v>3521</v>
      </c>
      <c r="E927" s="42" t="s">
        <v>3521</v>
      </c>
      <c r="F927" s="44" t="s">
        <v>496</v>
      </c>
      <c r="G927" s="44" t="s">
        <v>1939</v>
      </c>
      <c r="H927" s="42" t="s">
        <v>149</v>
      </c>
      <c r="I927" s="45" t="s">
        <v>21</v>
      </c>
      <c r="J927" s="44">
        <v>6247500</v>
      </c>
      <c r="K927" s="44">
        <v>21</v>
      </c>
      <c r="L927" s="44">
        <f t="shared" si="14"/>
        <v>131197500</v>
      </c>
      <c r="M927" s="42" t="s">
        <v>1863</v>
      </c>
      <c r="N927" s="42" t="s">
        <v>445</v>
      </c>
      <c r="O927" s="42" t="s">
        <v>1559</v>
      </c>
      <c r="P927" s="42" t="s">
        <v>1554</v>
      </c>
      <c r="Q927" s="46" t="s">
        <v>1555</v>
      </c>
    </row>
    <row r="928" spans="1:17" ht="60">
      <c r="A928" s="41">
        <v>927</v>
      </c>
      <c r="B928" s="43">
        <v>280</v>
      </c>
      <c r="C928" s="43" t="s">
        <v>144</v>
      </c>
      <c r="D928" s="42" t="s">
        <v>3522</v>
      </c>
      <c r="E928" s="42" t="s">
        <v>3522</v>
      </c>
      <c r="F928" s="44" t="s">
        <v>496</v>
      </c>
      <c r="G928" s="44" t="s">
        <v>1939</v>
      </c>
      <c r="H928" s="42" t="s">
        <v>149</v>
      </c>
      <c r="I928" s="45" t="s">
        <v>21</v>
      </c>
      <c r="J928" s="44">
        <v>8352100</v>
      </c>
      <c r="K928" s="44">
        <v>9</v>
      </c>
      <c r="L928" s="44">
        <f t="shared" si="14"/>
        <v>75168900</v>
      </c>
      <c r="M928" s="42" t="s">
        <v>1863</v>
      </c>
      <c r="N928" s="42" t="s">
        <v>445</v>
      </c>
      <c r="O928" s="42" t="s">
        <v>1559</v>
      </c>
      <c r="P928" s="42" t="s">
        <v>1554</v>
      </c>
      <c r="Q928" s="46" t="s">
        <v>1555</v>
      </c>
    </row>
    <row r="929" spans="1:17" ht="60">
      <c r="A929" s="41">
        <v>928</v>
      </c>
      <c r="B929" s="43">
        <v>280</v>
      </c>
      <c r="C929" s="43" t="s">
        <v>144</v>
      </c>
      <c r="D929" s="42" t="s">
        <v>3523</v>
      </c>
      <c r="E929" s="42" t="s">
        <v>3523</v>
      </c>
      <c r="F929" s="44" t="s">
        <v>496</v>
      </c>
      <c r="G929" s="44" t="s">
        <v>1939</v>
      </c>
      <c r="H929" s="42" t="s">
        <v>149</v>
      </c>
      <c r="I929" s="45" t="s">
        <v>21</v>
      </c>
      <c r="J929" s="44">
        <v>5355000</v>
      </c>
      <c r="K929" s="44">
        <v>26</v>
      </c>
      <c r="L929" s="44">
        <f t="shared" si="14"/>
        <v>139230000</v>
      </c>
      <c r="M929" s="42" t="s">
        <v>1863</v>
      </c>
      <c r="N929" s="42" t="s">
        <v>445</v>
      </c>
      <c r="O929" s="42" t="s">
        <v>1559</v>
      </c>
      <c r="P929" s="42" t="s">
        <v>1554</v>
      </c>
      <c r="Q929" s="46" t="s">
        <v>1555</v>
      </c>
    </row>
    <row r="930" spans="1:17" ht="60">
      <c r="A930" s="41">
        <v>929</v>
      </c>
      <c r="B930" s="43">
        <v>280</v>
      </c>
      <c r="C930" s="43" t="s">
        <v>144</v>
      </c>
      <c r="D930" s="42" t="s">
        <v>3524</v>
      </c>
      <c r="E930" s="42" t="s">
        <v>3524</v>
      </c>
      <c r="F930" s="44" t="s">
        <v>496</v>
      </c>
      <c r="G930" s="44" t="s">
        <v>1939</v>
      </c>
      <c r="H930" s="42" t="s">
        <v>149</v>
      </c>
      <c r="I930" s="45" t="s">
        <v>21</v>
      </c>
      <c r="J930" s="44">
        <v>4462500</v>
      </c>
      <c r="K930" s="44">
        <v>21</v>
      </c>
      <c r="L930" s="44">
        <f t="shared" si="14"/>
        <v>93712500</v>
      </c>
      <c r="M930" s="42" t="s">
        <v>1863</v>
      </c>
      <c r="N930" s="42" t="s">
        <v>445</v>
      </c>
      <c r="O930" s="42" t="s">
        <v>1559</v>
      </c>
      <c r="P930" s="42" t="s">
        <v>1554</v>
      </c>
      <c r="Q930" s="46" t="s">
        <v>1555</v>
      </c>
    </row>
    <row r="931" spans="1:17" ht="60">
      <c r="A931" s="41">
        <v>930</v>
      </c>
      <c r="B931" s="43">
        <v>280</v>
      </c>
      <c r="C931" s="43" t="s">
        <v>144</v>
      </c>
      <c r="D931" s="42" t="s">
        <v>3525</v>
      </c>
      <c r="E931" s="42" t="s">
        <v>3525</v>
      </c>
      <c r="F931" s="44" t="s">
        <v>496</v>
      </c>
      <c r="G931" s="44" t="s">
        <v>1939</v>
      </c>
      <c r="H931" s="42" t="s">
        <v>149</v>
      </c>
      <c r="I931" s="45" t="s">
        <v>21</v>
      </c>
      <c r="J931" s="44">
        <v>8415000</v>
      </c>
      <c r="K931" s="44">
        <v>24</v>
      </c>
      <c r="L931" s="44">
        <f t="shared" si="14"/>
        <v>201960000</v>
      </c>
      <c r="M931" s="42" t="s">
        <v>1863</v>
      </c>
      <c r="N931" s="42" t="s">
        <v>445</v>
      </c>
      <c r="O931" s="42" t="s">
        <v>1559</v>
      </c>
      <c r="P931" s="42" t="s">
        <v>1554</v>
      </c>
      <c r="Q931" s="46" t="s">
        <v>1555</v>
      </c>
    </row>
    <row r="932" spans="1:17" ht="60">
      <c r="A932" s="41">
        <v>931</v>
      </c>
      <c r="B932" s="43">
        <v>280</v>
      </c>
      <c r="C932" s="43" t="s">
        <v>144</v>
      </c>
      <c r="D932" s="42" t="s">
        <v>3526</v>
      </c>
      <c r="E932" s="42" t="s">
        <v>3526</v>
      </c>
      <c r="F932" s="44" t="s">
        <v>2829</v>
      </c>
      <c r="G932" s="44" t="s">
        <v>3474</v>
      </c>
      <c r="H932" s="42" t="s">
        <v>2891</v>
      </c>
      <c r="I932" s="45" t="s">
        <v>21</v>
      </c>
      <c r="J932" s="44">
        <v>7500000</v>
      </c>
      <c r="K932" s="44">
        <v>30</v>
      </c>
      <c r="L932" s="44">
        <f t="shared" si="14"/>
        <v>225000000</v>
      </c>
      <c r="M932" s="42" t="s">
        <v>2892</v>
      </c>
      <c r="N932" s="42" t="s">
        <v>445</v>
      </c>
      <c r="O932" s="42" t="s">
        <v>1559</v>
      </c>
      <c r="P932" s="42" t="s">
        <v>1554</v>
      </c>
      <c r="Q932" s="46" t="s">
        <v>1555</v>
      </c>
    </row>
    <row r="933" spans="1:17" ht="75">
      <c r="A933" s="41">
        <v>932</v>
      </c>
      <c r="B933" s="43">
        <v>280</v>
      </c>
      <c r="C933" s="43" t="s">
        <v>144</v>
      </c>
      <c r="D933" s="42" t="s">
        <v>3527</v>
      </c>
      <c r="E933" s="42" t="s">
        <v>3527</v>
      </c>
      <c r="F933" s="44" t="s">
        <v>496</v>
      </c>
      <c r="G933" s="44" t="s">
        <v>1939</v>
      </c>
      <c r="H933" s="42" t="s">
        <v>149</v>
      </c>
      <c r="I933" s="45" t="s">
        <v>21</v>
      </c>
      <c r="J933" s="44">
        <v>7427300</v>
      </c>
      <c r="K933" s="44">
        <v>9</v>
      </c>
      <c r="L933" s="44">
        <f t="shared" si="14"/>
        <v>66845700</v>
      </c>
      <c r="M933" s="42" t="s">
        <v>1863</v>
      </c>
      <c r="N933" s="42" t="s">
        <v>445</v>
      </c>
      <c r="O933" s="42" t="s">
        <v>1559</v>
      </c>
      <c r="P933" s="42" t="s">
        <v>1554</v>
      </c>
      <c r="Q933" s="46" t="s">
        <v>1555</v>
      </c>
    </row>
    <row r="934" spans="1:17" ht="60">
      <c r="A934" s="41">
        <v>933</v>
      </c>
      <c r="B934" s="43">
        <v>280</v>
      </c>
      <c r="C934" s="43" t="s">
        <v>144</v>
      </c>
      <c r="D934" s="42" t="s">
        <v>3528</v>
      </c>
      <c r="E934" s="42" t="s">
        <v>3528</v>
      </c>
      <c r="F934" s="44" t="s">
        <v>496</v>
      </c>
      <c r="G934" s="44" t="s">
        <v>1939</v>
      </c>
      <c r="H934" s="42" t="s">
        <v>149</v>
      </c>
      <c r="I934" s="45" t="s">
        <v>21</v>
      </c>
      <c r="J934" s="44">
        <v>5780000</v>
      </c>
      <c r="K934" s="44">
        <v>12</v>
      </c>
      <c r="L934" s="44">
        <f t="shared" si="14"/>
        <v>69360000</v>
      </c>
      <c r="M934" s="42" t="s">
        <v>1863</v>
      </c>
      <c r="N934" s="42" t="s">
        <v>445</v>
      </c>
      <c r="O934" s="42" t="s">
        <v>1559</v>
      </c>
      <c r="P934" s="42" t="s">
        <v>1554</v>
      </c>
      <c r="Q934" s="46" t="s">
        <v>1555</v>
      </c>
    </row>
    <row r="935" spans="1:17" ht="60">
      <c r="A935" s="41">
        <v>934</v>
      </c>
      <c r="B935" s="43">
        <v>280</v>
      </c>
      <c r="C935" s="43" t="s">
        <v>144</v>
      </c>
      <c r="D935" s="42" t="s">
        <v>3529</v>
      </c>
      <c r="E935" s="42" t="s">
        <v>3529</v>
      </c>
      <c r="F935" s="44" t="s">
        <v>2829</v>
      </c>
      <c r="G935" s="44" t="s">
        <v>3474</v>
      </c>
      <c r="H935" s="42" t="s">
        <v>2891</v>
      </c>
      <c r="I935" s="45" t="s">
        <v>21</v>
      </c>
      <c r="J935" s="44">
        <v>7900000</v>
      </c>
      <c r="K935" s="44">
        <v>39</v>
      </c>
      <c r="L935" s="44">
        <f t="shared" si="14"/>
        <v>308100000</v>
      </c>
      <c r="M935" s="42" t="s">
        <v>2892</v>
      </c>
      <c r="N935" s="42" t="s">
        <v>445</v>
      </c>
      <c r="O935" s="42" t="s">
        <v>1559</v>
      </c>
      <c r="P935" s="42" t="s">
        <v>1554</v>
      </c>
      <c r="Q935" s="46" t="s">
        <v>1555</v>
      </c>
    </row>
    <row r="936" spans="1:17" ht="75">
      <c r="A936" s="41">
        <v>935</v>
      </c>
      <c r="B936" s="43">
        <v>280</v>
      </c>
      <c r="C936" s="43" t="s">
        <v>144</v>
      </c>
      <c r="D936" s="42" t="s">
        <v>3530</v>
      </c>
      <c r="E936" s="42" t="s">
        <v>3530</v>
      </c>
      <c r="F936" s="44" t="s">
        <v>496</v>
      </c>
      <c r="G936" s="44" t="s">
        <v>1939</v>
      </c>
      <c r="H936" s="42" t="s">
        <v>149</v>
      </c>
      <c r="I936" s="45" t="s">
        <v>21</v>
      </c>
      <c r="J936" s="44">
        <v>9060150</v>
      </c>
      <c r="K936" s="44">
        <v>9</v>
      </c>
      <c r="L936" s="44">
        <f t="shared" si="14"/>
        <v>81541350</v>
      </c>
      <c r="M936" s="42" t="s">
        <v>1863</v>
      </c>
      <c r="N936" s="42" t="s">
        <v>445</v>
      </c>
      <c r="O936" s="42" t="s">
        <v>1559</v>
      </c>
      <c r="P936" s="42" t="s">
        <v>1554</v>
      </c>
      <c r="Q936" s="46" t="s">
        <v>1555</v>
      </c>
    </row>
    <row r="937" spans="1:17" ht="60">
      <c r="A937" s="41">
        <v>936</v>
      </c>
      <c r="B937" s="43">
        <v>280</v>
      </c>
      <c r="C937" s="43" t="s">
        <v>144</v>
      </c>
      <c r="D937" s="42" t="s">
        <v>3531</v>
      </c>
      <c r="E937" s="42" t="s">
        <v>3531</v>
      </c>
      <c r="F937" s="44" t="s">
        <v>496</v>
      </c>
      <c r="G937" s="44" t="s">
        <v>1939</v>
      </c>
      <c r="H937" s="42" t="s">
        <v>149</v>
      </c>
      <c r="I937" s="45" t="s">
        <v>21</v>
      </c>
      <c r="J937" s="44">
        <v>6247500</v>
      </c>
      <c r="K937" s="44">
        <v>26</v>
      </c>
      <c r="L937" s="44">
        <f t="shared" si="14"/>
        <v>162435000</v>
      </c>
      <c r="M937" s="42" t="s">
        <v>1863</v>
      </c>
      <c r="N937" s="42" t="s">
        <v>445</v>
      </c>
      <c r="O937" s="42" t="s">
        <v>1559</v>
      </c>
      <c r="P937" s="42" t="s">
        <v>1554</v>
      </c>
      <c r="Q937" s="46" t="s">
        <v>1555</v>
      </c>
    </row>
    <row r="938" spans="1:17" ht="60">
      <c r="A938" s="41">
        <v>937</v>
      </c>
      <c r="B938" s="43">
        <v>280</v>
      </c>
      <c r="C938" s="43" t="s">
        <v>144</v>
      </c>
      <c r="D938" s="42" t="s">
        <v>3532</v>
      </c>
      <c r="E938" s="42" t="s">
        <v>3532</v>
      </c>
      <c r="F938" s="44" t="s">
        <v>496</v>
      </c>
      <c r="G938" s="44" t="s">
        <v>1939</v>
      </c>
      <c r="H938" s="42" t="s">
        <v>149</v>
      </c>
      <c r="I938" s="45" t="s">
        <v>21</v>
      </c>
      <c r="J938" s="44">
        <v>5780000</v>
      </c>
      <c r="K938" s="44">
        <v>12</v>
      </c>
      <c r="L938" s="44">
        <f t="shared" si="14"/>
        <v>69360000</v>
      </c>
      <c r="M938" s="42" t="s">
        <v>1863</v>
      </c>
      <c r="N938" s="42" t="s">
        <v>445</v>
      </c>
      <c r="O938" s="42" t="s">
        <v>1559</v>
      </c>
      <c r="P938" s="42" t="s">
        <v>1554</v>
      </c>
      <c r="Q938" s="46" t="s">
        <v>1555</v>
      </c>
    </row>
    <row r="939" spans="1:17" ht="60">
      <c r="A939" s="41">
        <v>938</v>
      </c>
      <c r="B939" s="43">
        <v>280</v>
      </c>
      <c r="C939" s="43" t="s">
        <v>144</v>
      </c>
      <c r="D939" s="42" t="s">
        <v>3533</v>
      </c>
      <c r="E939" s="42" t="s">
        <v>3533</v>
      </c>
      <c r="F939" s="44" t="s">
        <v>496</v>
      </c>
      <c r="G939" s="44" t="s">
        <v>1939</v>
      </c>
      <c r="H939" s="42" t="s">
        <v>149</v>
      </c>
      <c r="I939" s="45" t="s">
        <v>21</v>
      </c>
      <c r="J939" s="44">
        <v>7140000</v>
      </c>
      <c r="K939" s="44">
        <v>21</v>
      </c>
      <c r="L939" s="44">
        <f t="shared" si="14"/>
        <v>149940000</v>
      </c>
      <c r="M939" s="42" t="s">
        <v>1863</v>
      </c>
      <c r="N939" s="42" t="s">
        <v>445</v>
      </c>
      <c r="O939" s="42" t="s">
        <v>1559</v>
      </c>
      <c r="P939" s="42" t="s">
        <v>1554</v>
      </c>
      <c r="Q939" s="46" t="s">
        <v>1555</v>
      </c>
    </row>
    <row r="940" spans="1:17" ht="45">
      <c r="A940" s="41">
        <v>939</v>
      </c>
      <c r="B940" s="43">
        <v>280</v>
      </c>
      <c r="C940" s="43" t="s">
        <v>144</v>
      </c>
      <c r="D940" s="42" t="s">
        <v>3534</v>
      </c>
      <c r="E940" s="42" t="s">
        <v>3534</v>
      </c>
      <c r="F940" s="44" t="s">
        <v>2829</v>
      </c>
      <c r="G940" s="44" t="s">
        <v>3474</v>
      </c>
      <c r="H940" s="42" t="s">
        <v>2891</v>
      </c>
      <c r="I940" s="45" t="s">
        <v>21</v>
      </c>
      <c r="J940" s="44">
        <v>7800000</v>
      </c>
      <c r="K940" s="44">
        <v>30</v>
      </c>
      <c r="L940" s="44">
        <f t="shared" si="14"/>
        <v>234000000</v>
      </c>
      <c r="M940" s="42" t="s">
        <v>2892</v>
      </c>
      <c r="N940" s="42" t="s">
        <v>445</v>
      </c>
      <c r="O940" s="42" t="s">
        <v>1559</v>
      </c>
      <c r="P940" s="42" t="s">
        <v>1554</v>
      </c>
      <c r="Q940" s="46" t="s">
        <v>1555</v>
      </c>
    </row>
    <row r="941" spans="1:17" ht="60">
      <c r="A941" s="41">
        <v>940</v>
      </c>
      <c r="B941" s="43">
        <v>280</v>
      </c>
      <c r="C941" s="43" t="s">
        <v>144</v>
      </c>
      <c r="D941" s="42" t="s">
        <v>542</v>
      </c>
      <c r="E941" s="42" t="s">
        <v>542</v>
      </c>
      <c r="F941" s="44" t="s">
        <v>469</v>
      </c>
      <c r="G941" s="44" t="s">
        <v>463</v>
      </c>
      <c r="H941" s="42" t="s">
        <v>262</v>
      </c>
      <c r="I941" s="45" t="s">
        <v>37</v>
      </c>
      <c r="J941" s="44">
        <v>7500000</v>
      </c>
      <c r="K941" s="44">
        <v>39</v>
      </c>
      <c r="L941" s="44">
        <f t="shared" si="14"/>
        <v>292500000</v>
      </c>
      <c r="M941" s="42" t="s">
        <v>1931</v>
      </c>
      <c r="N941" s="42" t="s">
        <v>445</v>
      </c>
      <c r="O941" s="42" t="s">
        <v>1559</v>
      </c>
      <c r="P941" s="42" t="s">
        <v>1554</v>
      </c>
      <c r="Q941" s="46" t="s">
        <v>1555</v>
      </c>
    </row>
    <row r="942" spans="1:17" ht="60">
      <c r="A942" s="41">
        <v>941</v>
      </c>
      <c r="B942" s="43">
        <v>280</v>
      </c>
      <c r="C942" s="43" t="s">
        <v>144</v>
      </c>
      <c r="D942" s="42" t="s">
        <v>543</v>
      </c>
      <c r="E942" s="42" t="s">
        <v>543</v>
      </c>
      <c r="F942" s="44" t="s">
        <v>469</v>
      </c>
      <c r="G942" s="44" t="s">
        <v>463</v>
      </c>
      <c r="H942" s="42" t="s">
        <v>262</v>
      </c>
      <c r="I942" s="45" t="s">
        <v>37</v>
      </c>
      <c r="J942" s="44">
        <v>7500000</v>
      </c>
      <c r="K942" s="44">
        <v>30</v>
      </c>
      <c r="L942" s="44">
        <f t="shared" si="14"/>
        <v>225000000</v>
      </c>
      <c r="M942" s="42" t="s">
        <v>1931</v>
      </c>
      <c r="N942" s="42" t="s">
        <v>445</v>
      </c>
      <c r="O942" s="42" t="s">
        <v>1559</v>
      </c>
      <c r="P942" s="42" t="s">
        <v>1554</v>
      </c>
      <c r="Q942" s="46" t="s">
        <v>1555</v>
      </c>
    </row>
    <row r="943" spans="1:17" ht="60">
      <c r="A943" s="41">
        <v>942</v>
      </c>
      <c r="B943" s="43">
        <v>280</v>
      </c>
      <c r="C943" s="43" t="s">
        <v>144</v>
      </c>
      <c r="D943" s="42" t="s">
        <v>543</v>
      </c>
      <c r="E943" s="42" t="s">
        <v>543</v>
      </c>
      <c r="F943" s="44" t="s">
        <v>469</v>
      </c>
      <c r="G943" s="44" t="s">
        <v>463</v>
      </c>
      <c r="H943" s="42" t="s">
        <v>262</v>
      </c>
      <c r="I943" s="45" t="s">
        <v>37</v>
      </c>
      <c r="J943" s="44">
        <v>7500000</v>
      </c>
      <c r="K943" s="44">
        <v>27</v>
      </c>
      <c r="L943" s="44">
        <f t="shared" si="14"/>
        <v>202500000</v>
      </c>
      <c r="M943" s="42" t="s">
        <v>1931</v>
      </c>
      <c r="N943" s="42" t="s">
        <v>445</v>
      </c>
      <c r="O943" s="42" t="s">
        <v>1559</v>
      </c>
      <c r="P943" s="42" t="s">
        <v>1554</v>
      </c>
      <c r="Q943" s="46" t="s">
        <v>1555</v>
      </c>
    </row>
    <row r="944" spans="1:17" ht="60">
      <c r="A944" s="41">
        <v>943</v>
      </c>
      <c r="B944" s="43">
        <v>280</v>
      </c>
      <c r="C944" s="43" t="s">
        <v>144</v>
      </c>
      <c r="D944" s="42" t="s">
        <v>544</v>
      </c>
      <c r="E944" s="42" t="s">
        <v>544</v>
      </c>
      <c r="F944" s="44" t="s">
        <v>469</v>
      </c>
      <c r="G944" s="44" t="s">
        <v>463</v>
      </c>
      <c r="H944" s="42" t="s">
        <v>262</v>
      </c>
      <c r="I944" s="45" t="s">
        <v>37</v>
      </c>
      <c r="J944" s="44">
        <v>7500000</v>
      </c>
      <c r="K944" s="44">
        <v>54</v>
      </c>
      <c r="L944" s="44">
        <f t="shared" si="14"/>
        <v>405000000</v>
      </c>
      <c r="M944" s="42" t="s">
        <v>1931</v>
      </c>
      <c r="N944" s="42" t="s">
        <v>445</v>
      </c>
      <c r="O944" s="42" t="s">
        <v>1559</v>
      </c>
      <c r="P944" s="42" t="s">
        <v>1554</v>
      </c>
      <c r="Q944" s="46" t="s">
        <v>1555</v>
      </c>
    </row>
    <row r="945" spans="1:17" ht="45">
      <c r="A945" s="41">
        <v>944</v>
      </c>
      <c r="B945" s="43">
        <v>280</v>
      </c>
      <c r="C945" s="43" t="s">
        <v>144</v>
      </c>
      <c r="D945" s="42" t="s">
        <v>3535</v>
      </c>
      <c r="E945" s="42"/>
      <c r="F945" s="44" t="s">
        <v>1587</v>
      </c>
      <c r="G945" s="44" t="s">
        <v>2399</v>
      </c>
      <c r="H945" s="42" t="s">
        <v>131</v>
      </c>
      <c r="I945" s="45" t="s">
        <v>21</v>
      </c>
      <c r="J945" s="44">
        <v>4845000</v>
      </c>
      <c r="K945" s="44">
        <v>30</v>
      </c>
      <c r="L945" s="44">
        <f t="shared" si="14"/>
        <v>145350000</v>
      </c>
      <c r="M945" s="42" t="s">
        <v>1606</v>
      </c>
      <c r="N945" s="42" t="s">
        <v>445</v>
      </c>
      <c r="O945" s="42" t="s">
        <v>1559</v>
      </c>
      <c r="P945" s="42" t="s">
        <v>1554</v>
      </c>
      <c r="Q945" s="46" t="s">
        <v>1555</v>
      </c>
    </row>
    <row r="946" spans="1:17" ht="45">
      <c r="A946" s="41">
        <v>945</v>
      </c>
      <c r="B946" s="43">
        <v>280</v>
      </c>
      <c r="C946" s="43" t="s">
        <v>144</v>
      </c>
      <c r="D946" s="42" t="s">
        <v>3536</v>
      </c>
      <c r="E946" s="42" t="s">
        <v>3536</v>
      </c>
      <c r="F946" s="44" t="s">
        <v>2829</v>
      </c>
      <c r="G946" s="44" t="s">
        <v>3478</v>
      </c>
      <c r="H946" s="42" t="s">
        <v>2891</v>
      </c>
      <c r="I946" s="45" t="s">
        <v>21</v>
      </c>
      <c r="J946" s="44">
        <v>4700000</v>
      </c>
      <c r="K946" s="44">
        <v>30</v>
      </c>
      <c r="L946" s="44">
        <f t="shared" si="14"/>
        <v>141000000</v>
      </c>
      <c r="M946" s="42" t="s">
        <v>2892</v>
      </c>
      <c r="N946" s="42" t="s">
        <v>445</v>
      </c>
      <c r="O946" s="42" t="s">
        <v>1559</v>
      </c>
      <c r="P946" s="42" t="s">
        <v>1554</v>
      </c>
      <c r="Q946" s="46" t="s">
        <v>1555</v>
      </c>
    </row>
    <row r="947" spans="1:17" ht="60">
      <c r="A947" s="41">
        <v>946</v>
      </c>
      <c r="B947" s="43">
        <v>280</v>
      </c>
      <c r="C947" s="43" t="s">
        <v>144</v>
      </c>
      <c r="D947" s="42" t="s">
        <v>3537</v>
      </c>
      <c r="E947" s="42" t="s">
        <v>3537</v>
      </c>
      <c r="F947" s="44" t="s">
        <v>496</v>
      </c>
      <c r="G947" s="44" t="s">
        <v>1939</v>
      </c>
      <c r="H947" s="42" t="s">
        <v>149</v>
      </c>
      <c r="I947" s="45" t="s">
        <v>21</v>
      </c>
      <c r="J947" s="44">
        <v>6502500</v>
      </c>
      <c r="K947" s="44">
        <v>9</v>
      </c>
      <c r="L947" s="44">
        <f t="shared" si="14"/>
        <v>58522500</v>
      </c>
      <c r="M947" s="42" t="s">
        <v>1863</v>
      </c>
      <c r="N947" s="42" t="s">
        <v>445</v>
      </c>
      <c r="O947" s="42" t="s">
        <v>1559</v>
      </c>
      <c r="P947" s="42" t="s">
        <v>1554</v>
      </c>
      <c r="Q947" s="46" t="s">
        <v>1555</v>
      </c>
    </row>
    <row r="948" spans="1:17" ht="60">
      <c r="A948" s="41">
        <v>947</v>
      </c>
      <c r="B948" s="43">
        <v>280</v>
      </c>
      <c r="C948" s="43" t="s">
        <v>144</v>
      </c>
      <c r="D948" s="42" t="s">
        <v>3538</v>
      </c>
      <c r="E948" s="42" t="s">
        <v>3538</v>
      </c>
      <c r="F948" s="44" t="s">
        <v>496</v>
      </c>
      <c r="G948" s="44" t="s">
        <v>1939</v>
      </c>
      <c r="H948" s="42" t="s">
        <v>149</v>
      </c>
      <c r="I948" s="45" t="s">
        <v>21</v>
      </c>
      <c r="J948" s="44">
        <v>6120000</v>
      </c>
      <c r="K948" s="44">
        <v>30</v>
      </c>
      <c r="L948" s="44">
        <f t="shared" si="14"/>
        <v>183600000</v>
      </c>
      <c r="M948" s="42" t="s">
        <v>1863</v>
      </c>
      <c r="N948" s="42" t="s">
        <v>445</v>
      </c>
      <c r="O948" s="42" t="s">
        <v>1559</v>
      </c>
      <c r="P948" s="42" t="s">
        <v>1554</v>
      </c>
      <c r="Q948" s="46" t="s">
        <v>1555</v>
      </c>
    </row>
    <row r="949" spans="1:17" ht="45">
      <c r="A949" s="41">
        <v>948</v>
      </c>
      <c r="B949" s="43">
        <v>280</v>
      </c>
      <c r="C949" s="43" t="s">
        <v>144</v>
      </c>
      <c r="D949" s="42" t="s">
        <v>3539</v>
      </c>
      <c r="E949" s="42" t="s">
        <v>3539</v>
      </c>
      <c r="F949" s="44" t="s">
        <v>2829</v>
      </c>
      <c r="G949" s="44" t="s">
        <v>3474</v>
      </c>
      <c r="H949" s="42" t="s">
        <v>2891</v>
      </c>
      <c r="I949" s="45" t="s">
        <v>21</v>
      </c>
      <c r="J949" s="44">
        <v>5500000</v>
      </c>
      <c r="K949" s="44">
        <v>30</v>
      </c>
      <c r="L949" s="44">
        <f t="shared" si="14"/>
        <v>165000000</v>
      </c>
      <c r="M949" s="42" t="s">
        <v>2892</v>
      </c>
      <c r="N949" s="42" t="s">
        <v>445</v>
      </c>
      <c r="O949" s="42" t="s">
        <v>1559</v>
      </c>
      <c r="P949" s="42" t="s">
        <v>1554</v>
      </c>
      <c r="Q949" s="46" t="s">
        <v>1555</v>
      </c>
    </row>
    <row r="950" spans="1:17" ht="45">
      <c r="A950" s="41">
        <v>949</v>
      </c>
      <c r="B950" s="43">
        <v>280</v>
      </c>
      <c r="C950" s="43" t="s">
        <v>144</v>
      </c>
      <c r="D950" s="42" t="s">
        <v>3540</v>
      </c>
      <c r="E950" s="42"/>
      <c r="F950" s="44" t="s">
        <v>1587</v>
      </c>
      <c r="G950" s="44" t="s">
        <v>2399</v>
      </c>
      <c r="H950" s="42" t="s">
        <v>131</v>
      </c>
      <c r="I950" s="45" t="s">
        <v>21</v>
      </c>
      <c r="J950" s="44">
        <v>6528000</v>
      </c>
      <c r="K950" s="44">
        <v>9</v>
      </c>
      <c r="L950" s="44">
        <f t="shared" si="14"/>
        <v>58752000</v>
      </c>
      <c r="M950" s="42" t="s">
        <v>1606</v>
      </c>
      <c r="N950" s="42" t="s">
        <v>445</v>
      </c>
      <c r="O950" s="42" t="s">
        <v>1559</v>
      </c>
      <c r="P950" s="42" t="s">
        <v>1554</v>
      </c>
      <c r="Q950" s="46" t="s">
        <v>1555</v>
      </c>
    </row>
    <row r="951" spans="1:17" ht="45">
      <c r="A951" s="41">
        <v>950</v>
      </c>
      <c r="B951" s="43">
        <v>280</v>
      </c>
      <c r="C951" s="43" t="s">
        <v>144</v>
      </c>
      <c r="D951" s="42" t="s">
        <v>3541</v>
      </c>
      <c r="E951" s="42" t="s">
        <v>3541</v>
      </c>
      <c r="F951" s="44" t="s">
        <v>469</v>
      </c>
      <c r="G951" s="44" t="s">
        <v>463</v>
      </c>
      <c r="H951" s="42" t="s">
        <v>262</v>
      </c>
      <c r="I951" s="45" t="s">
        <v>37</v>
      </c>
      <c r="J951" s="44">
        <v>6000000</v>
      </c>
      <c r="K951" s="44">
        <v>36</v>
      </c>
      <c r="L951" s="44">
        <f t="shared" si="14"/>
        <v>216000000</v>
      </c>
      <c r="M951" s="42" t="s">
        <v>1931</v>
      </c>
      <c r="N951" s="42" t="s">
        <v>445</v>
      </c>
      <c r="O951" s="42" t="s">
        <v>1559</v>
      </c>
      <c r="P951" s="42" t="s">
        <v>1554</v>
      </c>
      <c r="Q951" s="46" t="s">
        <v>1555</v>
      </c>
    </row>
    <row r="952" spans="1:17" ht="45">
      <c r="A952" s="41">
        <v>951</v>
      </c>
      <c r="B952" s="43">
        <v>280</v>
      </c>
      <c r="C952" s="43" t="s">
        <v>144</v>
      </c>
      <c r="D952" s="42" t="s">
        <v>3542</v>
      </c>
      <c r="E952" s="42" t="s">
        <v>3542</v>
      </c>
      <c r="F952" s="44" t="s">
        <v>2829</v>
      </c>
      <c r="G952" s="44" t="s">
        <v>3478</v>
      </c>
      <c r="H952" s="42" t="s">
        <v>2891</v>
      </c>
      <c r="I952" s="45" t="s">
        <v>21</v>
      </c>
      <c r="J952" s="44">
        <v>7200000</v>
      </c>
      <c r="K952" s="44">
        <v>30</v>
      </c>
      <c r="L952" s="44">
        <f t="shared" si="14"/>
        <v>216000000</v>
      </c>
      <c r="M952" s="42" t="s">
        <v>2892</v>
      </c>
      <c r="N952" s="42" t="s">
        <v>445</v>
      </c>
      <c r="O952" s="42" t="s">
        <v>1559</v>
      </c>
      <c r="P952" s="42" t="s">
        <v>1554</v>
      </c>
      <c r="Q952" s="46" t="s">
        <v>1555</v>
      </c>
    </row>
    <row r="953" spans="1:17" ht="45">
      <c r="A953" s="41">
        <v>952</v>
      </c>
      <c r="B953" s="43">
        <v>280</v>
      </c>
      <c r="C953" s="43" t="s">
        <v>144</v>
      </c>
      <c r="D953" s="42" t="s">
        <v>3543</v>
      </c>
      <c r="E953" s="42" t="s">
        <v>3543</v>
      </c>
      <c r="F953" s="44" t="s">
        <v>2829</v>
      </c>
      <c r="G953" s="44" t="s">
        <v>3478</v>
      </c>
      <c r="H953" s="42" t="s">
        <v>2891</v>
      </c>
      <c r="I953" s="45" t="s">
        <v>21</v>
      </c>
      <c r="J953" s="44">
        <v>7200000</v>
      </c>
      <c r="K953" s="44">
        <v>27</v>
      </c>
      <c r="L953" s="44">
        <f t="shared" si="14"/>
        <v>194400000</v>
      </c>
      <c r="M953" s="42" t="s">
        <v>2892</v>
      </c>
      <c r="N953" s="42" t="s">
        <v>445</v>
      </c>
      <c r="O953" s="42" t="s">
        <v>1559</v>
      </c>
      <c r="P953" s="42" t="s">
        <v>1554</v>
      </c>
      <c r="Q953" s="46" t="s">
        <v>1555</v>
      </c>
    </row>
    <row r="954" spans="1:17" ht="45">
      <c r="A954" s="41">
        <v>953</v>
      </c>
      <c r="B954" s="43">
        <v>280</v>
      </c>
      <c r="C954" s="43" t="s">
        <v>144</v>
      </c>
      <c r="D954" s="42" t="s">
        <v>3544</v>
      </c>
      <c r="E954" s="42" t="s">
        <v>3544</v>
      </c>
      <c r="F954" s="44" t="s">
        <v>2829</v>
      </c>
      <c r="G954" s="44" t="s">
        <v>3474</v>
      </c>
      <c r="H954" s="42" t="s">
        <v>2891</v>
      </c>
      <c r="I954" s="45" t="s">
        <v>21</v>
      </c>
      <c r="J954" s="44">
        <v>6300000</v>
      </c>
      <c r="K954" s="44">
        <v>24</v>
      </c>
      <c r="L954" s="44">
        <f t="shared" si="14"/>
        <v>151200000</v>
      </c>
      <c r="M954" s="42" t="s">
        <v>2892</v>
      </c>
      <c r="N954" s="42" t="s">
        <v>445</v>
      </c>
      <c r="O954" s="42" t="s">
        <v>1559</v>
      </c>
      <c r="P954" s="42" t="s">
        <v>1554</v>
      </c>
      <c r="Q954" s="46" t="s">
        <v>1555</v>
      </c>
    </row>
    <row r="955" spans="1:17" ht="60">
      <c r="A955" s="41">
        <v>954</v>
      </c>
      <c r="B955" s="43">
        <v>280</v>
      </c>
      <c r="C955" s="43" t="s">
        <v>144</v>
      </c>
      <c r="D955" s="42" t="s">
        <v>3545</v>
      </c>
      <c r="E955" s="42"/>
      <c r="F955" s="44" t="s">
        <v>1587</v>
      </c>
      <c r="G955" s="44" t="s">
        <v>2399</v>
      </c>
      <c r="H955" s="42" t="s">
        <v>131</v>
      </c>
      <c r="I955" s="45" t="s">
        <v>21</v>
      </c>
      <c r="J955" s="44">
        <v>7633000</v>
      </c>
      <c r="K955" s="44">
        <v>9</v>
      </c>
      <c r="L955" s="44">
        <f t="shared" si="14"/>
        <v>68697000</v>
      </c>
      <c r="M955" s="42" t="s">
        <v>1606</v>
      </c>
      <c r="N955" s="42" t="s">
        <v>445</v>
      </c>
      <c r="O955" s="42" t="s">
        <v>1559</v>
      </c>
      <c r="P955" s="42" t="s">
        <v>1554</v>
      </c>
      <c r="Q955" s="46" t="s">
        <v>1555</v>
      </c>
    </row>
    <row r="956" spans="1:17" ht="45">
      <c r="A956" s="41">
        <v>955</v>
      </c>
      <c r="B956" s="43">
        <v>280</v>
      </c>
      <c r="C956" s="43" t="s">
        <v>144</v>
      </c>
      <c r="D956" s="42" t="s">
        <v>3546</v>
      </c>
      <c r="E956" s="42" t="s">
        <v>3546</v>
      </c>
      <c r="F956" s="44" t="s">
        <v>2829</v>
      </c>
      <c r="G956" s="44" t="s">
        <v>3474</v>
      </c>
      <c r="H956" s="42" t="s">
        <v>2891</v>
      </c>
      <c r="I956" s="45" t="s">
        <v>21</v>
      </c>
      <c r="J956" s="44">
        <v>8900000</v>
      </c>
      <c r="K956" s="44">
        <v>30</v>
      </c>
      <c r="L956" s="44">
        <f t="shared" si="14"/>
        <v>267000000</v>
      </c>
      <c r="M956" s="42" t="s">
        <v>2892</v>
      </c>
      <c r="N956" s="42" t="s">
        <v>445</v>
      </c>
      <c r="O956" s="42" t="s">
        <v>1559</v>
      </c>
      <c r="P956" s="42" t="s">
        <v>1554</v>
      </c>
      <c r="Q956" s="46" t="s">
        <v>1555</v>
      </c>
    </row>
    <row r="957" spans="1:17" ht="45">
      <c r="A957" s="41">
        <v>956</v>
      </c>
      <c r="B957" s="43">
        <v>280</v>
      </c>
      <c r="C957" s="43" t="s">
        <v>144</v>
      </c>
      <c r="D957" s="42" t="s">
        <v>3547</v>
      </c>
      <c r="E957" s="42" t="s">
        <v>3547</v>
      </c>
      <c r="F957" s="44" t="s">
        <v>2829</v>
      </c>
      <c r="G957" s="44" t="s">
        <v>3478</v>
      </c>
      <c r="H957" s="42" t="s">
        <v>2891</v>
      </c>
      <c r="I957" s="45" t="s">
        <v>21</v>
      </c>
      <c r="J957" s="44">
        <v>9300000</v>
      </c>
      <c r="K957" s="44">
        <v>48</v>
      </c>
      <c r="L957" s="44">
        <f t="shared" si="14"/>
        <v>446400000</v>
      </c>
      <c r="M957" s="42" t="s">
        <v>2892</v>
      </c>
      <c r="N957" s="42" t="s">
        <v>445</v>
      </c>
      <c r="O957" s="42" t="s">
        <v>1559</v>
      </c>
      <c r="P957" s="42" t="s">
        <v>1554</v>
      </c>
      <c r="Q957" s="46" t="s">
        <v>1555</v>
      </c>
    </row>
    <row r="958" spans="1:17" ht="60">
      <c r="A958" s="41">
        <v>957</v>
      </c>
      <c r="B958" s="43">
        <v>280</v>
      </c>
      <c r="C958" s="43" t="s">
        <v>144</v>
      </c>
      <c r="D958" s="42" t="s">
        <v>3548</v>
      </c>
      <c r="E958" s="42" t="s">
        <v>3548</v>
      </c>
      <c r="F958" s="44" t="s">
        <v>496</v>
      </c>
      <c r="G958" s="44" t="s">
        <v>1939</v>
      </c>
      <c r="H958" s="42" t="s">
        <v>149</v>
      </c>
      <c r="I958" s="45" t="s">
        <v>21</v>
      </c>
      <c r="J958" s="44">
        <v>5910050</v>
      </c>
      <c r="K958" s="44">
        <v>9</v>
      </c>
      <c r="L958" s="44">
        <f t="shared" si="14"/>
        <v>53190450</v>
      </c>
      <c r="M958" s="42" t="s">
        <v>1863</v>
      </c>
      <c r="N958" s="42" t="s">
        <v>445</v>
      </c>
      <c r="O958" s="42" t="s">
        <v>1559</v>
      </c>
      <c r="P958" s="42" t="s">
        <v>1554</v>
      </c>
      <c r="Q958" s="46" t="s">
        <v>1555</v>
      </c>
    </row>
    <row r="959" spans="1:17" ht="60">
      <c r="A959" s="41">
        <v>958</v>
      </c>
      <c r="B959" s="43">
        <v>280</v>
      </c>
      <c r="C959" s="43" t="s">
        <v>144</v>
      </c>
      <c r="D959" s="42" t="s">
        <v>3549</v>
      </c>
      <c r="E959" s="42" t="s">
        <v>3549</v>
      </c>
      <c r="F959" s="44" t="s">
        <v>496</v>
      </c>
      <c r="G959" s="44" t="s">
        <v>1939</v>
      </c>
      <c r="H959" s="42" t="s">
        <v>149</v>
      </c>
      <c r="I959" s="45" t="s">
        <v>21</v>
      </c>
      <c r="J959" s="44">
        <v>5202000</v>
      </c>
      <c r="K959" s="44">
        <v>37</v>
      </c>
      <c r="L959" s="44">
        <f t="shared" si="14"/>
        <v>192474000</v>
      </c>
      <c r="M959" s="42" t="s">
        <v>1863</v>
      </c>
      <c r="N959" s="42" t="s">
        <v>445</v>
      </c>
      <c r="O959" s="42" t="s">
        <v>1559</v>
      </c>
      <c r="P959" s="42" t="s">
        <v>1554</v>
      </c>
      <c r="Q959" s="46" t="s">
        <v>1555</v>
      </c>
    </row>
    <row r="960" spans="1:17" ht="75">
      <c r="A960" s="41">
        <v>959</v>
      </c>
      <c r="B960" s="43">
        <v>280</v>
      </c>
      <c r="C960" s="43" t="s">
        <v>144</v>
      </c>
      <c r="D960" s="42" t="s">
        <v>3550</v>
      </c>
      <c r="E960" s="42"/>
      <c r="F960" s="44" t="s">
        <v>1587</v>
      </c>
      <c r="G960" s="44" t="s">
        <v>2399</v>
      </c>
      <c r="H960" s="42" t="s">
        <v>131</v>
      </c>
      <c r="I960" s="45" t="s">
        <v>21</v>
      </c>
      <c r="J960" s="44">
        <v>6953000</v>
      </c>
      <c r="K960" s="44">
        <v>9</v>
      </c>
      <c r="L960" s="44">
        <f t="shared" si="14"/>
        <v>62577000</v>
      </c>
      <c r="M960" s="42" t="s">
        <v>1606</v>
      </c>
      <c r="N960" s="42" t="s">
        <v>445</v>
      </c>
      <c r="O960" s="42" t="s">
        <v>1559</v>
      </c>
      <c r="P960" s="42" t="s">
        <v>1554</v>
      </c>
      <c r="Q960" s="46" t="s">
        <v>1555</v>
      </c>
    </row>
    <row r="961" spans="1:17" ht="75">
      <c r="A961" s="41">
        <v>960</v>
      </c>
      <c r="B961" s="43">
        <v>280</v>
      </c>
      <c r="C961" s="43" t="s">
        <v>144</v>
      </c>
      <c r="D961" s="42" t="s">
        <v>3551</v>
      </c>
      <c r="E961" s="42"/>
      <c r="F961" s="44" t="s">
        <v>1587</v>
      </c>
      <c r="G961" s="44" t="s">
        <v>2399</v>
      </c>
      <c r="H961" s="42" t="s">
        <v>131</v>
      </c>
      <c r="I961" s="45" t="s">
        <v>21</v>
      </c>
      <c r="J961" s="44">
        <v>6953000</v>
      </c>
      <c r="K961" s="44">
        <v>9</v>
      </c>
      <c r="L961" s="44">
        <f t="shared" si="14"/>
        <v>62577000</v>
      </c>
      <c r="M961" s="42" t="s">
        <v>1606</v>
      </c>
      <c r="N961" s="42" t="s">
        <v>445</v>
      </c>
      <c r="O961" s="42" t="s">
        <v>1559</v>
      </c>
      <c r="P961" s="42" t="s">
        <v>1554</v>
      </c>
      <c r="Q961" s="46" t="s">
        <v>1555</v>
      </c>
    </row>
    <row r="962" spans="1:17" ht="75">
      <c r="A962" s="41">
        <v>961</v>
      </c>
      <c r="B962" s="43">
        <v>280</v>
      </c>
      <c r="C962" s="43" t="s">
        <v>144</v>
      </c>
      <c r="D962" s="42" t="s">
        <v>3552</v>
      </c>
      <c r="E962" s="42"/>
      <c r="F962" s="44" t="s">
        <v>1587</v>
      </c>
      <c r="G962" s="44" t="s">
        <v>2399</v>
      </c>
      <c r="H962" s="42" t="s">
        <v>131</v>
      </c>
      <c r="I962" s="45" t="s">
        <v>21</v>
      </c>
      <c r="J962" s="44">
        <v>6953000</v>
      </c>
      <c r="K962" s="44">
        <v>9</v>
      </c>
      <c r="L962" s="44">
        <f t="shared" ref="L962:L1025" si="15">J962*K962</f>
        <v>62577000</v>
      </c>
      <c r="M962" s="42" t="s">
        <v>1606</v>
      </c>
      <c r="N962" s="42" t="s">
        <v>445</v>
      </c>
      <c r="O962" s="42" t="s">
        <v>1559</v>
      </c>
      <c r="P962" s="42" t="s">
        <v>1554</v>
      </c>
      <c r="Q962" s="46" t="s">
        <v>1555</v>
      </c>
    </row>
    <row r="963" spans="1:17" ht="60">
      <c r="A963" s="41">
        <v>962</v>
      </c>
      <c r="B963" s="43">
        <v>280</v>
      </c>
      <c r="C963" s="43" t="s">
        <v>144</v>
      </c>
      <c r="D963" s="42" t="s">
        <v>3553</v>
      </c>
      <c r="E963" s="42"/>
      <c r="F963" s="44" t="s">
        <v>1587</v>
      </c>
      <c r="G963" s="44" t="s">
        <v>2399</v>
      </c>
      <c r="H963" s="42" t="s">
        <v>131</v>
      </c>
      <c r="I963" s="45" t="s">
        <v>21</v>
      </c>
      <c r="J963" s="44">
        <v>6953000</v>
      </c>
      <c r="K963" s="44">
        <v>9</v>
      </c>
      <c r="L963" s="44">
        <f t="shared" si="15"/>
        <v>62577000</v>
      </c>
      <c r="M963" s="42" t="s">
        <v>1606</v>
      </c>
      <c r="N963" s="42" t="s">
        <v>445</v>
      </c>
      <c r="O963" s="42" t="s">
        <v>1559</v>
      </c>
      <c r="P963" s="42" t="s">
        <v>1554</v>
      </c>
      <c r="Q963" s="46" t="s">
        <v>1555</v>
      </c>
    </row>
    <row r="964" spans="1:17" ht="60">
      <c r="A964" s="41">
        <v>963</v>
      </c>
      <c r="B964" s="43">
        <v>280</v>
      </c>
      <c r="C964" s="43" t="s">
        <v>144</v>
      </c>
      <c r="D964" s="42" t="s">
        <v>3554</v>
      </c>
      <c r="E964" s="42" t="s">
        <v>3554</v>
      </c>
      <c r="F964" s="44" t="s">
        <v>496</v>
      </c>
      <c r="G964" s="44" t="s">
        <v>1939</v>
      </c>
      <c r="H964" s="42" t="s">
        <v>149</v>
      </c>
      <c r="I964" s="45" t="s">
        <v>21</v>
      </c>
      <c r="J964" s="44">
        <v>4462500</v>
      </c>
      <c r="K964" s="44">
        <v>21</v>
      </c>
      <c r="L964" s="44">
        <f t="shared" si="15"/>
        <v>93712500</v>
      </c>
      <c r="M964" s="42" t="s">
        <v>1863</v>
      </c>
      <c r="N964" s="42" t="s">
        <v>445</v>
      </c>
      <c r="O964" s="42" t="s">
        <v>1559</v>
      </c>
      <c r="P964" s="42" t="s">
        <v>1554</v>
      </c>
      <c r="Q964" s="46" t="s">
        <v>1555</v>
      </c>
    </row>
    <row r="965" spans="1:17" ht="60">
      <c r="A965" s="41">
        <v>964</v>
      </c>
      <c r="B965" s="43">
        <v>280</v>
      </c>
      <c r="C965" s="43" t="s">
        <v>144</v>
      </c>
      <c r="D965" s="42" t="s">
        <v>3555</v>
      </c>
      <c r="E965" s="42" t="s">
        <v>3555</v>
      </c>
      <c r="F965" s="44" t="s">
        <v>496</v>
      </c>
      <c r="G965" s="44" t="s">
        <v>1939</v>
      </c>
      <c r="H965" s="42" t="s">
        <v>149</v>
      </c>
      <c r="I965" s="45" t="s">
        <v>21</v>
      </c>
      <c r="J965" s="44">
        <v>5057500</v>
      </c>
      <c r="K965" s="44">
        <v>18</v>
      </c>
      <c r="L965" s="44">
        <f t="shared" si="15"/>
        <v>91035000</v>
      </c>
      <c r="M965" s="42" t="s">
        <v>1863</v>
      </c>
      <c r="N965" s="42" t="s">
        <v>445</v>
      </c>
      <c r="O965" s="42" t="s">
        <v>1559</v>
      </c>
      <c r="P965" s="42" t="s">
        <v>1554</v>
      </c>
      <c r="Q965" s="46" t="s">
        <v>1555</v>
      </c>
    </row>
    <row r="966" spans="1:17" ht="45">
      <c r="A966" s="41">
        <v>965</v>
      </c>
      <c r="B966" s="43">
        <v>280</v>
      </c>
      <c r="C966" s="43" t="s">
        <v>144</v>
      </c>
      <c r="D966" s="42" t="s">
        <v>3556</v>
      </c>
      <c r="E966" s="42" t="s">
        <v>3556</v>
      </c>
      <c r="F966" s="44" t="s">
        <v>2829</v>
      </c>
      <c r="G966" s="44" t="s">
        <v>3478</v>
      </c>
      <c r="H966" s="42" t="s">
        <v>2891</v>
      </c>
      <c r="I966" s="45" t="s">
        <v>21</v>
      </c>
      <c r="J966" s="44">
        <v>7200000</v>
      </c>
      <c r="K966" s="44">
        <v>36</v>
      </c>
      <c r="L966" s="44">
        <f t="shared" si="15"/>
        <v>259200000</v>
      </c>
      <c r="M966" s="42" t="s">
        <v>2892</v>
      </c>
      <c r="N966" s="42" t="s">
        <v>445</v>
      </c>
      <c r="O966" s="42" t="s">
        <v>1559</v>
      </c>
      <c r="P966" s="42" t="s">
        <v>1554</v>
      </c>
      <c r="Q966" s="46" t="s">
        <v>1555</v>
      </c>
    </row>
    <row r="967" spans="1:17" ht="60">
      <c r="A967" s="41">
        <v>966</v>
      </c>
      <c r="B967" s="43">
        <v>280</v>
      </c>
      <c r="C967" s="43" t="s">
        <v>144</v>
      </c>
      <c r="D967" s="42" t="s">
        <v>3557</v>
      </c>
      <c r="E967" s="42" t="s">
        <v>3557</v>
      </c>
      <c r="F967" s="44" t="s">
        <v>496</v>
      </c>
      <c r="G967" s="44" t="s">
        <v>1939</v>
      </c>
      <c r="H967" s="42" t="s">
        <v>149</v>
      </c>
      <c r="I967" s="45" t="s">
        <v>21</v>
      </c>
      <c r="J967" s="44">
        <v>5890500</v>
      </c>
      <c r="K967" s="44">
        <v>21</v>
      </c>
      <c r="L967" s="44">
        <f t="shared" si="15"/>
        <v>123700500</v>
      </c>
      <c r="M967" s="42" t="s">
        <v>1863</v>
      </c>
      <c r="N967" s="42" t="s">
        <v>445</v>
      </c>
      <c r="O967" s="42" t="s">
        <v>1559</v>
      </c>
      <c r="P967" s="42" t="s">
        <v>1554</v>
      </c>
      <c r="Q967" s="46" t="s">
        <v>1555</v>
      </c>
    </row>
    <row r="968" spans="1:17" ht="45">
      <c r="A968" s="41">
        <v>967</v>
      </c>
      <c r="B968" s="43">
        <v>280</v>
      </c>
      <c r="C968" s="43" t="s">
        <v>144</v>
      </c>
      <c r="D968" s="42" t="s">
        <v>3558</v>
      </c>
      <c r="E968" s="42" t="s">
        <v>3558</v>
      </c>
      <c r="F968" s="44" t="s">
        <v>469</v>
      </c>
      <c r="G968" s="44" t="s">
        <v>463</v>
      </c>
      <c r="H968" s="42" t="s">
        <v>262</v>
      </c>
      <c r="I968" s="45" t="s">
        <v>37</v>
      </c>
      <c r="J968" s="44">
        <v>6000000</v>
      </c>
      <c r="K968" s="44">
        <v>36</v>
      </c>
      <c r="L968" s="44">
        <f t="shared" si="15"/>
        <v>216000000</v>
      </c>
      <c r="M968" s="42" t="s">
        <v>1931</v>
      </c>
      <c r="N968" s="42" t="s">
        <v>445</v>
      </c>
      <c r="O968" s="42" t="s">
        <v>1559</v>
      </c>
      <c r="P968" s="42" t="s">
        <v>1554</v>
      </c>
      <c r="Q968" s="46" t="s">
        <v>1555</v>
      </c>
    </row>
    <row r="969" spans="1:17" ht="60">
      <c r="A969" s="41">
        <v>968</v>
      </c>
      <c r="B969" s="43">
        <v>280</v>
      </c>
      <c r="C969" s="43" t="s">
        <v>144</v>
      </c>
      <c r="D969" s="42" t="s">
        <v>3559</v>
      </c>
      <c r="E969" s="42"/>
      <c r="F969" s="44" t="s">
        <v>1587</v>
      </c>
      <c r="G969" s="44" t="s">
        <v>2399</v>
      </c>
      <c r="H969" s="42" t="s">
        <v>131</v>
      </c>
      <c r="I969" s="45" t="s">
        <v>21</v>
      </c>
      <c r="J969" s="44">
        <v>5150000</v>
      </c>
      <c r="K969" s="44">
        <v>9</v>
      </c>
      <c r="L969" s="44">
        <f t="shared" si="15"/>
        <v>46350000</v>
      </c>
      <c r="M969" s="42" t="s">
        <v>1606</v>
      </c>
      <c r="N969" s="42" t="s">
        <v>445</v>
      </c>
      <c r="O969" s="42" t="s">
        <v>1559</v>
      </c>
      <c r="P969" s="42" t="s">
        <v>1554</v>
      </c>
      <c r="Q969" s="46" t="s">
        <v>1555</v>
      </c>
    </row>
    <row r="970" spans="1:17" ht="60">
      <c r="A970" s="41">
        <v>969</v>
      </c>
      <c r="B970" s="43">
        <v>280</v>
      </c>
      <c r="C970" s="43" t="s">
        <v>144</v>
      </c>
      <c r="D970" s="42" t="s">
        <v>3560</v>
      </c>
      <c r="E970" s="42"/>
      <c r="F970" s="44" t="s">
        <v>1587</v>
      </c>
      <c r="G970" s="44" t="s">
        <v>2399</v>
      </c>
      <c r="H970" s="42" t="s">
        <v>131</v>
      </c>
      <c r="I970" s="45" t="s">
        <v>21</v>
      </c>
      <c r="J970" s="44">
        <v>5150000</v>
      </c>
      <c r="K970" s="44">
        <v>9</v>
      </c>
      <c r="L970" s="44">
        <f t="shared" si="15"/>
        <v>46350000</v>
      </c>
      <c r="M970" s="42" t="s">
        <v>1606</v>
      </c>
      <c r="N970" s="42" t="s">
        <v>445</v>
      </c>
      <c r="O970" s="42" t="s">
        <v>1559</v>
      </c>
      <c r="P970" s="42" t="s">
        <v>1554</v>
      </c>
      <c r="Q970" s="46" t="s">
        <v>1555</v>
      </c>
    </row>
    <row r="971" spans="1:17" ht="45">
      <c r="A971" s="41">
        <v>970</v>
      </c>
      <c r="B971" s="43">
        <v>280</v>
      </c>
      <c r="C971" s="43" t="s">
        <v>144</v>
      </c>
      <c r="D971" s="42" t="s">
        <v>3561</v>
      </c>
      <c r="E971" s="42" t="s">
        <v>3561</v>
      </c>
      <c r="F971" s="44" t="s">
        <v>2829</v>
      </c>
      <c r="G971" s="44" t="s">
        <v>3474</v>
      </c>
      <c r="H971" s="42" t="s">
        <v>2891</v>
      </c>
      <c r="I971" s="45" t="s">
        <v>21</v>
      </c>
      <c r="J971" s="44">
        <v>6750000</v>
      </c>
      <c r="K971" s="44">
        <v>30</v>
      </c>
      <c r="L971" s="44">
        <f t="shared" si="15"/>
        <v>202500000</v>
      </c>
      <c r="M971" s="42" t="s">
        <v>2892</v>
      </c>
      <c r="N971" s="42" t="s">
        <v>445</v>
      </c>
      <c r="O971" s="42" t="s">
        <v>1559</v>
      </c>
      <c r="P971" s="42" t="s">
        <v>1554</v>
      </c>
      <c r="Q971" s="46" t="s">
        <v>1555</v>
      </c>
    </row>
    <row r="972" spans="1:17" ht="45">
      <c r="A972" s="41">
        <v>971</v>
      </c>
      <c r="B972" s="43">
        <v>280</v>
      </c>
      <c r="C972" s="43" t="s">
        <v>144</v>
      </c>
      <c r="D972" s="42" t="s">
        <v>3562</v>
      </c>
      <c r="E972" s="42" t="s">
        <v>3562</v>
      </c>
      <c r="F972" s="44" t="s">
        <v>2829</v>
      </c>
      <c r="G972" s="44" t="s">
        <v>3478</v>
      </c>
      <c r="H972" s="42" t="s">
        <v>2891</v>
      </c>
      <c r="I972" s="45" t="s">
        <v>21</v>
      </c>
      <c r="J972" s="44">
        <v>12500000</v>
      </c>
      <c r="K972" s="44">
        <v>24</v>
      </c>
      <c r="L972" s="44">
        <f t="shared" si="15"/>
        <v>300000000</v>
      </c>
      <c r="M972" s="42" t="s">
        <v>2892</v>
      </c>
      <c r="N972" s="42" t="s">
        <v>445</v>
      </c>
      <c r="O972" s="42" t="s">
        <v>1559</v>
      </c>
      <c r="P972" s="42" t="s">
        <v>1554</v>
      </c>
      <c r="Q972" s="46" t="s">
        <v>1555</v>
      </c>
    </row>
    <row r="973" spans="1:17" ht="45">
      <c r="A973" s="41">
        <v>972</v>
      </c>
      <c r="B973" s="43">
        <v>280</v>
      </c>
      <c r="C973" s="43" t="s">
        <v>144</v>
      </c>
      <c r="D973" s="42" t="s">
        <v>3563</v>
      </c>
      <c r="E973" s="42"/>
      <c r="F973" s="44" t="s">
        <v>1587</v>
      </c>
      <c r="G973" s="44" t="s">
        <v>2399</v>
      </c>
      <c r="H973" s="42" t="s">
        <v>131</v>
      </c>
      <c r="I973" s="45" t="s">
        <v>21</v>
      </c>
      <c r="J973" s="44">
        <v>391000</v>
      </c>
      <c r="K973" s="44">
        <v>96</v>
      </c>
      <c r="L973" s="44">
        <f t="shared" si="15"/>
        <v>37536000</v>
      </c>
      <c r="M973" s="42" t="s">
        <v>1606</v>
      </c>
      <c r="N973" s="42" t="s">
        <v>445</v>
      </c>
      <c r="O973" s="42" t="s">
        <v>1559</v>
      </c>
      <c r="P973" s="42" t="s">
        <v>1554</v>
      </c>
      <c r="Q973" s="46" t="s">
        <v>1555</v>
      </c>
    </row>
    <row r="974" spans="1:17" ht="45">
      <c r="A974" s="41">
        <v>973</v>
      </c>
      <c r="B974" s="43">
        <v>280</v>
      </c>
      <c r="C974" s="43" t="s">
        <v>144</v>
      </c>
      <c r="D974" s="42" t="s">
        <v>3564</v>
      </c>
      <c r="E974" s="42" t="s">
        <v>3564</v>
      </c>
      <c r="F974" s="44" t="s">
        <v>469</v>
      </c>
      <c r="G974" s="44" t="s">
        <v>456</v>
      </c>
      <c r="H974" s="42" t="s">
        <v>457</v>
      </c>
      <c r="I974" s="45" t="s">
        <v>37</v>
      </c>
      <c r="J974" s="44">
        <v>550000</v>
      </c>
      <c r="K974" s="44">
        <v>96</v>
      </c>
      <c r="L974" s="44">
        <f t="shared" si="15"/>
        <v>52800000</v>
      </c>
      <c r="M974" s="42" t="s">
        <v>1931</v>
      </c>
      <c r="N974" s="42" t="s">
        <v>445</v>
      </c>
      <c r="O974" s="42" t="s">
        <v>1559</v>
      </c>
      <c r="P974" s="42" t="s">
        <v>1554</v>
      </c>
      <c r="Q974" s="46" t="s">
        <v>1555</v>
      </c>
    </row>
    <row r="975" spans="1:17" ht="60">
      <c r="A975" s="41">
        <v>974</v>
      </c>
      <c r="B975" s="43">
        <v>280</v>
      </c>
      <c r="C975" s="43" t="s">
        <v>144</v>
      </c>
      <c r="D975" s="42" t="s">
        <v>3565</v>
      </c>
      <c r="E975" s="42" t="s">
        <v>3565</v>
      </c>
      <c r="F975" s="44" t="s">
        <v>496</v>
      </c>
      <c r="G975" s="44" t="s">
        <v>1939</v>
      </c>
      <c r="H975" s="42" t="s">
        <v>149</v>
      </c>
      <c r="I975" s="45" t="s">
        <v>21</v>
      </c>
      <c r="J975" s="44">
        <v>1097250</v>
      </c>
      <c r="K975" s="44">
        <v>12</v>
      </c>
      <c r="L975" s="44">
        <f t="shared" si="15"/>
        <v>13167000</v>
      </c>
      <c r="M975" s="42" t="s">
        <v>1863</v>
      </c>
      <c r="N975" s="42" t="s">
        <v>445</v>
      </c>
      <c r="O975" s="42" t="s">
        <v>1559</v>
      </c>
      <c r="P975" s="42" t="s">
        <v>1554</v>
      </c>
      <c r="Q975" s="46" t="s">
        <v>1555</v>
      </c>
    </row>
    <row r="976" spans="1:17" ht="60">
      <c r="A976" s="41">
        <v>975</v>
      </c>
      <c r="B976" s="43">
        <v>280</v>
      </c>
      <c r="C976" s="43" t="s">
        <v>144</v>
      </c>
      <c r="D976" s="42" t="s">
        <v>3566</v>
      </c>
      <c r="E976" s="42" t="s">
        <v>3566</v>
      </c>
      <c r="F976" s="44" t="s">
        <v>496</v>
      </c>
      <c r="G976" s="44" t="s">
        <v>1939</v>
      </c>
      <c r="H976" s="42" t="s">
        <v>149</v>
      </c>
      <c r="I976" s="45" t="s">
        <v>21</v>
      </c>
      <c r="J976" s="44">
        <v>1875000</v>
      </c>
      <c r="K976" s="44">
        <v>6</v>
      </c>
      <c r="L976" s="44">
        <f t="shared" si="15"/>
        <v>11250000</v>
      </c>
      <c r="M976" s="42" t="s">
        <v>1863</v>
      </c>
      <c r="N976" s="42" t="s">
        <v>445</v>
      </c>
      <c r="O976" s="42" t="s">
        <v>1559</v>
      </c>
      <c r="P976" s="42" t="s">
        <v>1554</v>
      </c>
      <c r="Q976" s="46" t="s">
        <v>1555</v>
      </c>
    </row>
    <row r="977" spans="1:17" ht="60">
      <c r="A977" s="41">
        <v>976</v>
      </c>
      <c r="B977" s="43">
        <v>280</v>
      </c>
      <c r="C977" s="43" t="s">
        <v>144</v>
      </c>
      <c r="D977" s="42" t="s">
        <v>3567</v>
      </c>
      <c r="E977" s="42" t="s">
        <v>3567</v>
      </c>
      <c r="F977" s="44" t="s">
        <v>496</v>
      </c>
      <c r="G977" s="44" t="s">
        <v>1939</v>
      </c>
      <c r="H977" s="42" t="s">
        <v>149</v>
      </c>
      <c r="I977" s="45" t="s">
        <v>21</v>
      </c>
      <c r="J977" s="44">
        <v>1875000</v>
      </c>
      <c r="K977" s="44">
        <v>12</v>
      </c>
      <c r="L977" s="44">
        <f t="shared" si="15"/>
        <v>22500000</v>
      </c>
      <c r="M977" s="42" t="s">
        <v>1863</v>
      </c>
      <c r="N977" s="42" t="s">
        <v>445</v>
      </c>
      <c r="O977" s="42" t="s">
        <v>1559</v>
      </c>
      <c r="P977" s="42" t="s">
        <v>1554</v>
      </c>
      <c r="Q977" s="46" t="s">
        <v>1555</v>
      </c>
    </row>
    <row r="978" spans="1:17" ht="60">
      <c r="A978" s="41">
        <v>977</v>
      </c>
      <c r="B978" s="43">
        <v>280</v>
      </c>
      <c r="C978" s="43" t="s">
        <v>144</v>
      </c>
      <c r="D978" s="42" t="s">
        <v>3568</v>
      </c>
      <c r="E978" s="42" t="s">
        <v>3568</v>
      </c>
      <c r="F978" s="44" t="s">
        <v>496</v>
      </c>
      <c r="G978" s="44" t="s">
        <v>1939</v>
      </c>
      <c r="H978" s="42" t="s">
        <v>149</v>
      </c>
      <c r="I978" s="45" t="s">
        <v>21</v>
      </c>
      <c r="J978" s="44">
        <v>1042500</v>
      </c>
      <c r="K978" s="44">
        <v>30</v>
      </c>
      <c r="L978" s="44">
        <f t="shared" si="15"/>
        <v>31275000</v>
      </c>
      <c r="M978" s="42" t="s">
        <v>1863</v>
      </c>
      <c r="N978" s="42" t="s">
        <v>445</v>
      </c>
      <c r="O978" s="42" t="s">
        <v>1559</v>
      </c>
      <c r="P978" s="42" t="s">
        <v>1554</v>
      </c>
      <c r="Q978" s="46" t="s">
        <v>1555</v>
      </c>
    </row>
    <row r="979" spans="1:17" ht="60">
      <c r="A979" s="41">
        <v>978</v>
      </c>
      <c r="B979" s="43">
        <v>280</v>
      </c>
      <c r="C979" s="43" t="s">
        <v>144</v>
      </c>
      <c r="D979" s="42" t="s">
        <v>3569</v>
      </c>
      <c r="E979" s="42" t="s">
        <v>3569</v>
      </c>
      <c r="F979" s="44" t="s">
        <v>496</v>
      </c>
      <c r="G979" s="44" t="s">
        <v>1939</v>
      </c>
      <c r="H979" s="42" t="s">
        <v>149</v>
      </c>
      <c r="I979" s="45" t="s">
        <v>21</v>
      </c>
      <c r="J979" s="44">
        <v>750000</v>
      </c>
      <c r="K979" s="44">
        <v>12</v>
      </c>
      <c r="L979" s="44">
        <f t="shared" si="15"/>
        <v>9000000</v>
      </c>
      <c r="M979" s="42" t="s">
        <v>1863</v>
      </c>
      <c r="N979" s="42" t="s">
        <v>445</v>
      </c>
      <c r="O979" s="42" t="s">
        <v>1559</v>
      </c>
      <c r="P979" s="42" t="s">
        <v>1554</v>
      </c>
      <c r="Q979" s="46" t="s">
        <v>1555</v>
      </c>
    </row>
    <row r="980" spans="1:17" ht="60">
      <c r="A980" s="41">
        <v>979</v>
      </c>
      <c r="B980" s="43">
        <v>280</v>
      </c>
      <c r="C980" s="43" t="s">
        <v>144</v>
      </c>
      <c r="D980" s="42" t="s">
        <v>3570</v>
      </c>
      <c r="E980" s="42" t="s">
        <v>3570</v>
      </c>
      <c r="F980" s="44" t="s">
        <v>496</v>
      </c>
      <c r="G980" s="44" t="s">
        <v>1939</v>
      </c>
      <c r="H980" s="42" t="s">
        <v>149</v>
      </c>
      <c r="I980" s="45" t="s">
        <v>21</v>
      </c>
      <c r="J980" s="44">
        <v>1378500</v>
      </c>
      <c r="K980" s="44">
        <v>12</v>
      </c>
      <c r="L980" s="44">
        <f t="shared" si="15"/>
        <v>16542000</v>
      </c>
      <c r="M980" s="42" t="s">
        <v>1863</v>
      </c>
      <c r="N980" s="42" t="s">
        <v>445</v>
      </c>
      <c r="O980" s="42" t="s">
        <v>1559</v>
      </c>
      <c r="P980" s="42" t="s">
        <v>1554</v>
      </c>
      <c r="Q980" s="46" t="s">
        <v>1555</v>
      </c>
    </row>
    <row r="981" spans="1:17" ht="60">
      <c r="A981" s="41">
        <v>980</v>
      </c>
      <c r="B981" s="43">
        <v>280</v>
      </c>
      <c r="C981" s="43" t="s">
        <v>144</v>
      </c>
      <c r="D981" s="42" t="s">
        <v>393</v>
      </c>
      <c r="E981" s="42" t="s">
        <v>393</v>
      </c>
      <c r="F981" s="44" t="s">
        <v>496</v>
      </c>
      <c r="G981" s="44" t="s">
        <v>1939</v>
      </c>
      <c r="H981" s="42" t="s">
        <v>149</v>
      </c>
      <c r="I981" s="45" t="s">
        <v>21</v>
      </c>
      <c r="J981" s="44">
        <v>900000</v>
      </c>
      <c r="K981" s="44">
        <v>12</v>
      </c>
      <c r="L981" s="44">
        <f t="shared" si="15"/>
        <v>10800000</v>
      </c>
      <c r="M981" s="42" t="s">
        <v>1863</v>
      </c>
      <c r="N981" s="42" t="s">
        <v>445</v>
      </c>
      <c r="O981" s="42" t="s">
        <v>1559</v>
      </c>
      <c r="P981" s="42" t="s">
        <v>1554</v>
      </c>
      <c r="Q981" s="46" t="s">
        <v>1555</v>
      </c>
    </row>
    <row r="982" spans="1:17" ht="45">
      <c r="A982" s="41">
        <v>981</v>
      </c>
      <c r="B982" s="43">
        <v>280</v>
      </c>
      <c r="C982" s="43" t="s">
        <v>144</v>
      </c>
      <c r="D982" s="42" t="s">
        <v>3571</v>
      </c>
      <c r="E982" s="42"/>
      <c r="F982" s="44" t="s">
        <v>1587</v>
      </c>
      <c r="G982" s="44" t="s">
        <v>2399</v>
      </c>
      <c r="H982" s="42" t="s">
        <v>131</v>
      </c>
      <c r="I982" s="45" t="s">
        <v>21</v>
      </c>
      <c r="J982" s="44">
        <v>1117000</v>
      </c>
      <c r="K982" s="44">
        <v>30</v>
      </c>
      <c r="L982" s="44">
        <f t="shared" si="15"/>
        <v>33510000</v>
      </c>
      <c r="M982" s="42" t="s">
        <v>1606</v>
      </c>
      <c r="N982" s="42" t="s">
        <v>445</v>
      </c>
      <c r="O982" s="42" t="s">
        <v>1559</v>
      </c>
      <c r="P982" s="42" t="s">
        <v>1554</v>
      </c>
      <c r="Q982" s="46" t="s">
        <v>1555</v>
      </c>
    </row>
    <row r="983" spans="1:17" ht="45">
      <c r="A983" s="41">
        <v>982</v>
      </c>
      <c r="B983" s="43">
        <v>280</v>
      </c>
      <c r="C983" s="43" t="s">
        <v>144</v>
      </c>
      <c r="D983" s="42" t="s">
        <v>3572</v>
      </c>
      <c r="E983" s="42"/>
      <c r="F983" s="44" t="s">
        <v>1587</v>
      </c>
      <c r="G983" s="44" t="s">
        <v>2399</v>
      </c>
      <c r="H983" s="42" t="s">
        <v>131</v>
      </c>
      <c r="I983" s="45" t="s">
        <v>21</v>
      </c>
      <c r="J983" s="44">
        <v>1017000</v>
      </c>
      <c r="K983" s="44">
        <v>42</v>
      </c>
      <c r="L983" s="44">
        <f t="shared" si="15"/>
        <v>42714000</v>
      </c>
      <c r="M983" s="42" t="s">
        <v>1606</v>
      </c>
      <c r="N983" s="42" t="s">
        <v>445</v>
      </c>
      <c r="O983" s="42" t="s">
        <v>1559</v>
      </c>
      <c r="P983" s="42" t="s">
        <v>1554</v>
      </c>
      <c r="Q983" s="46" t="s">
        <v>1555</v>
      </c>
    </row>
    <row r="984" spans="1:17" ht="45">
      <c r="A984" s="41">
        <v>983</v>
      </c>
      <c r="B984" s="43">
        <v>280</v>
      </c>
      <c r="C984" s="43" t="s">
        <v>144</v>
      </c>
      <c r="D984" s="42" t="s">
        <v>462</v>
      </c>
      <c r="E984" s="42" t="s">
        <v>462</v>
      </c>
      <c r="F984" s="44" t="s">
        <v>469</v>
      </c>
      <c r="G984" s="44" t="s">
        <v>463</v>
      </c>
      <c r="H984" s="42" t="s">
        <v>262</v>
      </c>
      <c r="I984" s="45" t="s">
        <v>37</v>
      </c>
      <c r="J984" s="44">
        <v>1200000</v>
      </c>
      <c r="K984" s="44">
        <v>72</v>
      </c>
      <c r="L984" s="44">
        <f t="shared" si="15"/>
        <v>86400000</v>
      </c>
      <c r="M984" s="42" t="s">
        <v>1931</v>
      </c>
      <c r="N984" s="42" t="s">
        <v>445</v>
      </c>
      <c r="O984" s="42" t="s">
        <v>1559</v>
      </c>
      <c r="P984" s="42" t="s">
        <v>1554</v>
      </c>
      <c r="Q984" s="46" t="s">
        <v>1555</v>
      </c>
    </row>
    <row r="985" spans="1:17" ht="60">
      <c r="A985" s="41">
        <v>984</v>
      </c>
      <c r="B985" s="43">
        <v>280</v>
      </c>
      <c r="C985" s="43" t="s">
        <v>144</v>
      </c>
      <c r="D985" s="42" t="s">
        <v>3573</v>
      </c>
      <c r="E985" s="42" t="s">
        <v>3573</v>
      </c>
      <c r="F985" s="44" t="s">
        <v>2829</v>
      </c>
      <c r="G985" s="44" t="s">
        <v>3478</v>
      </c>
      <c r="H985" s="42" t="s">
        <v>2891</v>
      </c>
      <c r="I985" s="45" t="s">
        <v>21</v>
      </c>
      <c r="J985" s="44">
        <v>3200000</v>
      </c>
      <c r="K985" s="44">
        <v>30</v>
      </c>
      <c r="L985" s="44">
        <f t="shared" si="15"/>
        <v>96000000</v>
      </c>
      <c r="M985" s="42" t="s">
        <v>2892</v>
      </c>
      <c r="N985" s="42" t="s">
        <v>445</v>
      </c>
      <c r="O985" s="42" t="s">
        <v>1559</v>
      </c>
      <c r="P985" s="42" t="s">
        <v>1554</v>
      </c>
      <c r="Q985" s="46" t="s">
        <v>1555</v>
      </c>
    </row>
    <row r="986" spans="1:17" ht="45">
      <c r="A986" s="41">
        <v>985</v>
      </c>
      <c r="B986" s="43">
        <v>280</v>
      </c>
      <c r="C986" s="43" t="s">
        <v>144</v>
      </c>
      <c r="D986" s="42" t="s">
        <v>3574</v>
      </c>
      <c r="E986" s="42" t="s">
        <v>3575</v>
      </c>
      <c r="F986" s="44" t="s">
        <v>1587</v>
      </c>
      <c r="G986" s="44" t="s">
        <v>3576</v>
      </c>
      <c r="H986" s="42" t="s">
        <v>45</v>
      </c>
      <c r="I986" s="45" t="s">
        <v>21</v>
      </c>
      <c r="J986" s="44">
        <v>1285000</v>
      </c>
      <c r="K986" s="44">
        <v>240</v>
      </c>
      <c r="L986" s="44">
        <f t="shared" si="15"/>
        <v>308400000</v>
      </c>
      <c r="M986" s="42" t="s">
        <v>1570</v>
      </c>
      <c r="N986" s="42" t="s">
        <v>445</v>
      </c>
      <c r="O986" s="42" t="s">
        <v>1559</v>
      </c>
      <c r="P986" s="42" t="s">
        <v>1554</v>
      </c>
      <c r="Q986" s="46" t="s">
        <v>1555</v>
      </c>
    </row>
    <row r="987" spans="1:17" ht="45">
      <c r="A987" s="41">
        <v>986</v>
      </c>
      <c r="B987" s="43">
        <v>280</v>
      </c>
      <c r="C987" s="43" t="s">
        <v>144</v>
      </c>
      <c r="D987" s="42" t="s">
        <v>3577</v>
      </c>
      <c r="E987" s="42" t="s">
        <v>3577</v>
      </c>
      <c r="F987" s="44" t="s">
        <v>1587</v>
      </c>
      <c r="G987" s="44" t="s">
        <v>3576</v>
      </c>
      <c r="H987" s="42" t="s">
        <v>45</v>
      </c>
      <c r="I987" s="45" t="s">
        <v>21</v>
      </c>
      <c r="J987" s="44">
        <v>970000</v>
      </c>
      <c r="K987" s="44">
        <v>30</v>
      </c>
      <c r="L987" s="44">
        <f t="shared" si="15"/>
        <v>29100000</v>
      </c>
      <c r="M987" s="42" t="s">
        <v>1570</v>
      </c>
      <c r="N987" s="42" t="s">
        <v>445</v>
      </c>
      <c r="O987" s="42" t="s">
        <v>1559</v>
      </c>
      <c r="P987" s="42" t="s">
        <v>1554</v>
      </c>
      <c r="Q987" s="46" t="s">
        <v>1555</v>
      </c>
    </row>
    <row r="988" spans="1:17" ht="45">
      <c r="A988" s="41">
        <v>987</v>
      </c>
      <c r="B988" s="43">
        <v>280</v>
      </c>
      <c r="C988" s="43" t="s">
        <v>144</v>
      </c>
      <c r="D988" s="42" t="s">
        <v>3578</v>
      </c>
      <c r="E988" s="42" t="s">
        <v>3578</v>
      </c>
      <c r="F988" s="44" t="s">
        <v>1587</v>
      </c>
      <c r="G988" s="44" t="s">
        <v>3576</v>
      </c>
      <c r="H988" s="42" t="s">
        <v>45</v>
      </c>
      <c r="I988" s="45" t="s">
        <v>1415</v>
      </c>
      <c r="J988" s="44">
        <v>700000</v>
      </c>
      <c r="K988" s="44">
        <v>6</v>
      </c>
      <c r="L988" s="44">
        <f t="shared" si="15"/>
        <v>4200000</v>
      </c>
      <c r="M988" s="42" t="s">
        <v>1570</v>
      </c>
      <c r="N988" s="42" t="s">
        <v>445</v>
      </c>
      <c r="O988" s="42" t="s">
        <v>1559</v>
      </c>
      <c r="P988" s="42" t="s">
        <v>1554</v>
      </c>
      <c r="Q988" s="46" t="s">
        <v>1555</v>
      </c>
    </row>
    <row r="989" spans="1:17" ht="45">
      <c r="A989" s="41">
        <v>988</v>
      </c>
      <c r="B989" s="43">
        <v>280</v>
      </c>
      <c r="C989" s="43" t="s">
        <v>144</v>
      </c>
      <c r="D989" s="42" t="s">
        <v>3579</v>
      </c>
      <c r="E989" s="42" t="s">
        <v>3579</v>
      </c>
      <c r="F989" s="44" t="s">
        <v>1587</v>
      </c>
      <c r="G989" s="44" t="s">
        <v>3576</v>
      </c>
      <c r="H989" s="42" t="s">
        <v>45</v>
      </c>
      <c r="I989" s="45" t="s">
        <v>1415</v>
      </c>
      <c r="J989" s="44">
        <v>800000</v>
      </c>
      <c r="K989" s="44">
        <v>12</v>
      </c>
      <c r="L989" s="44">
        <f t="shared" si="15"/>
        <v>9600000</v>
      </c>
      <c r="M989" s="42" t="s">
        <v>1570</v>
      </c>
      <c r="N989" s="42" t="s">
        <v>445</v>
      </c>
      <c r="O989" s="42" t="s">
        <v>1559</v>
      </c>
      <c r="P989" s="42" t="s">
        <v>1554</v>
      </c>
      <c r="Q989" s="46" t="s">
        <v>1555</v>
      </c>
    </row>
    <row r="990" spans="1:17" ht="45">
      <c r="A990" s="41">
        <v>989</v>
      </c>
      <c r="B990" s="43">
        <v>280</v>
      </c>
      <c r="C990" s="43" t="s">
        <v>144</v>
      </c>
      <c r="D990" s="42" t="s">
        <v>3580</v>
      </c>
      <c r="E990" s="42" t="s">
        <v>3580</v>
      </c>
      <c r="F990" s="44" t="s">
        <v>1587</v>
      </c>
      <c r="G990" s="44" t="s">
        <v>3576</v>
      </c>
      <c r="H990" s="42" t="s">
        <v>45</v>
      </c>
      <c r="I990" s="45" t="s">
        <v>1415</v>
      </c>
      <c r="J990" s="44">
        <v>780000</v>
      </c>
      <c r="K990" s="44">
        <v>12</v>
      </c>
      <c r="L990" s="44">
        <f t="shared" si="15"/>
        <v>9360000</v>
      </c>
      <c r="M990" s="42" t="s">
        <v>1570</v>
      </c>
      <c r="N990" s="42" t="s">
        <v>445</v>
      </c>
      <c r="O990" s="42" t="s">
        <v>1559</v>
      </c>
      <c r="P990" s="42" t="s">
        <v>1554</v>
      </c>
      <c r="Q990" s="46" t="s">
        <v>1555</v>
      </c>
    </row>
    <row r="991" spans="1:17" ht="60">
      <c r="A991" s="41">
        <v>990</v>
      </c>
      <c r="B991" s="43">
        <v>280</v>
      </c>
      <c r="C991" s="43" t="s">
        <v>144</v>
      </c>
      <c r="D991" s="42" t="s">
        <v>3581</v>
      </c>
      <c r="E991" s="42" t="s">
        <v>3581</v>
      </c>
      <c r="F991" s="44" t="s">
        <v>1938</v>
      </c>
      <c r="G991" s="44" t="s">
        <v>2610</v>
      </c>
      <c r="H991" s="42" t="s">
        <v>2855</v>
      </c>
      <c r="I991" s="45" t="s">
        <v>21</v>
      </c>
      <c r="J991" s="44">
        <v>8500000</v>
      </c>
      <c r="K991" s="44">
        <v>18</v>
      </c>
      <c r="L991" s="44">
        <f t="shared" si="15"/>
        <v>153000000</v>
      </c>
      <c r="M991" s="42" t="s">
        <v>1973</v>
      </c>
      <c r="N991" s="42" t="s">
        <v>445</v>
      </c>
      <c r="O991" s="42" t="s">
        <v>1559</v>
      </c>
      <c r="P991" s="42" t="s">
        <v>1554</v>
      </c>
      <c r="Q991" s="46" t="s">
        <v>1555</v>
      </c>
    </row>
    <row r="992" spans="1:17" ht="60">
      <c r="A992" s="41">
        <v>991</v>
      </c>
      <c r="B992" s="43">
        <v>280</v>
      </c>
      <c r="C992" s="43" t="s">
        <v>144</v>
      </c>
      <c r="D992" s="42" t="s">
        <v>3582</v>
      </c>
      <c r="E992" s="42" t="s">
        <v>3582</v>
      </c>
      <c r="F992" s="44" t="s">
        <v>1938</v>
      </c>
      <c r="G992" s="44" t="s">
        <v>2610</v>
      </c>
      <c r="H992" s="42" t="s">
        <v>2855</v>
      </c>
      <c r="I992" s="45" t="s">
        <v>21</v>
      </c>
      <c r="J992" s="44">
        <v>7000000</v>
      </c>
      <c r="K992" s="44">
        <v>1</v>
      </c>
      <c r="L992" s="44">
        <f t="shared" si="15"/>
        <v>7000000</v>
      </c>
      <c r="M992" s="42" t="s">
        <v>1973</v>
      </c>
      <c r="N992" s="42" t="s">
        <v>445</v>
      </c>
      <c r="O992" s="42" t="s">
        <v>1559</v>
      </c>
      <c r="P992" s="42" t="s">
        <v>1554</v>
      </c>
      <c r="Q992" s="46" t="s">
        <v>1555</v>
      </c>
    </row>
    <row r="993" spans="1:17" ht="60">
      <c r="A993" s="41">
        <v>992</v>
      </c>
      <c r="B993" s="43">
        <v>280</v>
      </c>
      <c r="C993" s="43" t="s">
        <v>144</v>
      </c>
      <c r="D993" s="42" t="s">
        <v>3583</v>
      </c>
      <c r="E993" s="42" t="s">
        <v>3583</v>
      </c>
      <c r="F993" s="44" t="s">
        <v>1938</v>
      </c>
      <c r="G993" s="44" t="s">
        <v>2610</v>
      </c>
      <c r="H993" s="42" t="s">
        <v>2855</v>
      </c>
      <c r="I993" s="45" t="s">
        <v>21</v>
      </c>
      <c r="J993" s="44">
        <v>7000000</v>
      </c>
      <c r="K993" s="44">
        <v>18</v>
      </c>
      <c r="L993" s="44">
        <f t="shared" si="15"/>
        <v>126000000</v>
      </c>
      <c r="M993" s="42" t="s">
        <v>1973</v>
      </c>
      <c r="N993" s="42" t="s">
        <v>445</v>
      </c>
      <c r="O993" s="42" t="s">
        <v>1559</v>
      </c>
      <c r="P993" s="42" t="s">
        <v>1554</v>
      </c>
      <c r="Q993" s="46" t="s">
        <v>1555</v>
      </c>
    </row>
    <row r="994" spans="1:17" ht="45">
      <c r="A994" s="41">
        <v>993</v>
      </c>
      <c r="B994" s="43">
        <v>280</v>
      </c>
      <c r="C994" s="43" t="s">
        <v>144</v>
      </c>
      <c r="D994" s="42" t="s">
        <v>3584</v>
      </c>
      <c r="E994" s="42"/>
      <c r="F994" s="44" t="s">
        <v>1587</v>
      </c>
      <c r="G994" s="44" t="s">
        <v>2399</v>
      </c>
      <c r="H994" s="42" t="s">
        <v>131</v>
      </c>
      <c r="I994" s="45" t="s">
        <v>21</v>
      </c>
      <c r="J994" s="44">
        <v>3980000</v>
      </c>
      <c r="K994" s="44">
        <v>30</v>
      </c>
      <c r="L994" s="44">
        <f t="shared" si="15"/>
        <v>119400000</v>
      </c>
      <c r="M994" s="42" t="s">
        <v>1606</v>
      </c>
      <c r="N994" s="42" t="s">
        <v>445</v>
      </c>
      <c r="O994" s="42" t="s">
        <v>1559</v>
      </c>
      <c r="P994" s="42" t="s">
        <v>1554</v>
      </c>
      <c r="Q994" s="46" t="s">
        <v>1555</v>
      </c>
    </row>
    <row r="995" spans="1:17" ht="45">
      <c r="A995" s="41">
        <v>994</v>
      </c>
      <c r="B995" s="43">
        <v>280</v>
      </c>
      <c r="C995" s="43" t="s">
        <v>144</v>
      </c>
      <c r="D995" s="42" t="s">
        <v>3585</v>
      </c>
      <c r="E995" s="42"/>
      <c r="F995" s="44" t="s">
        <v>1587</v>
      </c>
      <c r="G995" s="44" t="s">
        <v>2399</v>
      </c>
      <c r="H995" s="42" t="s">
        <v>131</v>
      </c>
      <c r="I995" s="45" t="s">
        <v>21</v>
      </c>
      <c r="J995" s="44">
        <v>3650000</v>
      </c>
      <c r="K995" s="44">
        <v>60</v>
      </c>
      <c r="L995" s="44">
        <f t="shared" si="15"/>
        <v>219000000</v>
      </c>
      <c r="M995" s="42" t="s">
        <v>1606</v>
      </c>
      <c r="N995" s="42" t="s">
        <v>445</v>
      </c>
      <c r="O995" s="42" t="s">
        <v>1559</v>
      </c>
      <c r="P995" s="42" t="s">
        <v>1554</v>
      </c>
      <c r="Q995" s="46" t="s">
        <v>1555</v>
      </c>
    </row>
    <row r="996" spans="1:17" ht="60">
      <c r="A996" s="41">
        <v>995</v>
      </c>
      <c r="B996" s="43">
        <v>280</v>
      </c>
      <c r="C996" s="43" t="s">
        <v>144</v>
      </c>
      <c r="D996" s="42" t="s">
        <v>3586</v>
      </c>
      <c r="E996" s="42" t="s">
        <v>3586</v>
      </c>
      <c r="F996" s="44" t="s">
        <v>1938</v>
      </c>
      <c r="G996" s="44" t="s">
        <v>3587</v>
      </c>
      <c r="H996" s="42" t="s">
        <v>149</v>
      </c>
      <c r="I996" s="45" t="s">
        <v>21</v>
      </c>
      <c r="J996" s="44">
        <v>29000000</v>
      </c>
      <c r="K996" s="44">
        <v>20</v>
      </c>
      <c r="L996" s="44">
        <f t="shared" si="15"/>
        <v>580000000</v>
      </c>
      <c r="M996" s="42" t="s">
        <v>1973</v>
      </c>
      <c r="N996" s="42" t="s">
        <v>445</v>
      </c>
      <c r="O996" s="42" t="s">
        <v>1559</v>
      </c>
      <c r="P996" s="42" t="s">
        <v>1554</v>
      </c>
      <c r="Q996" s="46" t="s">
        <v>1555</v>
      </c>
    </row>
    <row r="997" spans="1:17" ht="60">
      <c r="A997" s="41">
        <v>996</v>
      </c>
      <c r="B997" s="43">
        <v>280</v>
      </c>
      <c r="C997" s="43" t="s">
        <v>144</v>
      </c>
      <c r="D997" s="42" t="s">
        <v>3588</v>
      </c>
      <c r="E997" s="42" t="s">
        <v>3588</v>
      </c>
      <c r="F997" s="44" t="s">
        <v>1938</v>
      </c>
      <c r="G997" s="44" t="s">
        <v>3587</v>
      </c>
      <c r="H997" s="42" t="s">
        <v>149</v>
      </c>
      <c r="I997" s="45" t="s">
        <v>21</v>
      </c>
      <c r="J997" s="44">
        <v>30500000</v>
      </c>
      <c r="K997" s="44">
        <v>32</v>
      </c>
      <c r="L997" s="44">
        <f t="shared" si="15"/>
        <v>976000000</v>
      </c>
      <c r="M997" s="42" t="s">
        <v>1973</v>
      </c>
      <c r="N997" s="42" t="s">
        <v>445</v>
      </c>
      <c r="O997" s="42" t="s">
        <v>1559</v>
      </c>
      <c r="P997" s="42" t="s">
        <v>1554</v>
      </c>
      <c r="Q997" s="46" t="s">
        <v>1555</v>
      </c>
    </row>
    <row r="998" spans="1:17" ht="60">
      <c r="A998" s="41">
        <v>997</v>
      </c>
      <c r="B998" s="43">
        <v>280</v>
      </c>
      <c r="C998" s="43" t="s">
        <v>144</v>
      </c>
      <c r="D998" s="42" t="s">
        <v>3589</v>
      </c>
      <c r="E998" s="42" t="s">
        <v>3589</v>
      </c>
      <c r="F998" s="44" t="s">
        <v>1938</v>
      </c>
      <c r="G998" s="44" t="s">
        <v>3587</v>
      </c>
      <c r="H998" s="42" t="s">
        <v>149</v>
      </c>
      <c r="I998" s="45" t="s">
        <v>21</v>
      </c>
      <c r="J998" s="44">
        <v>30500000</v>
      </c>
      <c r="K998" s="44">
        <v>6</v>
      </c>
      <c r="L998" s="44">
        <f t="shared" si="15"/>
        <v>183000000</v>
      </c>
      <c r="M998" s="42" t="s">
        <v>1973</v>
      </c>
      <c r="N998" s="42" t="s">
        <v>445</v>
      </c>
      <c r="O998" s="42" t="s">
        <v>1559</v>
      </c>
      <c r="P998" s="42" t="s">
        <v>1554</v>
      </c>
      <c r="Q998" s="46" t="s">
        <v>1555</v>
      </c>
    </row>
    <row r="999" spans="1:17" ht="45">
      <c r="A999" s="41">
        <v>998</v>
      </c>
      <c r="B999" s="43">
        <v>280</v>
      </c>
      <c r="C999" s="43" t="s">
        <v>144</v>
      </c>
      <c r="D999" s="42" t="s">
        <v>3590</v>
      </c>
      <c r="E999" s="42"/>
      <c r="F999" s="44" t="s">
        <v>1587</v>
      </c>
      <c r="G999" s="44" t="s">
        <v>2399</v>
      </c>
      <c r="H999" s="42" t="s">
        <v>131</v>
      </c>
      <c r="I999" s="45" t="s">
        <v>21</v>
      </c>
      <c r="J999" s="44">
        <v>1117000</v>
      </c>
      <c r="K999" s="44">
        <v>30</v>
      </c>
      <c r="L999" s="44">
        <f t="shared" si="15"/>
        <v>33510000</v>
      </c>
      <c r="M999" s="42" t="s">
        <v>1606</v>
      </c>
      <c r="N999" s="42" t="s">
        <v>445</v>
      </c>
      <c r="O999" s="42" t="s">
        <v>1559</v>
      </c>
      <c r="P999" s="42" t="s">
        <v>1554</v>
      </c>
      <c r="Q999" s="46" t="s">
        <v>1555</v>
      </c>
    </row>
    <row r="1000" spans="1:17" ht="45">
      <c r="A1000" s="41">
        <v>999</v>
      </c>
      <c r="B1000" s="43">
        <v>280</v>
      </c>
      <c r="C1000" s="43" t="s">
        <v>144</v>
      </c>
      <c r="D1000" s="42" t="s">
        <v>3591</v>
      </c>
      <c r="E1000" s="42"/>
      <c r="F1000" s="44" t="s">
        <v>1587</v>
      </c>
      <c r="G1000" s="44" t="s">
        <v>2399</v>
      </c>
      <c r="H1000" s="42" t="s">
        <v>131</v>
      </c>
      <c r="I1000" s="45" t="s">
        <v>21</v>
      </c>
      <c r="J1000" s="44">
        <v>1176000</v>
      </c>
      <c r="K1000" s="44">
        <v>30</v>
      </c>
      <c r="L1000" s="44">
        <f t="shared" si="15"/>
        <v>35280000</v>
      </c>
      <c r="M1000" s="42" t="s">
        <v>1606</v>
      </c>
      <c r="N1000" s="42" t="s">
        <v>445</v>
      </c>
      <c r="O1000" s="42" t="s">
        <v>1559</v>
      </c>
      <c r="P1000" s="42" t="s">
        <v>1554</v>
      </c>
      <c r="Q1000" s="46" t="s">
        <v>1555</v>
      </c>
    </row>
    <row r="1001" spans="1:17" ht="45">
      <c r="A1001" s="41">
        <v>1000</v>
      </c>
      <c r="B1001" s="43">
        <v>280</v>
      </c>
      <c r="C1001" s="43" t="s">
        <v>144</v>
      </c>
      <c r="D1001" s="42" t="s">
        <v>3592</v>
      </c>
      <c r="E1001" s="42"/>
      <c r="F1001" s="44" t="s">
        <v>1587</v>
      </c>
      <c r="G1001" s="44" t="s">
        <v>2399</v>
      </c>
      <c r="H1001" s="42" t="s">
        <v>131</v>
      </c>
      <c r="I1001" s="45" t="s">
        <v>21</v>
      </c>
      <c r="J1001" s="44">
        <v>954000</v>
      </c>
      <c r="K1001" s="44">
        <v>30</v>
      </c>
      <c r="L1001" s="44">
        <f t="shared" si="15"/>
        <v>28620000</v>
      </c>
      <c r="M1001" s="42" t="s">
        <v>1606</v>
      </c>
      <c r="N1001" s="42" t="s">
        <v>445</v>
      </c>
      <c r="O1001" s="42" t="s">
        <v>1559</v>
      </c>
      <c r="P1001" s="42" t="s">
        <v>1554</v>
      </c>
      <c r="Q1001" s="46" t="s">
        <v>1555</v>
      </c>
    </row>
    <row r="1002" spans="1:17" ht="45">
      <c r="A1002" s="41">
        <v>1001</v>
      </c>
      <c r="B1002" s="43">
        <v>280</v>
      </c>
      <c r="C1002" s="43" t="s">
        <v>144</v>
      </c>
      <c r="D1002" s="42" t="s">
        <v>3593</v>
      </c>
      <c r="E1002" s="42"/>
      <c r="F1002" s="44" t="s">
        <v>1587</v>
      </c>
      <c r="G1002" s="44" t="s">
        <v>2399</v>
      </c>
      <c r="H1002" s="42" t="s">
        <v>131</v>
      </c>
      <c r="I1002" s="45" t="s">
        <v>21</v>
      </c>
      <c r="J1002" s="44">
        <v>1144000</v>
      </c>
      <c r="K1002" s="44">
        <v>30</v>
      </c>
      <c r="L1002" s="44">
        <f t="shared" si="15"/>
        <v>34320000</v>
      </c>
      <c r="M1002" s="42" t="s">
        <v>1606</v>
      </c>
      <c r="N1002" s="42" t="s">
        <v>445</v>
      </c>
      <c r="O1002" s="42" t="s">
        <v>1559</v>
      </c>
      <c r="P1002" s="42" t="s">
        <v>1554</v>
      </c>
      <c r="Q1002" s="46" t="s">
        <v>1555</v>
      </c>
    </row>
    <row r="1003" spans="1:17" ht="45">
      <c r="A1003" s="41">
        <v>1002</v>
      </c>
      <c r="B1003" s="43">
        <v>280</v>
      </c>
      <c r="C1003" s="43" t="s">
        <v>144</v>
      </c>
      <c r="D1003" s="42" t="s">
        <v>3594</v>
      </c>
      <c r="E1003" s="42"/>
      <c r="F1003" s="44" t="s">
        <v>1587</v>
      </c>
      <c r="G1003" s="44" t="s">
        <v>2399</v>
      </c>
      <c r="H1003" s="42" t="s">
        <v>131</v>
      </c>
      <c r="I1003" s="45" t="s">
        <v>21</v>
      </c>
      <c r="J1003" s="44">
        <v>794000</v>
      </c>
      <c r="K1003" s="44">
        <v>30</v>
      </c>
      <c r="L1003" s="44">
        <f t="shared" si="15"/>
        <v>23820000</v>
      </c>
      <c r="M1003" s="42" t="s">
        <v>1606</v>
      </c>
      <c r="N1003" s="42" t="s">
        <v>445</v>
      </c>
      <c r="O1003" s="42" t="s">
        <v>1559</v>
      </c>
      <c r="P1003" s="42" t="s">
        <v>1554</v>
      </c>
      <c r="Q1003" s="46" t="s">
        <v>1555</v>
      </c>
    </row>
    <row r="1004" spans="1:17" ht="45">
      <c r="A1004" s="41">
        <v>1003</v>
      </c>
      <c r="B1004" s="43">
        <v>280</v>
      </c>
      <c r="C1004" s="43" t="s">
        <v>144</v>
      </c>
      <c r="D1004" s="42" t="s">
        <v>3595</v>
      </c>
      <c r="E1004" s="42"/>
      <c r="F1004" s="44" t="s">
        <v>1587</v>
      </c>
      <c r="G1004" s="44" t="s">
        <v>2399</v>
      </c>
      <c r="H1004" s="42" t="s">
        <v>131</v>
      </c>
      <c r="I1004" s="45" t="s">
        <v>21</v>
      </c>
      <c r="J1004" s="44">
        <v>950000</v>
      </c>
      <c r="K1004" s="44">
        <v>30</v>
      </c>
      <c r="L1004" s="44">
        <f t="shared" si="15"/>
        <v>28500000</v>
      </c>
      <c r="M1004" s="42" t="s">
        <v>1606</v>
      </c>
      <c r="N1004" s="42" t="s">
        <v>445</v>
      </c>
      <c r="O1004" s="42" t="s">
        <v>1559</v>
      </c>
      <c r="P1004" s="42" t="s">
        <v>1554</v>
      </c>
      <c r="Q1004" s="46" t="s">
        <v>1555</v>
      </c>
    </row>
    <row r="1005" spans="1:17" ht="45">
      <c r="A1005" s="41">
        <v>1004</v>
      </c>
      <c r="B1005" s="43">
        <v>280</v>
      </c>
      <c r="C1005" s="43" t="s">
        <v>144</v>
      </c>
      <c r="D1005" s="42" t="s">
        <v>3596</v>
      </c>
      <c r="E1005" s="42"/>
      <c r="F1005" s="44" t="s">
        <v>1587</v>
      </c>
      <c r="G1005" s="44" t="s">
        <v>2399</v>
      </c>
      <c r="H1005" s="42" t="s">
        <v>131</v>
      </c>
      <c r="I1005" s="45" t="s">
        <v>21</v>
      </c>
      <c r="J1005" s="44">
        <v>1238000</v>
      </c>
      <c r="K1005" s="44">
        <v>30</v>
      </c>
      <c r="L1005" s="44">
        <f t="shared" si="15"/>
        <v>37140000</v>
      </c>
      <c r="M1005" s="42" t="s">
        <v>1606</v>
      </c>
      <c r="N1005" s="42" t="s">
        <v>445</v>
      </c>
      <c r="O1005" s="42" t="s">
        <v>1559</v>
      </c>
      <c r="P1005" s="42" t="s">
        <v>1554</v>
      </c>
      <c r="Q1005" s="46" t="s">
        <v>1555</v>
      </c>
    </row>
    <row r="1006" spans="1:17" ht="45">
      <c r="A1006" s="41">
        <v>1005</v>
      </c>
      <c r="B1006" s="43">
        <v>280</v>
      </c>
      <c r="C1006" s="43" t="s">
        <v>144</v>
      </c>
      <c r="D1006" s="42" t="s">
        <v>3597</v>
      </c>
      <c r="E1006" s="42"/>
      <c r="F1006" s="44" t="s">
        <v>1587</v>
      </c>
      <c r="G1006" s="44" t="s">
        <v>2399</v>
      </c>
      <c r="H1006" s="42" t="s">
        <v>131</v>
      </c>
      <c r="I1006" s="45" t="s">
        <v>21</v>
      </c>
      <c r="J1006" s="44">
        <v>1280000</v>
      </c>
      <c r="K1006" s="44">
        <v>30</v>
      </c>
      <c r="L1006" s="44">
        <f t="shared" si="15"/>
        <v>38400000</v>
      </c>
      <c r="M1006" s="42" t="s">
        <v>1606</v>
      </c>
      <c r="N1006" s="42" t="s">
        <v>445</v>
      </c>
      <c r="O1006" s="42" t="s">
        <v>1559</v>
      </c>
      <c r="P1006" s="42" t="s">
        <v>1554</v>
      </c>
      <c r="Q1006" s="46" t="s">
        <v>1555</v>
      </c>
    </row>
    <row r="1007" spans="1:17" ht="45">
      <c r="A1007" s="41">
        <v>1006</v>
      </c>
      <c r="B1007" s="43">
        <v>280</v>
      </c>
      <c r="C1007" s="43" t="s">
        <v>144</v>
      </c>
      <c r="D1007" s="42" t="s">
        <v>3598</v>
      </c>
      <c r="E1007" s="42"/>
      <c r="F1007" s="44" t="s">
        <v>1587</v>
      </c>
      <c r="G1007" s="44" t="s">
        <v>2399</v>
      </c>
      <c r="H1007" s="42" t="s">
        <v>131</v>
      </c>
      <c r="I1007" s="45" t="s">
        <v>21</v>
      </c>
      <c r="J1007" s="44">
        <v>1467000</v>
      </c>
      <c r="K1007" s="44">
        <v>30</v>
      </c>
      <c r="L1007" s="44">
        <f t="shared" si="15"/>
        <v>44010000</v>
      </c>
      <c r="M1007" s="42" t="s">
        <v>1606</v>
      </c>
      <c r="N1007" s="42" t="s">
        <v>445</v>
      </c>
      <c r="O1007" s="42" t="s">
        <v>1559</v>
      </c>
      <c r="P1007" s="42" t="s">
        <v>1554</v>
      </c>
      <c r="Q1007" s="46" t="s">
        <v>1555</v>
      </c>
    </row>
    <row r="1008" spans="1:17" ht="45">
      <c r="A1008" s="41">
        <v>1007</v>
      </c>
      <c r="B1008" s="43">
        <v>280</v>
      </c>
      <c r="C1008" s="43" t="s">
        <v>144</v>
      </c>
      <c r="D1008" s="42" t="s">
        <v>3599</v>
      </c>
      <c r="E1008" s="42"/>
      <c r="F1008" s="44" t="s">
        <v>1587</v>
      </c>
      <c r="G1008" s="44" t="s">
        <v>2399</v>
      </c>
      <c r="H1008" s="42" t="s">
        <v>131</v>
      </c>
      <c r="I1008" s="45" t="s">
        <v>21</v>
      </c>
      <c r="J1008" s="44">
        <v>1499000</v>
      </c>
      <c r="K1008" s="44">
        <v>30</v>
      </c>
      <c r="L1008" s="44">
        <f t="shared" si="15"/>
        <v>44970000</v>
      </c>
      <c r="M1008" s="42" t="s">
        <v>1606</v>
      </c>
      <c r="N1008" s="42" t="s">
        <v>445</v>
      </c>
      <c r="O1008" s="42" t="s">
        <v>1559</v>
      </c>
      <c r="P1008" s="42" t="s">
        <v>1554</v>
      </c>
      <c r="Q1008" s="46" t="s">
        <v>1555</v>
      </c>
    </row>
    <row r="1009" spans="1:17" ht="45">
      <c r="A1009" s="41">
        <v>1008</v>
      </c>
      <c r="B1009" s="43">
        <v>280</v>
      </c>
      <c r="C1009" s="43" t="s">
        <v>144</v>
      </c>
      <c r="D1009" s="42" t="s">
        <v>3600</v>
      </c>
      <c r="E1009" s="42"/>
      <c r="F1009" s="44" t="s">
        <v>1587</v>
      </c>
      <c r="G1009" s="44" t="s">
        <v>2399</v>
      </c>
      <c r="H1009" s="42" t="s">
        <v>131</v>
      </c>
      <c r="I1009" s="45" t="s">
        <v>21</v>
      </c>
      <c r="J1009" s="44">
        <v>954000</v>
      </c>
      <c r="K1009" s="44">
        <v>30</v>
      </c>
      <c r="L1009" s="44">
        <f t="shared" si="15"/>
        <v>28620000</v>
      </c>
      <c r="M1009" s="42" t="s">
        <v>1606</v>
      </c>
      <c r="N1009" s="42" t="s">
        <v>445</v>
      </c>
      <c r="O1009" s="42" t="s">
        <v>1559</v>
      </c>
      <c r="P1009" s="42" t="s">
        <v>1554</v>
      </c>
      <c r="Q1009" s="46" t="s">
        <v>1555</v>
      </c>
    </row>
    <row r="1010" spans="1:17" ht="45">
      <c r="A1010" s="41">
        <v>1009</v>
      </c>
      <c r="B1010" s="43">
        <v>280</v>
      </c>
      <c r="C1010" s="43" t="s">
        <v>144</v>
      </c>
      <c r="D1010" s="42" t="s">
        <v>3601</v>
      </c>
      <c r="E1010" s="42"/>
      <c r="F1010" s="44" t="s">
        <v>1587</v>
      </c>
      <c r="G1010" s="44" t="s">
        <v>2399</v>
      </c>
      <c r="H1010" s="42" t="s">
        <v>131</v>
      </c>
      <c r="I1010" s="45" t="s">
        <v>21</v>
      </c>
      <c r="J1010" s="44">
        <v>1205000</v>
      </c>
      <c r="K1010" s="44">
        <v>30</v>
      </c>
      <c r="L1010" s="44">
        <f t="shared" si="15"/>
        <v>36150000</v>
      </c>
      <c r="M1010" s="42" t="s">
        <v>1606</v>
      </c>
      <c r="N1010" s="42" t="s">
        <v>445</v>
      </c>
      <c r="O1010" s="42" t="s">
        <v>1559</v>
      </c>
      <c r="P1010" s="42" t="s">
        <v>1554</v>
      </c>
      <c r="Q1010" s="46" t="s">
        <v>1555</v>
      </c>
    </row>
    <row r="1011" spans="1:17" ht="60">
      <c r="A1011" s="41">
        <v>1010</v>
      </c>
      <c r="B1011" s="43">
        <v>280</v>
      </c>
      <c r="C1011" s="51" t="s">
        <v>144</v>
      </c>
      <c r="D1011" s="42" t="s">
        <v>3602</v>
      </c>
      <c r="E1011" s="42" t="s">
        <v>3602</v>
      </c>
      <c r="F1011" s="44" t="s">
        <v>496</v>
      </c>
      <c r="G1011" s="44" t="s">
        <v>1939</v>
      </c>
      <c r="H1011" s="42" t="s">
        <v>149</v>
      </c>
      <c r="I1011" s="45" t="s">
        <v>21</v>
      </c>
      <c r="J1011" s="44">
        <v>204850</v>
      </c>
      <c r="K1011" s="44">
        <v>300</v>
      </c>
      <c r="L1011" s="44">
        <f t="shared" si="15"/>
        <v>61455000</v>
      </c>
      <c r="M1011" s="42" t="s">
        <v>1863</v>
      </c>
      <c r="N1011" s="42" t="s">
        <v>445</v>
      </c>
      <c r="O1011" s="42" t="s">
        <v>1559</v>
      </c>
      <c r="P1011" s="42" t="s">
        <v>1554</v>
      </c>
      <c r="Q1011" s="46" t="s">
        <v>1555</v>
      </c>
    </row>
    <row r="1012" spans="1:17" ht="60">
      <c r="A1012" s="41">
        <v>1011</v>
      </c>
      <c r="B1012" s="43">
        <v>280</v>
      </c>
      <c r="C1012" s="51" t="s">
        <v>144</v>
      </c>
      <c r="D1012" s="42" t="s">
        <v>3602</v>
      </c>
      <c r="E1012" s="42" t="s">
        <v>3602</v>
      </c>
      <c r="F1012" s="44" t="s">
        <v>496</v>
      </c>
      <c r="G1012" s="44" t="s">
        <v>1939</v>
      </c>
      <c r="H1012" s="42" t="s">
        <v>149</v>
      </c>
      <c r="I1012" s="45" t="s">
        <v>21</v>
      </c>
      <c r="J1012" s="44">
        <v>166600</v>
      </c>
      <c r="K1012" s="44">
        <v>120</v>
      </c>
      <c r="L1012" s="44">
        <f t="shared" si="15"/>
        <v>19992000</v>
      </c>
      <c r="M1012" s="42" t="s">
        <v>1863</v>
      </c>
      <c r="N1012" s="42" t="s">
        <v>445</v>
      </c>
      <c r="O1012" s="42" t="s">
        <v>1559</v>
      </c>
      <c r="P1012" s="42" t="s">
        <v>1554</v>
      </c>
      <c r="Q1012" s="46" t="s">
        <v>1555</v>
      </c>
    </row>
    <row r="1013" spans="1:17" ht="45">
      <c r="A1013" s="41">
        <v>1012</v>
      </c>
      <c r="B1013" s="43">
        <v>280</v>
      </c>
      <c r="C1013" s="43" t="s">
        <v>144</v>
      </c>
      <c r="D1013" s="42" t="s">
        <v>3603</v>
      </c>
      <c r="E1013" s="42" t="s">
        <v>3603</v>
      </c>
      <c r="F1013" s="44" t="s">
        <v>792</v>
      </c>
      <c r="G1013" s="44" t="s">
        <v>551</v>
      </c>
      <c r="H1013" s="42" t="s">
        <v>34</v>
      </c>
      <c r="I1013" s="45" t="s">
        <v>21</v>
      </c>
      <c r="J1013" s="44">
        <v>2000000</v>
      </c>
      <c r="K1013" s="44">
        <v>60</v>
      </c>
      <c r="L1013" s="44">
        <f t="shared" si="15"/>
        <v>120000000</v>
      </c>
      <c r="M1013" s="42" t="s">
        <v>1931</v>
      </c>
      <c r="N1013" s="42" t="s">
        <v>445</v>
      </c>
      <c r="O1013" s="42" t="s">
        <v>1559</v>
      </c>
      <c r="P1013" s="42" t="s">
        <v>1554</v>
      </c>
      <c r="Q1013" s="46" t="s">
        <v>1555</v>
      </c>
    </row>
    <row r="1014" spans="1:17" ht="60">
      <c r="A1014" s="41">
        <v>1013</v>
      </c>
      <c r="B1014" s="43">
        <v>280</v>
      </c>
      <c r="C1014" s="43" t="s">
        <v>144</v>
      </c>
      <c r="D1014" s="42" t="s">
        <v>3604</v>
      </c>
      <c r="E1014" s="42" t="s">
        <v>3604</v>
      </c>
      <c r="F1014" s="44" t="s">
        <v>496</v>
      </c>
      <c r="G1014" s="44" t="s">
        <v>1939</v>
      </c>
      <c r="H1014" s="42" t="s">
        <v>149</v>
      </c>
      <c r="I1014" s="45" t="s">
        <v>21</v>
      </c>
      <c r="J1014" s="44">
        <v>7200000</v>
      </c>
      <c r="K1014" s="44">
        <v>13</v>
      </c>
      <c r="L1014" s="44">
        <f t="shared" si="15"/>
        <v>93600000</v>
      </c>
      <c r="M1014" s="42" t="s">
        <v>1863</v>
      </c>
      <c r="N1014" s="42" t="s">
        <v>445</v>
      </c>
      <c r="O1014" s="42" t="s">
        <v>1559</v>
      </c>
      <c r="P1014" s="42" t="s">
        <v>1554</v>
      </c>
      <c r="Q1014" s="46" t="s">
        <v>1555</v>
      </c>
    </row>
    <row r="1015" spans="1:17" ht="60">
      <c r="A1015" s="41">
        <v>1014</v>
      </c>
      <c r="B1015" s="43">
        <v>280</v>
      </c>
      <c r="C1015" s="43" t="s">
        <v>144</v>
      </c>
      <c r="D1015" s="42" t="s">
        <v>3604</v>
      </c>
      <c r="E1015" s="42" t="s">
        <v>3604</v>
      </c>
      <c r="F1015" s="44" t="s">
        <v>496</v>
      </c>
      <c r="G1015" s="44" t="s">
        <v>1939</v>
      </c>
      <c r="H1015" s="42" t="s">
        <v>149</v>
      </c>
      <c r="I1015" s="45" t="s">
        <v>21</v>
      </c>
      <c r="J1015" s="44">
        <v>10400000</v>
      </c>
      <c r="K1015" s="44">
        <v>13</v>
      </c>
      <c r="L1015" s="44">
        <f t="shared" si="15"/>
        <v>135200000</v>
      </c>
      <c r="M1015" s="42" t="s">
        <v>1863</v>
      </c>
      <c r="N1015" s="42" t="s">
        <v>445</v>
      </c>
      <c r="O1015" s="42" t="s">
        <v>1559</v>
      </c>
      <c r="P1015" s="42" t="s">
        <v>1554</v>
      </c>
      <c r="Q1015" s="46" t="s">
        <v>1555</v>
      </c>
    </row>
    <row r="1016" spans="1:17" ht="60">
      <c r="A1016" s="41">
        <v>1015</v>
      </c>
      <c r="B1016" s="43">
        <v>280</v>
      </c>
      <c r="C1016" s="43" t="s">
        <v>144</v>
      </c>
      <c r="D1016" s="42" t="s">
        <v>3605</v>
      </c>
      <c r="E1016" s="42" t="s">
        <v>3605</v>
      </c>
      <c r="F1016" s="44" t="s">
        <v>496</v>
      </c>
      <c r="G1016" s="44" t="s">
        <v>1939</v>
      </c>
      <c r="H1016" s="42" t="s">
        <v>149</v>
      </c>
      <c r="I1016" s="45" t="s">
        <v>21</v>
      </c>
      <c r="J1016" s="44">
        <v>12000000</v>
      </c>
      <c r="K1016" s="44">
        <v>13</v>
      </c>
      <c r="L1016" s="44">
        <f t="shared" si="15"/>
        <v>156000000</v>
      </c>
      <c r="M1016" s="42" t="s">
        <v>1863</v>
      </c>
      <c r="N1016" s="42" t="s">
        <v>445</v>
      </c>
      <c r="O1016" s="42" t="s">
        <v>1559</v>
      </c>
      <c r="P1016" s="42" t="s">
        <v>1554</v>
      </c>
      <c r="Q1016" s="46" t="s">
        <v>1555</v>
      </c>
    </row>
    <row r="1017" spans="1:17" ht="60">
      <c r="A1017" s="41">
        <v>1016</v>
      </c>
      <c r="B1017" s="43">
        <v>280</v>
      </c>
      <c r="C1017" s="43" t="s">
        <v>144</v>
      </c>
      <c r="D1017" s="42" t="s">
        <v>3606</v>
      </c>
      <c r="E1017" s="42" t="s">
        <v>3606</v>
      </c>
      <c r="F1017" s="44" t="s">
        <v>496</v>
      </c>
      <c r="G1017" s="44" t="s">
        <v>1939</v>
      </c>
      <c r="H1017" s="42" t="s">
        <v>149</v>
      </c>
      <c r="I1017" s="45" t="s">
        <v>21</v>
      </c>
      <c r="J1017" s="44">
        <v>15360000</v>
      </c>
      <c r="K1017" s="44">
        <v>12</v>
      </c>
      <c r="L1017" s="44">
        <f t="shared" si="15"/>
        <v>184320000</v>
      </c>
      <c r="M1017" s="42" t="s">
        <v>1863</v>
      </c>
      <c r="N1017" s="42" t="s">
        <v>445</v>
      </c>
      <c r="O1017" s="42" t="s">
        <v>1559</v>
      </c>
      <c r="P1017" s="42" t="s">
        <v>1554</v>
      </c>
      <c r="Q1017" s="46" t="s">
        <v>1555</v>
      </c>
    </row>
    <row r="1018" spans="1:17" ht="60">
      <c r="A1018" s="41">
        <v>1017</v>
      </c>
      <c r="B1018" s="43">
        <v>280</v>
      </c>
      <c r="C1018" s="43" t="s">
        <v>144</v>
      </c>
      <c r="D1018" s="42" t="s">
        <v>3604</v>
      </c>
      <c r="E1018" s="42" t="s">
        <v>3604</v>
      </c>
      <c r="F1018" s="44" t="s">
        <v>496</v>
      </c>
      <c r="G1018" s="44" t="s">
        <v>1939</v>
      </c>
      <c r="H1018" s="42" t="s">
        <v>149</v>
      </c>
      <c r="I1018" s="45" t="s">
        <v>21</v>
      </c>
      <c r="J1018" s="44">
        <v>6400000</v>
      </c>
      <c r="K1018" s="44">
        <v>3</v>
      </c>
      <c r="L1018" s="44">
        <f t="shared" si="15"/>
        <v>19200000</v>
      </c>
      <c r="M1018" s="42" t="s">
        <v>1863</v>
      </c>
      <c r="N1018" s="42" t="s">
        <v>445</v>
      </c>
      <c r="O1018" s="42" t="s">
        <v>1559</v>
      </c>
      <c r="P1018" s="42" t="s">
        <v>1554</v>
      </c>
      <c r="Q1018" s="46" t="s">
        <v>1555</v>
      </c>
    </row>
    <row r="1019" spans="1:17" ht="60">
      <c r="A1019" s="41">
        <v>1018</v>
      </c>
      <c r="B1019" s="43">
        <v>280</v>
      </c>
      <c r="C1019" s="43" t="s">
        <v>144</v>
      </c>
      <c r="D1019" s="42" t="s">
        <v>3604</v>
      </c>
      <c r="E1019" s="42" t="s">
        <v>3604</v>
      </c>
      <c r="F1019" s="44" t="s">
        <v>496</v>
      </c>
      <c r="G1019" s="44" t="s">
        <v>1939</v>
      </c>
      <c r="H1019" s="42" t="s">
        <v>149</v>
      </c>
      <c r="I1019" s="45" t="s">
        <v>21</v>
      </c>
      <c r="J1019" s="44">
        <v>8000000</v>
      </c>
      <c r="K1019" s="44">
        <v>3</v>
      </c>
      <c r="L1019" s="44">
        <f t="shared" si="15"/>
        <v>24000000</v>
      </c>
      <c r="M1019" s="42" t="s">
        <v>1863</v>
      </c>
      <c r="N1019" s="42" t="s">
        <v>445</v>
      </c>
      <c r="O1019" s="42" t="s">
        <v>1559</v>
      </c>
      <c r="P1019" s="42" t="s">
        <v>1554</v>
      </c>
      <c r="Q1019" s="46" t="s">
        <v>1555</v>
      </c>
    </row>
    <row r="1020" spans="1:17" ht="60">
      <c r="A1020" s="41">
        <v>1019</v>
      </c>
      <c r="B1020" s="43">
        <v>280</v>
      </c>
      <c r="C1020" s="43" t="s">
        <v>144</v>
      </c>
      <c r="D1020" s="42" t="s">
        <v>3604</v>
      </c>
      <c r="E1020" s="42" t="s">
        <v>3604</v>
      </c>
      <c r="F1020" s="44" t="s">
        <v>496</v>
      </c>
      <c r="G1020" s="44" t="s">
        <v>1939</v>
      </c>
      <c r="H1020" s="42" t="s">
        <v>149</v>
      </c>
      <c r="I1020" s="45" t="s">
        <v>21</v>
      </c>
      <c r="J1020" s="44">
        <v>11200000</v>
      </c>
      <c r="K1020" s="44">
        <v>3</v>
      </c>
      <c r="L1020" s="44">
        <f t="shared" si="15"/>
        <v>33600000</v>
      </c>
      <c r="M1020" s="42" t="s">
        <v>1863</v>
      </c>
      <c r="N1020" s="42" t="s">
        <v>445</v>
      </c>
      <c r="O1020" s="42" t="s">
        <v>1559</v>
      </c>
      <c r="P1020" s="42" t="s">
        <v>1554</v>
      </c>
      <c r="Q1020" s="46" t="s">
        <v>1555</v>
      </c>
    </row>
    <row r="1021" spans="1:17" ht="60">
      <c r="A1021" s="41">
        <v>1020</v>
      </c>
      <c r="B1021" s="43">
        <v>280</v>
      </c>
      <c r="C1021" s="43" t="s">
        <v>144</v>
      </c>
      <c r="D1021" s="42" t="s">
        <v>3607</v>
      </c>
      <c r="E1021" s="42" t="s">
        <v>3607</v>
      </c>
      <c r="F1021" s="44" t="s">
        <v>496</v>
      </c>
      <c r="G1021" s="44" t="s">
        <v>1939</v>
      </c>
      <c r="H1021" s="42" t="s">
        <v>149</v>
      </c>
      <c r="I1021" s="45" t="s">
        <v>21</v>
      </c>
      <c r="J1021" s="44">
        <v>700000</v>
      </c>
      <c r="K1021" s="44">
        <v>78</v>
      </c>
      <c r="L1021" s="44">
        <f t="shared" si="15"/>
        <v>54600000</v>
      </c>
      <c r="M1021" s="42" t="s">
        <v>1863</v>
      </c>
      <c r="N1021" s="42" t="s">
        <v>445</v>
      </c>
      <c r="O1021" s="42" t="s">
        <v>1559</v>
      </c>
      <c r="P1021" s="42" t="s">
        <v>1554</v>
      </c>
      <c r="Q1021" s="46" t="s">
        <v>1555</v>
      </c>
    </row>
    <row r="1022" spans="1:17" ht="45">
      <c r="A1022" s="41">
        <v>1021</v>
      </c>
      <c r="B1022" s="43">
        <v>278</v>
      </c>
      <c r="C1022" s="51" t="s">
        <v>248</v>
      </c>
      <c r="D1022" s="42" t="s">
        <v>3608</v>
      </c>
      <c r="E1022" s="42" t="s">
        <v>3609</v>
      </c>
      <c r="F1022" s="44" t="s">
        <v>496</v>
      </c>
      <c r="G1022" s="44" t="s">
        <v>1579</v>
      </c>
      <c r="H1022" s="42" t="s">
        <v>33</v>
      </c>
      <c r="I1022" s="45" t="s">
        <v>586</v>
      </c>
      <c r="J1022" s="44">
        <v>330000</v>
      </c>
      <c r="K1022" s="44">
        <v>105</v>
      </c>
      <c r="L1022" s="44">
        <f t="shared" si="15"/>
        <v>34650000</v>
      </c>
      <c r="M1022" s="42" t="s">
        <v>1580</v>
      </c>
      <c r="N1022" s="42" t="s">
        <v>445</v>
      </c>
      <c r="O1022" s="42" t="s">
        <v>1559</v>
      </c>
      <c r="P1022" s="42" t="s">
        <v>1554</v>
      </c>
      <c r="Q1022" s="46" t="s">
        <v>1555</v>
      </c>
    </row>
    <row r="1023" spans="1:17" ht="60">
      <c r="A1023" s="41">
        <v>1022</v>
      </c>
      <c r="B1023" s="43">
        <v>279</v>
      </c>
      <c r="C1023" s="41" t="s">
        <v>3610</v>
      </c>
      <c r="D1023" s="42" t="s">
        <v>3611</v>
      </c>
      <c r="E1023" s="42" t="s">
        <v>3611</v>
      </c>
      <c r="F1023" s="44" t="s">
        <v>1970</v>
      </c>
      <c r="G1023" s="44" t="s">
        <v>3612</v>
      </c>
      <c r="H1023" s="42" t="s">
        <v>1310</v>
      </c>
      <c r="I1023" s="45" t="s">
        <v>23</v>
      </c>
      <c r="J1023" s="44">
        <v>19000000</v>
      </c>
      <c r="K1023" s="44">
        <v>9</v>
      </c>
      <c r="L1023" s="44">
        <f t="shared" si="15"/>
        <v>171000000</v>
      </c>
      <c r="M1023" s="42" t="s">
        <v>1750</v>
      </c>
      <c r="N1023" s="42" t="s">
        <v>445</v>
      </c>
      <c r="O1023" s="42" t="s">
        <v>1559</v>
      </c>
      <c r="P1023" s="42" t="s">
        <v>1554</v>
      </c>
      <c r="Q1023" s="46" t="s">
        <v>1555</v>
      </c>
    </row>
    <row r="1024" spans="1:17" ht="60">
      <c r="A1024" s="41">
        <v>1023</v>
      </c>
      <c r="B1024" s="43">
        <v>279</v>
      </c>
      <c r="C1024" s="41" t="s">
        <v>3610</v>
      </c>
      <c r="D1024" s="42" t="s">
        <v>3613</v>
      </c>
      <c r="E1024" s="42" t="s">
        <v>3613</v>
      </c>
      <c r="F1024" s="44" t="s">
        <v>1970</v>
      </c>
      <c r="G1024" s="44" t="s">
        <v>3612</v>
      </c>
      <c r="H1024" s="42" t="s">
        <v>1310</v>
      </c>
      <c r="I1024" s="45" t="s">
        <v>23</v>
      </c>
      <c r="J1024" s="44">
        <v>56000000</v>
      </c>
      <c r="K1024" s="44">
        <v>6</v>
      </c>
      <c r="L1024" s="44">
        <f t="shared" si="15"/>
        <v>336000000</v>
      </c>
      <c r="M1024" s="42" t="s">
        <v>1750</v>
      </c>
      <c r="N1024" s="42" t="s">
        <v>445</v>
      </c>
      <c r="O1024" s="42" t="s">
        <v>1559</v>
      </c>
      <c r="P1024" s="42" t="s">
        <v>1554</v>
      </c>
      <c r="Q1024" s="46" t="s">
        <v>1555</v>
      </c>
    </row>
    <row r="1025" spans="1:17" ht="45">
      <c r="A1025" s="41">
        <v>1024</v>
      </c>
      <c r="B1025" s="43">
        <v>279</v>
      </c>
      <c r="C1025" s="41" t="s">
        <v>3610</v>
      </c>
      <c r="D1025" s="42" t="s">
        <v>3614</v>
      </c>
      <c r="E1025" s="42" t="s">
        <v>3615</v>
      </c>
      <c r="F1025" s="44" t="s">
        <v>3616</v>
      </c>
      <c r="G1025" s="44" t="s">
        <v>1939</v>
      </c>
      <c r="H1025" s="42" t="s">
        <v>149</v>
      </c>
      <c r="I1025" s="45" t="s">
        <v>23</v>
      </c>
      <c r="J1025" s="44">
        <v>9450000</v>
      </c>
      <c r="K1025" s="44">
        <v>2</v>
      </c>
      <c r="L1025" s="44">
        <f t="shared" si="15"/>
        <v>18900000</v>
      </c>
      <c r="M1025" s="42" t="s">
        <v>1940</v>
      </c>
      <c r="N1025" s="42" t="s">
        <v>445</v>
      </c>
      <c r="O1025" s="42" t="s">
        <v>1559</v>
      </c>
      <c r="P1025" s="42" t="s">
        <v>1554</v>
      </c>
      <c r="Q1025" s="46" t="s">
        <v>1555</v>
      </c>
    </row>
    <row r="1026" spans="1:17" ht="45">
      <c r="A1026" s="41">
        <v>1025</v>
      </c>
      <c r="B1026" s="43">
        <v>280</v>
      </c>
      <c r="C1026" s="43" t="s">
        <v>144</v>
      </c>
      <c r="D1026" s="42" t="s">
        <v>3617</v>
      </c>
      <c r="E1026" s="42" t="s">
        <v>3618</v>
      </c>
      <c r="F1026" s="44" t="s">
        <v>792</v>
      </c>
      <c r="G1026" s="44" t="s">
        <v>551</v>
      </c>
      <c r="H1026" s="42" t="s">
        <v>34</v>
      </c>
      <c r="I1026" s="45" t="s">
        <v>21</v>
      </c>
      <c r="J1026" s="44">
        <v>9500000</v>
      </c>
      <c r="K1026" s="44">
        <v>60</v>
      </c>
      <c r="L1026" s="44">
        <f t="shared" ref="L1026:L1089" si="16">J1026*K1026</f>
        <v>570000000</v>
      </c>
      <c r="M1026" s="42" t="s">
        <v>1931</v>
      </c>
      <c r="N1026" s="42" t="s">
        <v>445</v>
      </c>
      <c r="O1026" s="42" t="s">
        <v>1559</v>
      </c>
      <c r="P1026" s="42" t="s">
        <v>1554</v>
      </c>
      <c r="Q1026" s="46" t="s">
        <v>1555</v>
      </c>
    </row>
    <row r="1027" spans="1:17" ht="45">
      <c r="A1027" s="41">
        <v>1026</v>
      </c>
      <c r="B1027" s="43">
        <v>280</v>
      </c>
      <c r="C1027" s="43" t="s">
        <v>144</v>
      </c>
      <c r="D1027" s="42" t="s">
        <v>3619</v>
      </c>
      <c r="E1027" s="42" t="s">
        <v>3620</v>
      </c>
      <c r="F1027" s="44" t="s">
        <v>792</v>
      </c>
      <c r="G1027" s="44" t="s">
        <v>551</v>
      </c>
      <c r="H1027" s="42" t="s">
        <v>34</v>
      </c>
      <c r="I1027" s="45" t="s">
        <v>21</v>
      </c>
      <c r="J1027" s="44">
        <v>8000000</v>
      </c>
      <c r="K1027" s="44">
        <v>30</v>
      </c>
      <c r="L1027" s="44">
        <f t="shared" si="16"/>
        <v>240000000</v>
      </c>
      <c r="M1027" s="42" t="s">
        <v>1931</v>
      </c>
      <c r="N1027" s="42" t="s">
        <v>445</v>
      </c>
      <c r="O1027" s="42" t="s">
        <v>1559</v>
      </c>
      <c r="P1027" s="42" t="s">
        <v>1554</v>
      </c>
      <c r="Q1027" s="46" t="s">
        <v>1555</v>
      </c>
    </row>
    <row r="1028" spans="1:17" ht="60">
      <c r="A1028" s="41">
        <v>1027</v>
      </c>
      <c r="B1028" s="43">
        <v>280</v>
      </c>
      <c r="C1028" s="43" t="s">
        <v>144</v>
      </c>
      <c r="D1028" s="42" t="s">
        <v>3621</v>
      </c>
      <c r="E1028" s="42" t="s">
        <v>3621</v>
      </c>
      <c r="F1028" s="44" t="s">
        <v>496</v>
      </c>
      <c r="G1028" s="44" t="s">
        <v>1939</v>
      </c>
      <c r="H1028" s="42" t="s">
        <v>149</v>
      </c>
      <c r="I1028" s="45" t="s">
        <v>21</v>
      </c>
      <c r="J1028" s="44">
        <v>2450000</v>
      </c>
      <c r="K1028" s="44">
        <v>12</v>
      </c>
      <c r="L1028" s="44">
        <f t="shared" si="16"/>
        <v>29400000</v>
      </c>
      <c r="M1028" s="42" t="s">
        <v>1863</v>
      </c>
      <c r="N1028" s="42" t="s">
        <v>445</v>
      </c>
      <c r="O1028" s="42" t="s">
        <v>1559</v>
      </c>
      <c r="P1028" s="42" t="s">
        <v>1554</v>
      </c>
      <c r="Q1028" s="46" t="s">
        <v>1555</v>
      </c>
    </row>
    <row r="1029" spans="1:17" ht="60">
      <c r="A1029" s="41">
        <v>1028</v>
      </c>
      <c r="B1029" s="43">
        <v>280</v>
      </c>
      <c r="C1029" s="43" t="s">
        <v>144</v>
      </c>
      <c r="D1029" s="42" t="s">
        <v>3622</v>
      </c>
      <c r="E1029" s="42" t="s">
        <v>3623</v>
      </c>
      <c r="F1029" s="44" t="s">
        <v>3624</v>
      </c>
      <c r="G1029" s="44" t="s">
        <v>1939</v>
      </c>
      <c r="H1029" s="42" t="s">
        <v>149</v>
      </c>
      <c r="I1029" s="45" t="s">
        <v>21</v>
      </c>
      <c r="J1029" s="44">
        <v>2000000</v>
      </c>
      <c r="K1029" s="44">
        <v>90</v>
      </c>
      <c r="L1029" s="44">
        <f t="shared" si="16"/>
        <v>180000000</v>
      </c>
      <c r="M1029" s="42" t="s">
        <v>1810</v>
      </c>
      <c r="N1029" s="42" t="s">
        <v>445</v>
      </c>
      <c r="O1029" s="42" t="s">
        <v>1559</v>
      </c>
      <c r="P1029" s="42" t="s">
        <v>1554</v>
      </c>
      <c r="Q1029" s="46" t="s">
        <v>1555</v>
      </c>
    </row>
    <row r="1030" spans="1:17" ht="60">
      <c r="A1030" s="41">
        <v>1029</v>
      </c>
      <c r="B1030" s="43">
        <v>280</v>
      </c>
      <c r="C1030" s="43" t="s">
        <v>144</v>
      </c>
      <c r="D1030" s="42" t="s">
        <v>3625</v>
      </c>
      <c r="E1030" s="42" t="s">
        <v>3625</v>
      </c>
      <c r="F1030" s="44" t="s">
        <v>496</v>
      </c>
      <c r="G1030" s="44" t="s">
        <v>1939</v>
      </c>
      <c r="H1030" s="42" t="s">
        <v>149</v>
      </c>
      <c r="I1030" s="45" t="s">
        <v>21</v>
      </c>
      <c r="J1030" s="44">
        <v>3500000</v>
      </c>
      <c r="K1030" s="44">
        <v>12</v>
      </c>
      <c r="L1030" s="44">
        <f t="shared" si="16"/>
        <v>42000000</v>
      </c>
      <c r="M1030" s="42" t="s">
        <v>1863</v>
      </c>
      <c r="N1030" s="42" t="s">
        <v>445</v>
      </c>
      <c r="O1030" s="42" t="s">
        <v>1559</v>
      </c>
      <c r="P1030" s="42" t="s">
        <v>1554</v>
      </c>
      <c r="Q1030" s="46" t="s">
        <v>1555</v>
      </c>
    </row>
    <row r="1031" spans="1:17" ht="60">
      <c r="A1031" s="41">
        <v>1030</v>
      </c>
      <c r="B1031" s="43">
        <v>155</v>
      </c>
      <c r="C1031" s="51" t="s">
        <v>291</v>
      </c>
      <c r="D1031" s="42" t="s">
        <v>3626</v>
      </c>
      <c r="E1031" s="42" t="s">
        <v>3626</v>
      </c>
      <c r="F1031" s="44" t="s">
        <v>3627</v>
      </c>
      <c r="G1031" s="44" t="s">
        <v>1939</v>
      </c>
      <c r="H1031" s="42" t="s">
        <v>149</v>
      </c>
      <c r="I1031" s="45" t="s">
        <v>17</v>
      </c>
      <c r="J1031" s="44">
        <v>7700000</v>
      </c>
      <c r="K1031" s="44">
        <v>7</v>
      </c>
      <c r="L1031" s="44">
        <f t="shared" si="16"/>
        <v>53900000</v>
      </c>
      <c r="M1031" s="42" t="s">
        <v>1863</v>
      </c>
      <c r="N1031" s="42" t="s">
        <v>445</v>
      </c>
      <c r="O1031" s="42" t="s">
        <v>1559</v>
      </c>
      <c r="P1031" s="42" t="s">
        <v>1554</v>
      </c>
      <c r="Q1031" s="46" t="s">
        <v>1555</v>
      </c>
    </row>
    <row r="1032" spans="1:17" ht="60">
      <c r="A1032" s="41">
        <v>1031</v>
      </c>
      <c r="B1032" s="43">
        <v>280</v>
      </c>
      <c r="C1032" s="43" t="s">
        <v>144</v>
      </c>
      <c r="D1032" s="42" t="s">
        <v>3628</v>
      </c>
      <c r="E1032" s="42" t="s">
        <v>3628</v>
      </c>
      <c r="F1032" s="44" t="s">
        <v>496</v>
      </c>
      <c r="G1032" s="44" t="s">
        <v>1939</v>
      </c>
      <c r="H1032" s="42" t="s">
        <v>149</v>
      </c>
      <c r="I1032" s="45" t="s">
        <v>21</v>
      </c>
      <c r="J1032" s="44">
        <v>1200000</v>
      </c>
      <c r="K1032" s="44">
        <v>15</v>
      </c>
      <c r="L1032" s="44">
        <f t="shared" si="16"/>
        <v>18000000</v>
      </c>
      <c r="M1032" s="42" t="s">
        <v>1863</v>
      </c>
      <c r="N1032" s="42" t="s">
        <v>445</v>
      </c>
      <c r="O1032" s="42" t="s">
        <v>1559</v>
      </c>
      <c r="P1032" s="42" t="s">
        <v>1554</v>
      </c>
      <c r="Q1032" s="46" t="s">
        <v>1555</v>
      </c>
    </row>
    <row r="1033" spans="1:17" ht="60">
      <c r="A1033" s="41">
        <v>1032</v>
      </c>
      <c r="B1033" s="43">
        <v>280</v>
      </c>
      <c r="C1033" s="43" t="s">
        <v>144</v>
      </c>
      <c r="D1033" s="42" t="s">
        <v>3629</v>
      </c>
      <c r="E1033" s="42" t="s">
        <v>3629</v>
      </c>
      <c r="F1033" s="44" t="s">
        <v>3630</v>
      </c>
      <c r="G1033" s="44" t="s">
        <v>3631</v>
      </c>
      <c r="H1033" s="42" t="s">
        <v>188</v>
      </c>
      <c r="I1033" s="45" t="s">
        <v>21</v>
      </c>
      <c r="J1033" s="44">
        <v>6450000</v>
      </c>
      <c r="K1033" s="44">
        <v>31</v>
      </c>
      <c r="L1033" s="44">
        <f t="shared" si="16"/>
        <v>199950000</v>
      </c>
      <c r="M1033" s="42" t="s">
        <v>1750</v>
      </c>
      <c r="N1033" s="42" t="s">
        <v>445</v>
      </c>
      <c r="O1033" s="42" t="s">
        <v>1559</v>
      </c>
      <c r="P1033" s="42" t="s">
        <v>1554</v>
      </c>
      <c r="Q1033" s="46" t="s">
        <v>1555</v>
      </c>
    </row>
    <row r="1034" spans="1:17" ht="60">
      <c r="A1034" s="41">
        <v>1033</v>
      </c>
      <c r="B1034" s="41">
        <v>0</v>
      </c>
      <c r="C1034" s="42">
        <v>0</v>
      </c>
      <c r="D1034" s="42" t="s">
        <v>3632</v>
      </c>
      <c r="E1034" s="42" t="s">
        <v>3632</v>
      </c>
      <c r="F1034" s="44" t="s">
        <v>3630</v>
      </c>
      <c r="G1034" s="44" t="s">
        <v>3612</v>
      </c>
      <c r="H1034" s="42" t="s">
        <v>1310</v>
      </c>
      <c r="I1034" s="45" t="s">
        <v>21</v>
      </c>
      <c r="J1034" s="44">
        <v>1350000</v>
      </c>
      <c r="K1034" s="44">
        <v>9</v>
      </c>
      <c r="L1034" s="44">
        <f t="shared" si="16"/>
        <v>12150000</v>
      </c>
      <c r="M1034" s="42" t="s">
        <v>1750</v>
      </c>
      <c r="N1034" s="42" t="s">
        <v>445</v>
      </c>
      <c r="O1034" s="42" t="s">
        <v>1559</v>
      </c>
      <c r="P1034" s="42" t="s">
        <v>1554</v>
      </c>
      <c r="Q1034" s="46" t="s">
        <v>1555</v>
      </c>
    </row>
    <row r="1035" spans="1:17" ht="45">
      <c r="A1035" s="41">
        <v>1034</v>
      </c>
      <c r="B1035" s="43">
        <v>281</v>
      </c>
      <c r="C1035" s="51" t="s">
        <v>101</v>
      </c>
      <c r="D1035" s="42" t="s">
        <v>3633</v>
      </c>
      <c r="E1035" s="42" t="s">
        <v>3634</v>
      </c>
      <c r="F1035" s="44" t="s">
        <v>496</v>
      </c>
      <c r="G1035" s="44" t="s">
        <v>1579</v>
      </c>
      <c r="H1035" s="42" t="s">
        <v>33</v>
      </c>
      <c r="I1035" s="45" t="s">
        <v>586</v>
      </c>
      <c r="J1035" s="44">
        <v>90000</v>
      </c>
      <c r="K1035" s="44">
        <v>30</v>
      </c>
      <c r="L1035" s="44">
        <f t="shared" si="16"/>
        <v>2700000</v>
      </c>
      <c r="M1035" s="42" t="s">
        <v>1580</v>
      </c>
      <c r="N1035" s="42" t="s">
        <v>445</v>
      </c>
      <c r="O1035" s="42" t="s">
        <v>1559</v>
      </c>
      <c r="P1035" s="42" t="s">
        <v>1554</v>
      </c>
      <c r="Q1035" s="46" t="s">
        <v>1555</v>
      </c>
    </row>
    <row r="1036" spans="1:17" ht="45">
      <c r="A1036" s="41">
        <v>1035</v>
      </c>
      <c r="B1036" s="43">
        <v>281</v>
      </c>
      <c r="C1036" s="51" t="s">
        <v>101</v>
      </c>
      <c r="D1036" s="42" t="s">
        <v>3635</v>
      </c>
      <c r="E1036" s="42" t="s">
        <v>3636</v>
      </c>
      <c r="F1036" s="44" t="s">
        <v>309</v>
      </c>
      <c r="G1036" s="44" t="s">
        <v>1579</v>
      </c>
      <c r="H1036" s="42" t="s">
        <v>33</v>
      </c>
      <c r="I1036" s="45" t="s">
        <v>586</v>
      </c>
      <c r="J1036" s="44">
        <v>88000</v>
      </c>
      <c r="K1036" s="44">
        <v>66</v>
      </c>
      <c r="L1036" s="44">
        <f t="shared" si="16"/>
        <v>5808000</v>
      </c>
      <c r="M1036" s="42" t="s">
        <v>1580</v>
      </c>
      <c r="N1036" s="42" t="s">
        <v>445</v>
      </c>
      <c r="O1036" s="42" t="s">
        <v>1559</v>
      </c>
      <c r="P1036" s="42" t="s">
        <v>1554</v>
      </c>
      <c r="Q1036" s="46" t="s">
        <v>1555</v>
      </c>
    </row>
    <row r="1037" spans="1:17" ht="45">
      <c r="A1037" s="41">
        <v>1036</v>
      </c>
      <c r="B1037" s="43">
        <v>281</v>
      </c>
      <c r="C1037" s="51" t="s">
        <v>101</v>
      </c>
      <c r="D1037" s="42" t="s">
        <v>3637</v>
      </c>
      <c r="E1037" s="42" t="s">
        <v>3638</v>
      </c>
      <c r="F1037" s="44" t="s">
        <v>496</v>
      </c>
      <c r="G1037" s="44" t="s">
        <v>1579</v>
      </c>
      <c r="H1037" s="42" t="s">
        <v>33</v>
      </c>
      <c r="I1037" s="45" t="s">
        <v>586</v>
      </c>
      <c r="J1037" s="44">
        <v>130000</v>
      </c>
      <c r="K1037" s="44">
        <v>48</v>
      </c>
      <c r="L1037" s="44">
        <f t="shared" si="16"/>
        <v>6240000</v>
      </c>
      <c r="M1037" s="42" t="s">
        <v>1580</v>
      </c>
      <c r="N1037" s="42" t="s">
        <v>445</v>
      </c>
      <c r="O1037" s="42" t="s">
        <v>1559</v>
      </c>
      <c r="P1037" s="42" t="s">
        <v>1554</v>
      </c>
      <c r="Q1037" s="46" t="s">
        <v>1555</v>
      </c>
    </row>
    <row r="1038" spans="1:17" ht="45">
      <c r="A1038" s="41">
        <v>1037</v>
      </c>
      <c r="B1038" s="43">
        <v>281</v>
      </c>
      <c r="C1038" s="51" t="s">
        <v>101</v>
      </c>
      <c r="D1038" s="42" t="s">
        <v>3639</v>
      </c>
      <c r="E1038" s="42" t="s">
        <v>3640</v>
      </c>
      <c r="F1038" s="44" t="s">
        <v>496</v>
      </c>
      <c r="G1038" s="44" t="s">
        <v>1579</v>
      </c>
      <c r="H1038" s="42" t="s">
        <v>33</v>
      </c>
      <c r="I1038" s="45" t="s">
        <v>21</v>
      </c>
      <c r="J1038" s="44">
        <v>82000</v>
      </c>
      <c r="K1038" s="44">
        <v>36</v>
      </c>
      <c r="L1038" s="44">
        <f t="shared" si="16"/>
        <v>2952000</v>
      </c>
      <c r="M1038" s="42" t="s">
        <v>1580</v>
      </c>
      <c r="N1038" s="42" t="s">
        <v>445</v>
      </c>
      <c r="O1038" s="42" t="s">
        <v>1559</v>
      </c>
      <c r="P1038" s="42" t="s">
        <v>1554</v>
      </c>
      <c r="Q1038" s="46" t="s">
        <v>1555</v>
      </c>
    </row>
    <row r="1039" spans="1:17" ht="60">
      <c r="A1039" s="41">
        <v>1038</v>
      </c>
      <c r="B1039" s="43">
        <v>283</v>
      </c>
      <c r="C1039" s="43" t="s">
        <v>284</v>
      </c>
      <c r="D1039" s="42" t="s">
        <v>3641</v>
      </c>
      <c r="E1039" s="42" t="s">
        <v>3641</v>
      </c>
      <c r="F1039" s="44" t="s">
        <v>3630</v>
      </c>
      <c r="G1039" s="44" t="s">
        <v>3612</v>
      </c>
      <c r="H1039" s="42" t="s">
        <v>1310</v>
      </c>
      <c r="I1039" s="45" t="s">
        <v>21</v>
      </c>
      <c r="J1039" s="44">
        <v>7500000</v>
      </c>
      <c r="K1039" s="44">
        <v>3</v>
      </c>
      <c r="L1039" s="44">
        <f t="shared" si="16"/>
        <v>22500000</v>
      </c>
      <c r="M1039" s="42" t="s">
        <v>1750</v>
      </c>
      <c r="N1039" s="42" t="s">
        <v>445</v>
      </c>
      <c r="O1039" s="42" t="s">
        <v>1559</v>
      </c>
      <c r="P1039" s="42" t="s">
        <v>1554</v>
      </c>
      <c r="Q1039" s="46" t="s">
        <v>1555</v>
      </c>
    </row>
    <row r="1040" spans="1:17" ht="60">
      <c r="A1040" s="41">
        <v>1039</v>
      </c>
      <c r="B1040" s="43">
        <v>280</v>
      </c>
      <c r="C1040" s="43" t="s">
        <v>144</v>
      </c>
      <c r="D1040" s="42" t="s">
        <v>3642</v>
      </c>
      <c r="E1040" s="42" t="s">
        <v>3643</v>
      </c>
      <c r="F1040" s="44" t="s">
        <v>1938</v>
      </c>
      <c r="G1040" s="44" t="s">
        <v>3644</v>
      </c>
      <c r="H1040" s="42" t="s">
        <v>34</v>
      </c>
      <c r="I1040" s="45" t="s">
        <v>21</v>
      </c>
      <c r="J1040" s="44">
        <v>1400000</v>
      </c>
      <c r="K1040" s="44">
        <v>72</v>
      </c>
      <c r="L1040" s="44">
        <f t="shared" si="16"/>
        <v>100800000</v>
      </c>
      <c r="M1040" s="42" t="s">
        <v>1973</v>
      </c>
      <c r="N1040" s="42" t="s">
        <v>445</v>
      </c>
      <c r="O1040" s="42" t="s">
        <v>1559</v>
      </c>
      <c r="P1040" s="42" t="s">
        <v>1554</v>
      </c>
      <c r="Q1040" s="46" t="s">
        <v>1555</v>
      </c>
    </row>
    <row r="1041" spans="1:17" ht="45">
      <c r="A1041" s="41">
        <v>1040</v>
      </c>
      <c r="B1041" s="43">
        <v>280</v>
      </c>
      <c r="C1041" s="43" t="s">
        <v>144</v>
      </c>
      <c r="D1041" s="42" t="s">
        <v>3645</v>
      </c>
      <c r="E1041" s="42" t="s">
        <v>3646</v>
      </c>
      <c r="F1041" s="44" t="s">
        <v>792</v>
      </c>
      <c r="G1041" s="44" t="s">
        <v>551</v>
      </c>
      <c r="H1041" s="42" t="s">
        <v>34</v>
      </c>
      <c r="I1041" s="45" t="s">
        <v>21</v>
      </c>
      <c r="J1041" s="44">
        <v>8000000</v>
      </c>
      <c r="K1041" s="44">
        <v>3</v>
      </c>
      <c r="L1041" s="44">
        <f t="shared" si="16"/>
        <v>24000000</v>
      </c>
      <c r="M1041" s="42" t="s">
        <v>1931</v>
      </c>
      <c r="N1041" s="42" t="s">
        <v>445</v>
      </c>
      <c r="O1041" s="42" t="s">
        <v>1559</v>
      </c>
      <c r="P1041" s="42" t="s">
        <v>1554</v>
      </c>
      <c r="Q1041" s="46" t="s">
        <v>1555</v>
      </c>
    </row>
    <row r="1042" spans="1:17" ht="60">
      <c r="A1042" s="41">
        <v>1041</v>
      </c>
      <c r="B1042" s="43">
        <v>280</v>
      </c>
      <c r="C1042" s="43" t="s">
        <v>144</v>
      </c>
      <c r="D1042" s="42" t="s">
        <v>3647</v>
      </c>
      <c r="E1042" s="42" t="s">
        <v>3648</v>
      </c>
      <c r="F1042" s="44" t="s">
        <v>1938</v>
      </c>
      <c r="G1042" s="44" t="s">
        <v>3644</v>
      </c>
      <c r="H1042" s="42" t="s">
        <v>34</v>
      </c>
      <c r="I1042" s="45" t="s">
        <v>21</v>
      </c>
      <c r="J1042" s="44">
        <v>4500000</v>
      </c>
      <c r="K1042" s="44">
        <v>630</v>
      </c>
      <c r="L1042" s="44">
        <f t="shared" si="16"/>
        <v>2835000000</v>
      </c>
      <c r="M1042" s="42" t="s">
        <v>1973</v>
      </c>
      <c r="N1042" s="42" t="s">
        <v>445</v>
      </c>
      <c r="O1042" s="42" t="s">
        <v>1559</v>
      </c>
      <c r="P1042" s="42" t="s">
        <v>1554</v>
      </c>
      <c r="Q1042" s="46" t="s">
        <v>1555</v>
      </c>
    </row>
    <row r="1043" spans="1:17" ht="60">
      <c r="A1043" s="41">
        <v>1042</v>
      </c>
      <c r="B1043" s="43">
        <v>280</v>
      </c>
      <c r="C1043" s="43" t="s">
        <v>144</v>
      </c>
      <c r="D1043" s="42" t="s">
        <v>3649</v>
      </c>
      <c r="E1043" s="42" t="s">
        <v>3649</v>
      </c>
      <c r="F1043" s="44" t="s">
        <v>1938</v>
      </c>
      <c r="G1043" s="44" t="s">
        <v>3644</v>
      </c>
      <c r="H1043" s="42" t="s">
        <v>34</v>
      </c>
      <c r="I1043" s="45" t="s">
        <v>21</v>
      </c>
      <c r="J1043" s="44">
        <v>1500000</v>
      </c>
      <c r="K1043" s="44">
        <v>120</v>
      </c>
      <c r="L1043" s="44">
        <f t="shared" si="16"/>
        <v>180000000</v>
      </c>
      <c r="M1043" s="42" t="s">
        <v>1973</v>
      </c>
      <c r="N1043" s="42" t="s">
        <v>445</v>
      </c>
      <c r="O1043" s="42" t="s">
        <v>1559</v>
      </c>
      <c r="P1043" s="42" t="s">
        <v>1554</v>
      </c>
      <c r="Q1043" s="46" t="s">
        <v>1555</v>
      </c>
    </row>
    <row r="1044" spans="1:17" ht="60">
      <c r="A1044" s="41">
        <v>1043</v>
      </c>
      <c r="B1044" s="43">
        <v>280</v>
      </c>
      <c r="C1044" s="43" t="s">
        <v>144</v>
      </c>
      <c r="D1044" s="42" t="s">
        <v>3650</v>
      </c>
      <c r="E1044" s="42" t="s">
        <v>3650</v>
      </c>
      <c r="F1044" s="44" t="s">
        <v>1938</v>
      </c>
      <c r="G1044" s="44" t="s">
        <v>3644</v>
      </c>
      <c r="H1044" s="42" t="s">
        <v>34</v>
      </c>
      <c r="I1044" s="45" t="s">
        <v>21</v>
      </c>
      <c r="J1044" s="44">
        <v>1300000</v>
      </c>
      <c r="K1044" s="44">
        <v>600</v>
      </c>
      <c r="L1044" s="44">
        <f t="shared" si="16"/>
        <v>780000000</v>
      </c>
      <c r="M1044" s="42" t="s">
        <v>1973</v>
      </c>
      <c r="N1044" s="42" t="s">
        <v>445</v>
      </c>
      <c r="O1044" s="42" t="s">
        <v>1559</v>
      </c>
      <c r="P1044" s="42" t="s">
        <v>1554</v>
      </c>
      <c r="Q1044" s="46" t="s">
        <v>1555</v>
      </c>
    </row>
    <row r="1045" spans="1:17" ht="60">
      <c r="A1045" s="41">
        <v>1044</v>
      </c>
      <c r="B1045" s="43">
        <v>280</v>
      </c>
      <c r="C1045" s="43" t="s">
        <v>144</v>
      </c>
      <c r="D1045" s="42" t="s">
        <v>3651</v>
      </c>
      <c r="E1045" s="42" t="s">
        <v>3651</v>
      </c>
      <c r="F1045" s="44" t="s">
        <v>1938</v>
      </c>
      <c r="G1045" s="44" t="s">
        <v>3644</v>
      </c>
      <c r="H1045" s="42" t="s">
        <v>34</v>
      </c>
      <c r="I1045" s="45" t="s">
        <v>21</v>
      </c>
      <c r="J1045" s="44">
        <v>6800000</v>
      </c>
      <c r="K1045" s="44">
        <v>90</v>
      </c>
      <c r="L1045" s="44">
        <f t="shared" si="16"/>
        <v>612000000</v>
      </c>
      <c r="M1045" s="42" t="s">
        <v>1973</v>
      </c>
      <c r="N1045" s="42" t="s">
        <v>445</v>
      </c>
      <c r="O1045" s="42" t="s">
        <v>1559</v>
      </c>
      <c r="P1045" s="42" t="s">
        <v>1554</v>
      </c>
      <c r="Q1045" s="46" t="s">
        <v>1555</v>
      </c>
    </row>
    <row r="1046" spans="1:17" ht="60">
      <c r="A1046" s="41">
        <v>1045</v>
      </c>
      <c r="B1046" s="43">
        <v>280</v>
      </c>
      <c r="C1046" s="43" t="s">
        <v>144</v>
      </c>
      <c r="D1046" s="42" t="s">
        <v>3652</v>
      </c>
      <c r="E1046" s="42" t="s">
        <v>3653</v>
      </c>
      <c r="F1046" s="44" t="s">
        <v>1938</v>
      </c>
      <c r="G1046" s="44" t="s">
        <v>2990</v>
      </c>
      <c r="H1046" s="42" t="s">
        <v>35</v>
      </c>
      <c r="I1046" s="45" t="s">
        <v>21</v>
      </c>
      <c r="J1046" s="44">
        <v>5900000</v>
      </c>
      <c r="K1046" s="44">
        <v>12</v>
      </c>
      <c r="L1046" s="44">
        <f t="shared" si="16"/>
        <v>70800000</v>
      </c>
      <c r="M1046" s="42" t="s">
        <v>1973</v>
      </c>
      <c r="N1046" s="42" t="s">
        <v>445</v>
      </c>
      <c r="O1046" s="42" t="s">
        <v>1559</v>
      </c>
      <c r="P1046" s="42" t="s">
        <v>1554</v>
      </c>
      <c r="Q1046" s="46" t="s">
        <v>1555</v>
      </c>
    </row>
    <row r="1047" spans="1:17" ht="45">
      <c r="A1047" s="41">
        <v>1046</v>
      </c>
      <c r="B1047" s="43">
        <v>280</v>
      </c>
      <c r="C1047" s="43" t="s">
        <v>144</v>
      </c>
      <c r="D1047" s="42" t="s">
        <v>3654</v>
      </c>
      <c r="E1047" s="42" t="s">
        <v>3655</v>
      </c>
      <c r="F1047" s="44" t="s">
        <v>1587</v>
      </c>
      <c r="G1047" s="44" t="s">
        <v>3576</v>
      </c>
      <c r="H1047" s="42" t="s">
        <v>45</v>
      </c>
      <c r="I1047" s="45" t="s">
        <v>21</v>
      </c>
      <c r="J1047" s="44">
        <v>2380000</v>
      </c>
      <c r="K1047" s="44">
        <v>6</v>
      </c>
      <c r="L1047" s="44">
        <f t="shared" si="16"/>
        <v>14280000</v>
      </c>
      <c r="M1047" s="42" t="s">
        <v>1570</v>
      </c>
      <c r="N1047" s="42" t="s">
        <v>445</v>
      </c>
      <c r="O1047" s="42" t="s">
        <v>1559</v>
      </c>
      <c r="P1047" s="42" t="s">
        <v>1554</v>
      </c>
      <c r="Q1047" s="46" t="s">
        <v>1555</v>
      </c>
    </row>
    <row r="1048" spans="1:17" ht="45">
      <c r="A1048" s="41">
        <v>1047</v>
      </c>
      <c r="B1048" s="43">
        <v>280</v>
      </c>
      <c r="C1048" s="43" t="s">
        <v>144</v>
      </c>
      <c r="D1048" s="42" t="s">
        <v>3656</v>
      </c>
      <c r="E1048" s="42" t="s">
        <v>3657</v>
      </c>
      <c r="F1048" s="44" t="s">
        <v>1587</v>
      </c>
      <c r="G1048" s="44" t="s">
        <v>3576</v>
      </c>
      <c r="H1048" s="42" t="s">
        <v>45</v>
      </c>
      <c r="I1048" s="45" t="s">
        <v>21</v>
      </c>
      <c r="J1048" s="44">
        <v>2380000</v>
      </c>
      <c r="K1048" s="44">
        <v>6</v>
      </c>
      <c r="L1048" s="44">
        <f t="shared" si="16"/>
        <v>14280000</v>
      </c>
      <c r="M1048" s="42" t="s">
        <v>1570</v>
      </c>
      <c r="N1048" s="42" t="s">
        <v>445</v>
      </c>
      <c r="O1048" s="42" t="s">
        <v>1559</v>
      </c>
      <c r="P1048" s="42" t="s">
        <v>1554</v>
      </c>
      <c r="Q1048" s="46" t="s">
        <v>1555</v>
      </c>
    </row>
    <row r="1049" spans="1:17" ht="45">
      <c r="A1049" s="41">
        <v>1048</v>
      </c>
      <c r="B1049" s="43">
        <v>280</v>
      </c>
      <c r="C1049" s="43" t="s">
        <v>144</v>
      </c>
      <c r="D1049" s="42" t="s">
        <v>3658</v>
      </c>
      <c r="E1049" s="42" t="s">
        <v>3659</v>
      </c>
      <c r="F1049" s="44" t="s">
        <v>1587</v>
      </c>
      <c r="G1049" s="44" t="s">
        <v>3576</v>
      </c>
      <c r="H1049" s="42" t="s">
        <v>45</v>
      </c>
      <c r="I1049" s="45" t="s">
        <v>21</v>
      </c>
      <c r="J1049" s="44">
        <v>2380000</v>
      </c>
      <c r="K1049" s="44">
        <v>12</v>
      </c>
      <c r="L1049" s="44">
        <f t="shared" si="16"/>
        <v>28560000</v>
      </c>
      <c r="M1049" s="42" t="s">
        <v>1570</v>
      </c>
      <c r="N1049" s="42" t="s">
        <v>445</v>
      </c>
      <c r="O1049" s="42" t="s">
        <v>1559</v>
      </c>
      <c r="P1049" s="42" t="s">
        <v>1554</v>
      </c>
      <c r="Q1049" s="46" t="s">
        <v>1555</v>
      </c>
    </row>
    <row r="1050" spans="1:17" ht="45">
      <c r="A1050" s="41">
        <v>1049</v>
      </c>
      <c r="B1050" s="43">
        <v>280</v>
      </c>
      <c r="C1050" s="43" t="s">
        <v>144</v>
      </c>
      <c r="D1050" s="42" t="s">
        <v>3660</v>
      </c>
      <c r="E1050" s="42" t="s">
        <v>3661</v>
      </c>
      <c r="F1050" s="44" t="s">
        <v>1587</v>
      </c>
      <c r="G1050" s="44" t="s">
        <v>3576</v>
      </c>
      <c r="H1050" s="42" t="s">
        <v>45</v>
      </c>
      <c r="I1050" s="45" t="s">
        <v>21</v>
      </c>
      <c r="J1050" s="44">
        <v>2400000</v>
      </c>
      <c r="K1050" s="44">
        <v>12</v>
      </c>
      <c r="L1050" s="44">
        <f t="shared" si="16"/>
        <v>28800000</v>
      </c>
      <c r="M1050" s="42" t="s">
        <v>1570</v>
      </c>
      <c r="N1050" s="42" t="s">
        <v>445</v>
      </c>
      <c r="O1050" s="42" t="s">
        <v>1559</v>
      </c>
      <c r="P1050" s="42" t="s">
        <v>1554</v>
      </c>
      <c r="Q1050" s="46" t="s">
        <v>1555</v>
      </c>
    </row>
    <row r="1051" spans="1:17" ht="45">
      <c r="A1051" s="41">
        <v>1050</v>
      </c>
      <c r="B1051" s="43">
        <v>280</v>
      </c>
      <c r="C1051" s="43" t="s">
        <v>144</v>
      </c>
      <c r="D1051" s="42" t="s">
        <v>3662</v>
      </c>
      <c r="E1051" s="42"/>
      <c r="F1051" s="44" t="s">
        <v>1587</v>
      </c>
      <c r="G1051" s="44" t="s">
        <v>2399</v>
      </c>
      <c r="H1051" s="42" t="s">
        <v>131</v>
      </c>
      <c r="I1051" s="45" t="s">
        <v>21</v>
      </c>
      <c r="J1051" s="44">
        <v>2550000</v>
      </c>
      <c r="K1051" s="44">
        <v>258</v>
      </c>
      <c r="L1051" s="44">
        <f t="shared" si="16"/>
        <v>657900000</v>
      </c>
      <c r="M1051" s="42" t="s">
        <v>1606</v>
      </c>
      <c r="N1051" s="42" t="s">
        <v>445</v>
      </c>
      <c r="O1051" s="42" t="s">
        <v>1559</v>
      </c>
      <c r="P1051" s="42" t="s">
        <v>1554</v>
      </c>
      <c r="Q1051" s="46" t="s">
        <v>1555</v>
      </c>
    </row>
    <row r="1052" spans="1:17" ht="60">
      <c r="A1052" s="41">
        <v>1051</v>
      </c>
      <c r="B1052" s="43">
        <v>280</v>
      </c>
      <c r="C1052" s="43" t="s">
        <v>144</v>
      </c>
      <c r="D1052" s="42" t="s">
        <v>3663</v>
      </c>
      <c r="E1052" s="42" t="s">
        <v>3663</v>
      </c>
      <c r="F1052" s="44" t="s">
        <v>496</v>
      </c>
      <c r="G1052" s="44" t="s">
        <v>1939</v>
      </c>
      <c r="H1052" s="42" t="s">
        <v>149</v>
      </c>
      <c r="I1052" s="45" t="s">
        <v>21</v>
      </c>
      <c r="J1052" s="44">
        <v>1098200</v>
      </c>
      <c r="K1052" s="44">
        <v>78</v>
      </c>
      <c r="L1052" s="44">
        <f t="shared" si="16"/>
        <v>85659600</v>
      </c>
      <c r="M1052" s="42" t="s">
        <v>1863</v>
      </c>
      <c r="N1052" s="42" t="s">
        <v>445</v>
      </c>
      <c r="O1052" s="42" t="s">
        <v>1559</v>
      </c>
      <c r="P1052" s="42" t="s">
        <v>1554</v>
      </c>
      <c r="Q1052" s="46" t="s">
        <v>1555</v>
      </c>
    </row>
    <row r="1053" spans="1:17" ht="60">
      <c r="A1053" s="41">
        <v>1052</v>
      </c>
      <c r="B1053" s="43">
        <v>280</v>
      </c>
      <c r="C1053" s="43" t="s">
        <v>144</v>
      </c>
      <c r="D1053" s="42" t="s">
        <v>3664</v>
      </c>
      <c r="E1053" s="42" t="s">
        <v>3664</v>
      </c>
      <c r="F1053" s="44" t="s">
        <v>496</v>
      </c>
      <c r="G1053" s="44" t="s">
        <v>1939</v>
      </c>
      <c r="H1053" s="42" t="s">
        <v>149</v>
      </c>
      <c r="I1053" s="45" t="s">
        <v>21</v>
      </c>
      <c r="J1053" s="44">
        <v>1098200</v>
      </c>
      <c r="K1053" s="44">
        <v>78</v>
      </c>
      <c r="L1053" s="44">
        <f t="shared" si="16"/>
        <v>85659600</v>
      </c>
      <c r="M1053" s="42" t="s">
        <v>1863</v>
      </c>
      <c r="N1053" s="42" t="s">
        <v>445</v>
      </c>
      <c r="O1053" s="42" t="s">
        <v>1559</v>
      </c>
      <c r="P1053" s="42" t="s">
        <v>1554</v>
      </c>
      <c r="Q1053" s="46" t="s">
        <v>1555</v>
      </c>
    </row>
    <row r="1054" spans="1:17" ht="60">
      <c r="A1054" s="41">
        <v>1053</v>
      </c>
      <c r="B1054" s="43">
        <v>280</v>
      </c>
      <c r="C1054" s="43" t="s">
        <v>144</v>
      </c>
      <c r="D1054" s="42" t="s">
        <v>3665</v>
      </c>
      <c r="E1054" s="42" t="s">
        <v>3665</v>
      </c>
      <c r="F1054" s="44" t="s">
        <v>496</v>
      </c>
      <c r="G1054" s="44" t="s">
        <v>1939</v>
      </c>
      <c r="H1054" s="42" t="s">
        <v>149</v>
      </c>
      <c r="I1054" s="45" t="s">
        <v>21</v>
      </c>
      <c r="J1054" s="44">
        <v>1098200</v>
      </c>
      <c r="K1054" s="44">
        <v>60</v>
      </c>
      <c r="L1054" s="44">
        <f t="shared" si="16"/>
        <v>65892000</v>
      </c>
      <c r="M1054" s="42" t="s">
        <v>1863</v>
      </c>
      <c r="N1054" s="42" t="s">
        <v>445</v>
      </c>
      <c r="O1054" s="42" t="s">
        <v>1559</v>
      </c>
      <c r="P1054" s="42" t="s">
        <v>1554</v>
      </c>
      <c r="Q1054" s="46" t="s">
        <v>1555</v>
      </c>
    </row>
    <row r="1055" spans="1:17" ht="60">
      <c r="A1055" s="41">
        <v>1054</v>
      </c>
      <c r="B1055" s="43">
        <v>280</v>
      </c>
      <c r="C1055" s="43" t="s">
        <v>144</v>
      </c>
      <c r="D1055" s="42" t="s">
        <v>3666</v>
      </c>
      <c r="E1055" s="42" t="s">
        <v>3666</v>
      </c>
      <c r="F1055" s="44" t="s">
        <v>496</v>
      </c>
      <c r="G1055" s="44" t="s">
        <v>1939</v>
      </c>
      <c r="H1055" s="42" t="s">
        <v>149</v>
      </c>
      <c r="I1055" s="45" t="s">
        <v>21</v>
      </c>
      <c r="J1055" s="44">
        <v>1098200</v>
      </c>
      <c r="K1055" s="44">
        <v>90</v>
      </c>
      <c r="L1055" s="44">
        <f t="shared" si="16"/>
        <v>98838000</v>
      </c>
      <c r="M1055" s="42" t="s">
        <v>1863</v>
      </c>
      <c r="N1055" s="42" t="s">
        <v>445</v>
      </c>
      <c r="O1055" s="42" t="s">
        <v>1559</v>
      </c>
      <c r="P1055" s="42" t="s">
        <v>1554</v>
      </c>
      <c r="Q1055" s="46" t="s">
        <v>1555</v>
      </c>
    </row>
    <row r="1056" spans="1:17" ht="45">
      <c r="A1056" s="41">
        <v>1055</v>
      </c>
      <c r="B1056" s="43">
        <v>280</v>
      </c>
      <c r="C1056" s="43" t="s">
        <v>144</v>
      </c>
      <c r="D1056" s="42" t="s">
        <v>455</v>
      </c>
      <c r="E1056" s="42" t="s">
        <v>455</v>
      </c>
      <c r="F1056" s="44" t="s">
        <v>469</v>
      </c>
      <c r="G1056" s="44" t="s">
        <v>456</v>
      </c>
      <c r="H1056" s="42" t="s">
        <v>457</v>
      </c>
      <c r="I1056" s="45" t="s">
        <v>37</v>
      </c>
      <c r="J1056" s="44">
        <v>900000</v>
      </c>
      <c r="K1056" s="44">
        <v>198</v>
      </c>
      <c r="L1056" s="44">
        <f t="shared" si="16"/>
        <v>178200000</v>
      </c>
      <c r="M1056" s="42" t="s">
        <v>1931</v>
      </c>
      <c r="N1056" s="42" t="s">
        <v>445</v>
      </c>
      <c r="O1056" s="42" t="s">
        <v>1559</v>
      </c>
      <c r="P1056" s="42" t="s">
        <v>1554</v>
      </c>
      <c r="Q1056" s="46" t="s">
        <v>1555</v>
      </c>
    </row>
    <row r="1057" spans="1:17" ht="45">
      <c r="A1057" s="41">
        <v>1056</v>
      </c>
      <c r="B1057" s="43">
        <v>280</v>
      </c>
      <c r="C1057" s="43" t="s">
        <v>144</v>
      </c>
      <c r="D1057" s="42" t="s">
        <v>458</v>
      </c>
      <c r="E1057" s="42" t="s">
        <v>458</v>
      </c>
      <c r="F1057" s="44" t="s">
        <v>469</v>
      </c>
      <c r="G1057" s="44" t="s">
        <v>456</v>
      </c>
      <c r="H1057" s="42" t="s">
        <v>457</v>
      </c>
      <c r="I1057" s="45" t="s">
        <v>37</v>
      </c>
      <c r="J1057" s="44">
        <v>800000</v>
      </c>
      <c r="K1057" s="44">
        <v>120</v>
      </c>
      <c r="L1057" s="44">
        <f t="shared" si="16"/>
        <v>96000000</v>
      </c>
      <c r="M1057" s="42" t="s">
        <v>1931</v>
      </c>
      <c r="N1057" s="42" t="s">
        <v>445</v>
      </c>
      <c r="O1057" s="42" t="s">
        <v>1559</v>
      </c>
      <c r="P1057" s="42" t="s">
        <v>1554</v>
      </c>
      <c r="Q1057" s="46" t="s">
        <v>1555</v>
      </c>
    </row>
    <row r="1058" spans="1:17" ht="45">
      <c r="A1058" s="41">
        <v>1057</v>
      </c>
      <c r="B1058" s="43">
        <v>280</v>
      </c>
      <c r="C1058" s="43" t="s">
        <v>144</v>
      </c>
      <c r="D1058" s="42" t="s">
        <v>3667</v>
      </c>
      <c r="E1058" s="42"/>
      <c r="F1058" s="44" t="s">
        <v>1587</v>
      </c>
      <c r="G1058" s="44" t="s">
        <v>2399</v>
      </c>
      <c r="H1058" s="42" t="s">
        <v>131</v>
      </c>
      <c r="I1058" s="45" t="s">
        <v>1415</v>
      </c>
      <c r="J1058" s="44">
        <v>995000</v>
      </c>
      <c r="K1058" s="44">
        <v>6</v>
      </c>
      <c r="L1058" s="44">
        <f t="shared" si="16"/>
        <v>5970000</v>
      </c>
      <c r="M1058" s="42" t="s">
        <v>1606</v>
      </c>
      <c r="N1058" s="42" t="s">
        <v>445</v>
      </c>
      <c r="O1058" s="42" t="s">
        <v>1559</v>
      </c>
      <c r="P1058" s="42" t="s">
        <v>1554</v>
      </c>
      <c r="Q1058" s="46" t="s">
        <v>1555</v>
      </c>
    </row>
    <row r="1059" spans="1:17" ht="45">
      <c r="A1059" s="41">
        <v>1058</v>
      </c>
      <c r="B1059" s="43">
        <v>280</v>
      </c>
      <c r="C1059" s="43" t="s">
        <v>144</v>
      </c>
      <c r="D1059" s="42" t="s">
        <v>3668</v>
      </c>
      <c r="E1059" s="42"/>
      <c r="F1059" s="44" t="s">
        <v>1587</v>
      </c>
      <c r="G1059" s="44" t="s">
        <v>2399</v>
      </c>
      <c r="H1059" s="42" t="s">
        <v>131</v>
      </c>
      <c r="I1059" s="45" t="s">
        <v>37</v>
      </c>
      <c r="J1059" s="44">
        <v>995000</v>
      </c>
      <c r="K1059" s="44">
        <v>12</v>
      </c>
      <c r="L1059" s="44">
        <f t="shared" si="16"/>
        <v>11940000</v>
      </c>
      <c r="M1059" s="42" t="s">
        <v>1606</v>
      </c>
      <c r="N1059" s="42" t="s">
        <v>445</v>
      </c>
      <c r="O1059" s="42" t="s">
        <v>1559</v>
      </c>
      <c r="P1059" s="42" t="s">
        <v>1554</v>
      </c>
      <c r="Q1059" s="46" t="s">
        <v>1555</v>
      </c>
    </row>
    <row r="1060" spans="1:17" ht="45">
      <c r="A1060" s="41">
        <v>1059</v>
      </c>
      <c r="B1060" s="43">
        <v>280</v>
      </c>
      <c r="C1060" s="43" t="s">
        <v>144</v>
      </c>
      <c r="D1060" s="42" t="s">
        <v>3669</v>
      </c>
      <c r="E1060" s="42"/>
      <c r="F1060" s="44" t="s">
        <v>1587</v>
      </c>
      <c r="G1060" s="44" t="s">
        <v>2399</v>
      </c>
      <c r="H1060" s="42" t="s">
        <v>131</v>
      </c>
      <c r="I1060" s="45" t="s">
        <v>37</v>
      </c>
      <c r="J1060" s="44">
        <v>995000</v>
      </c>
      <c r="K1060" s="44">
        <v>12</v>
      </c>
      <c r="L1060" s="44">
        <f t="shared" si="16"/>
        <v>11940000</v>
      </c>
      <c r="M1060" s="42" t="s">
        <v>1606</v>
      </c>
      <c r="N1060" s="42" t="s">
        <v>445</v>
      </c>
      <c r="O1060" s="42" t="s">
        <v>1559</v>
      </c>
      <c r="P1060" s="42" t="s">
        <v>1554</v>
      </c>
      <c r="Q1060" s="46" t="s">
        <v>1555</v>
      </c>
    </row>
    <row r="1061" spans="1:17" ht="45">
      <c r="A1061" s="41">
        <v>1060</v>
      </c>
      <c r="B1061" s="43">
        <v>280</v>
      </c>
      <c r="C1061" s="43" t="s">
        <v>144</v>
      </c>
      <c r="D1061" s="42" t="s">
        <v>459</v>
      </c>
      <c r="E1061" s="42" t="s">
        <v>459</v>
      </c>
      <c r="F1061" s="44" t="s">
        <v>469</v>
      </c>
      <c r="G1061" s="44" t="s">
        <v>456</v>
      </c>
      <c r="H1061" s="42" t="s">
        <v>457</v>
      </c>
      <c r="I1061" s="45" t="s">
        <v>37</v>
      </c>
      <c r="J1061" s="44">
        <v>1200000</v>
      </c>
      <c r="K1061" s="44">
        <v>186</v>
      </c>
      <c r="L1061" s="44">
        <f t="shared" si="16"/>
        <v>223200000</v>
      </c>
      <c r="M1061" s="42" t="s">
        <v>1931</v>
      </c>
      <c r="N1061" s="42" t="s">
        <v>445</v>
      </c>
      <c r="O1061" s="42" t="s">
        <v>1559</v>
      </c>
      <c r="P1061" s="42" t="s">
        <v>1554</v>
      </c>
      <c r="Q1061" s="46" t="s">
        <v>1555</v>
      </c>
    </row>
    <row r="1062" spans="1:17" ht="60">
      <c r="A1062" s="41">
        <v>1061</v>
      </c>
      <c r="B1062" s="43">
        <v>279</v>
      </c>
      <c r="C1062" s="43" t="s">
        <v>3610</v>
      </c>
      <c r="D1062" s="42" t="s">
        <v>3670</v>
      </c>
      <c r="E1062" s="42" t="s">
        <v>3671</v>
      </c>
      <c r="F1062" s="44" t="s">
        <v>3630</v>
      </c>
      <c r="G1062" s="44" t="s">
        <v>3672</v>
      </c>
      <c r="H1062" s="42" t="s">
        <v>149</v>
      </c>
      <c r="I1062" s="45" t="s">
        <v>21</v>
      </c>
      <c r="J1062" s="44">
        <v>9000000</v>
      </c>
      <c r="K1062" s="44">
        <v>9</v>
      </c>
      <c r="L1062" s="44">
        <f t="shared" si="16"/>
        <v>81000000</v>
      </c>
      <c r="M1062" s="42" t="s">
        <v>1750</v>
      </c>
      <c r="N1062" s="42" t="s">
        <v>445</v>
      </c>
      <c r="O1062" s="42" t="s">
        <v>1559</v>
      </c>
      <c r="P1062" s="42" t="s">
        <v>1554</v>
      </c>
      <c r="Q1062" s="46" t="s">
        <v>1555</v>
      </c>
    </row>
    <row r="1063" spans="1:17" ht="45">
      <c r="A1063" s="41">
        <v>1062</v>
      </c>
      <c r="B1063" s="43">
        <v>280</v>
      </c>
      <c r="C1063" s="43" t="s">
        <v>144</v>
      </c>
      <c r="D1063" s="42" t="s">
        <v>3673</v>
      </c>
      <c r="E1063" s="42" t="s">
        <v>3674</v>
      </c>
      <c r="F1063" s="44" t="s">
        <v>792</v>
      </c>
      <c r="G1063" s="44" t="s">
        <v>551</v>
      </c>
      <c r="H1063" s="42" t="s">
        <v>34</v>
      </c>
      <c r="I1063" s="45" t="s">
        <v>21</v>
      </c>
      <c r="J1063" s="44">
        <v>14000000</v>
      </c>
      <c r="K1063" s="44">
        <v>13</v>
      </c>
      <c r="L1063" s="44">
        <f t="shared" si="16"/>
        <v>182000000</v>
      </c>
      <c r="M1063" s="42" t="s">
        <v>1931</v>
      </c>
      <c r="N1063" s="42" t="s">
        <v>445</v>
      </c>
      <c r="O1063" s="42" t="s">
        <v>1559</v>
      </c>
      <c r="P1063" s="42" t="s">
        <v>1554</v>
      </c>
      <c r="Q1063" s="46" t="s">
        <v>1555</v>
      </c>
    </row>
    <row r="1064" spans="1:17" ht="60">
      <c r="A1064" s="41">
        <v>1063</v>
      </c>
      <c r="B1064" s="43">
        <v>280</v>
      </c>
      <c r="C1064" s="43" t="s">
        <v>144</v>
      </c>
      <c r="D1064" s="42" t="s">
        <v>3675</v>
      </c>
      <c r="E1064" s="42" t="s">
        <v>3676</v>
      </c>
      <c r="F1064" s="44" t="s">
        <v>1938</v>
      </c>
      <c r="G1064" s="44" t="s">
        <v>3644</v>
      </c>
      <c r="H1064" s="42" t="s">
        <v>34</v>
      </c>
      <c r="I1064" s="45" t="s">
        <v>21</v>
      </c>
      <c r="J1064" s="44">
        <v>6800000</v>
      </c>
      <c r="K1064" s="44">
        <v>16</v>
      </c>
      <c r="L1064" s="44">
        <f t="shared" si="16"/>
        <v>108800000</v>
      </c>
      <c r="M1064" s="42" t="s">
        <v>1973</v>
      </c>
      <c r="N1064" s="42" t="s">
        <v>445</v>
      </c>
      <c r="O1064" s="42" t="s">
        <v>1559</v>
      </c>
      <c r="P1064" s="42" t="s">
        <v>1554</v>
      </c>
      <c r="Q1064" s="46" t="s">
        <v>1555</v>
      </c>
    </row>
    <row r="1065" spans="1:17" ht="60">
      <c r="A1065" s="41">
        <v>1064</v>
      </c>
      <c r="B1065" s="43">
        <v>280</v>
      </c>
      <c r="C1065" s="43" t="s">
        <v>144</v>
      </c>
      <c r="D1065" s="42" t="s">
        <v>3677</v>
      </c>
      <c r="E1065" s="42" t="s">
        <v>3677</v>
      </c>
      <c r="F1065" s="44" t="s">
        <v>1938</v>
      </c>
      <c r="G1065" s="44" t="s">
        <v>3644</v>
      </c>
      <c r="H1065" s="42" t="s">
        <v>34</v>
      </c>
      <c r="I1065" s="45" t="s">
        <v>21</v>
      </c>
      <c r="J1065" s="44">
        <v>900000</v>
      </c>
      <c r="K1065" s="44">
        <v>15</v>
      </c>
      <c r="L1065" s="44">
        <f t="shared" si="16"/>
        <v>13500000</v>
      </c>
      <c r="M1065" s="42" t="s">
        <v>1973</v>
      </c>
      <c r="N1065" s="42" t="s">
        <v>445</v>
      </c>
      <c r="O1065" s="42" t="s">
        <v>1559</v>
      </c>
      <c r="P1065" s="42" t="s">
        <v>1554</v>
      </c>
      <c r="Q1065" s="46" t="s">
        <v>1555</v>
      </c>
    </row>
    <row r="1066" spans="1:17" ht="60">
      <c r="A1066" s="41">
        <v>1065</v>
      </c>
      <c r="B1066" s="43">
        <v>280</v>
      </c>
      <c r="C1066" s="43" t="s">
        <v>144</v>
      </c>
      <c r="D1066" s="42" t="s">
        <v>3678</v>
      </c>
      <c r="E1066" s="42" t="s">
        <v>3679</v>
      </c>
      <c r="F1066" s="44" t="s">
        <v>1938</v>
      </c>
      <c r="G1066" s="44" t="s">
        <v>3644</v>
      </c>
      <c r="H1066" s="42" t="s">
        <v>34</v>
      </c>
      <c r="I1066" s="45" t="s">
        <v>21</v>
      </c>
      <c r="J1066" s="44">
        <v>2800000</v>
      </c>
      <c r="K1066" s="44">
        <v>12</v>
      </c>
      <c r="L1066" s="44">
        <f t="shared" si="16"/>
        <v>33600000</v>
      </c>
      <c r="M1066" s="42" t="s">
        <v>1973</v>
      </c>
      <c r="N1066" s="42" t="s">
        <v>445</v>
      </c>
      <c r="O1066" s="42" t="s">
        <v>1559</v>
      </c>
      <c r="P1066" s="42" t="s">
        <v>1554</v>
      </c>
      <c r="Q1066" s="46" t="s">
        <v>1555</v>
      </c>
    </row>
    <row r="1067" spans="1:17" ht="60">
      <c r="A1067" s="41">
        <v>1066</v>
      </c>
      <c r="B1067" s="43">
        <v>280</v>
      </c>
      <c r="C1067" s="43" t="s">
        <v>144</v>
      </c>
      <c r="D1067" s="42" t="s">
        <v>3680</v>
      </c>
      <c r="E1067" s="42" t="s">
        <v>3681</v>
      </c>
      <c r="F1067" s="44" t="s">
        <v>1938</v>
      </c>
      <c r="G1067" s="44" t="s">
        <v>3644</v>
      </c>
      <c r="H1067" s="42" t="s">
        <v>34</v>
      </c>
      <c r="I1067" s="45" t="s">
        <v>21</v>
      </c>
      <c r="J1067" s="44">
        <v>4500000</v>
      </c>
      <c r="K1067" s="44">
        <v>60</v>
      </c>
      <c r="L1067" s="44">
        <f t="shared" si="16"/>
        <v>270000000</v>
      </c>
      <c r="M1067" s="42" t="s">
        <v>1973</v>
      </c>
      <c r="N1067" s="42" t="s">
        <v>445</v>
      </c>
      <c r="O1067" s="42" t="s">
        <v>1559</v>
      </c>
      <c r="P1067" s="42" t="s">
        <v>1554</v>
      </c>
      <c r="Q1067" s="46" t="s">
        <v>1555</v>
      </c>
    </row>
    <row r="1068" spans="1:17" ht="60">
      <c r="A1068" s="41">
        <v>1067</v>
      </c>
      <c r="B1068" s="43">
        <v>280</v>
      </c>
      <c r="C1068" s="43" t="s">
        <v>144</v>
      </c>
      <c r="D1068" s="42" t="s">
        <v>3682</v>
      </c>
      <c r="E1068" s="42" t="s">
        <v>3682</v>
      </c>
      <c r="F1068" s="44" t="s">
        <v>1938</v>
      </c>
      <c r="G1068" s="44" t="s">
        <v>2610</v>
      </c>
      <c r="H1068" s="42" t="s">
        <v>2855</v>
      </c>
      <c r="I1068" s="45" t="s">
        <v>21</v>
      </c>
      <c r="J1068" s="44">
        <v>3800000</v>
      </c>
      <c r="K1068" s="44">
        <v>75</v>
      </c>
      <c r="L1068" s="44">
        <f t="shared" si="16"/>
        <v>285000000</v>
      </c>
      <c r="M1068" s="42" t="s">
        <v>1973</v>
      </c>
      <c r="N1068" s="42" t="s">
        <v>445</v>
      </c>
      <c r="O1068" s="42" t="s">
        <v>1559</v>
      </c>
      <c r="P1068" s="42" t="s">
        <v>1554</v>
      </c>
      <c r="Q1068" s="46" t="s">
        <v>1555</v>
      </c>
    </row>
    <row r="1069" spans="1:17" ht="60">
      <c r="A1069" s="41">
        <v>1068</v>
      </c>
      <c r="B1069" s="43">
        <v>280</v>
      </c>
      <c r="C1069" s="43" t="s">
        <v>144</v>
      </c>
      <c r="D1069" s="42" t="s">
        <v>3683</v>
      </c>
      <c r="E1069" s="42" t="s">
        <v>3684</v>
      </c>
      <c r="F1069" s="44" t="s">
        <v>1938</v>
      </c>
      <c r="G1069" s="44" t="s">
        <v>3644</v>
      </c>
      <c r="H1069" s="42" t="s">
        <v>34</v>
      </c>
      <c r="I1069" s="45" t="s">
        <v>21</v>
      </c>
      <c r="J1069" s="44">
        <v>900000</v>
      </c>
      <c r="K1069" s="44">
        <v>60</v>
      </c>
      <c r="L1069" s="44">
        <f t="shared" si="16"/>
        <v>54000000</v>
      </c>
      <c r="M1069" s="42" t="s">
        <v>1973</v>
      </c>
      <c r="N1069" s="42" t="s">
        <v>445</v>
      </c>
      <c r="O1069" s="42" t="s">
        <v>1559</v>
      </c>
      <c r="P1069" s="42" t="s">
        <v>1554</v>
      </c>
      <c r="Q1069" s="46" t="s">
        <v>1555</v>
      </c>
    </row>
    <row r="1070" spans="1:17" ht="60">
      <c r="A1070" s="41">
        <v>1069</v>
      </c>
      <c r="B1070" s="43">
        <v>280</v>
      </c>
      <c r="C1070" s="43" t="s">
        <v>144</v>
      </c>
      <c r="D1070" s="42" t="s">
        <v>3685</v>
      </c>
      <c r="E1070" s="42" t="s">
        <v>3686</v>
      </c>
      <c r="F1070" s="44" t="s">
        <v>1938</v>
      </c>
      <c r="G1070" s="44" t="s">
        <v>3644</v>
      </c>
      <c r="H1070" s="42" t="s">
        <v>34</v>
      </c>
      <c r="I1070" s="45" t="s">
        <v>21</v>
      </c>
      <c r="J1070" s="44">
        <v>4400000</v>
      </c>
      <c r="K1070" s="44">
        <v>60</v>
      </c>
      <c r="L1070" s="44">
        <f t="shared" si="16"/>
        <v>264000000</v>
      </c>
      <c r="M1070" s="42" t="s">
        <v>1973</v>
      </c>
      <c r="N1070" s="42" t="s">
        <v>445</v>
      </c>
      <c r="O1070" s="42" t="s">
        <v>1559</v>
      </c>
      <c r="P1070" s="42" t="s">
        <v>1554</v>
      </c>
      <c r="Q1070" s="46" t="s">
        <v>1555</v>
      </c>
    </row>
    <row r="1071" spans="1:17" ht="60">
      <c r="A1071" s="41">
        <v>1070</v>
      </c>
      <c r="B1071" s="43">
        <v>279</v>
      </c>
      <c r="C1071" s="41" t="s">
        <v>3610</v>
      </c>
      <c r="D1071" s="42" t="s">
        <v>3687</v>
      </c>
      <c r="E1071" s="42" t="s">
        <v>3687</v>
      </c>
      <c r="F1071" s="44" t="s">
        <v>1970</v>
      </c>
      <c r="G1071" s="44" t="s">
        <v>3688</v>
      </c>
      <c r="H1071" s="42" t="s">
        <v>149</v>
      </c>
      <c r="I1071" s="45" t="s">
        <v>23</v>
      </c>
      <c r="J1071" s="44">
        <v>76500000</v>
      </c>
      <c r="K1071" s="44">
        <v>5</v>
      </c>
      <c r="L1071" s="44">
        <f t="shared" si="16"/>
        <v>382500000</v>
      </c>
      <c r="M1071" s="42" t="s">
        <v>1750</v>
      </c>
      <c r="N1071" s="42" t="s">
        <v>445</v>
      </c>
      <c r="O1071" s="42" t="s">
        <v>1559</v>
      </c>
      <c r="P1071" s="42" t="s">
        <v>1554</v>
      </c>
      <c r="Q1071" s="46" t="s">
        <v>1555</v>
      </c>
    </row>
    <row r="1072" spans="1:17" ht="60">
      <c r="A1072" s="41">
        <v>1071</v>
      </c>
      <c r="B1072" s="43">
        <v>280</v>
      </c>
      <c r="C1072" s="43" t="s">
        <v>144</v>
      </c>
      <c r="D1072" s="42" t="s">
        <v>3689</v>
      </c>
      <c r="E1072" s="42" t="s">
        <v>3689</v>
      </c>
      <c r="F1072" s="44" t="s">
        <v>1938</v>
      </c>
      <c r="G1072" s="44" t="s">
        <v>1971</v>
      </c>
      <c r="H1072" s="42" t="s">
        <v>2381</v>
      </c>
      <c r="I1072" s="45" t="s">
        <v>21</v>
      </c>
      <c r="J1072" s="44">
        <v>6800000</v>
      </c>
      <c r="K1072" s="44">
        <v>12</v>
      </c>
      <c r="L1072" s="44">
        <f t="shared" si="16"/>
        <v>81600000</v>
      </c>
      <c r="M1072" s="42" t="s">
        <v>1973</v>
      </c>
      <c r="N1072" s="42" t="s">
        <v>445</v>
      </c>
      <c r="O1072" s="42" t="s">
        <v>1559</v>
      </c>
      <c r="P1072" s="42" t="s">
        <v>1554</v>
      </c>
      <c r="Q1072" s="46" t="s">
        <v>1555</v>
      </c>
    </row>
    <row r="1073" spans="1:17" ht="60">
      <c r="A1073" s="41">
        <v>1072</v>
      </c>
      <c r="B1073" s="43">
        <v>280</v>
      </c>
      <c r="C1073" s="43" t="s">
        <v>144</v>
      </c>
      <c r="D1073" s="42" t="s">
        <v>3690</v>
      </c>
      <c r="E1073" s="42" t="s">
        <v>3690</v>
      </c>
      <c r="F1073" s="44" t="s">
        <v>1938</v>
      </c>
      <c r="G1073" s="44" t="s">
        <v>1971</v>
      </c>
      <c r="H1073" s="42" t="s">
        <v>2381</v>
      </c>
      <c r="I1073" s="45" t="s">
        <v>21</v>
      </c>
      <c r="J1073" s="44">
        <v>14000000</v>
      </c>
      <c r="K1073" s="44">
        <v>48</v>
      </c>
      <c r="L1073" s="44">
        <f t="shared" si="16"/>
        <v>672000000</v>
      </c>
      <c r="M1073" s="42" t="s">
        <v>1973</v>
      </c>
      <c r="N1073" s="42" t="s">
        <v>445</v>
      </c>
      <c r="O1073" s="42" t="s">
        <v>1559</v>
      </c>
      <c r="P1073" s="42" t="s">
        <v>1554</v>
      </c>
      <c r="Q1073" s="46" t="s">
        <v>1555</v>
      </c>
    </row>
    <row r="1074" spans="1:17" ht="60">
      <c r="A1074" s="41">
        <v>1073</v>
      </c>
      <c r="B1074" s="43">
        <v>280</v>
      </c>
      <c r="C1074" s="43" t="s">
        <v>144</v>
      </c>
      <c r="D1074" s="42" t="s">
        <v>3691</v>
      </c>
      <c r="E1074" s="42" t="s">
        <v>3691</v>
      </c>
      <c r="F1074" s="44" t="s">
        <v>1938</v>
      </c>
      <c r="G1074" s="44" t="s">
        <v>2610</v>
      </c>
      <c r="H1074" s="42" t="s">
        <v>2855</v>
      </c>
      <c r="I1074" s="45" t="s">
        <v>21</v>
      </c>
      <c r="J1074" s="44">
        <v>4000000</v>
      </c>
      <c r="K1074" s="44">
        <v>12</v>
      </c>
      <c r="L1074" s="44">
        <f t="shared" si="16"/>
        <v>48000000</v>
      </c>
      <c r="M1074" s="42" t="s">
        <v>1973</v>
      </c>
      <c r="N1074" s="42" t="s">
        <v>445</v>
      </c>
      <c r="O1074" s="42" t="s">
        <v>1559</v>
      </c>
      <c r="P1074" s="42" t="s">
        <v>1554</v>
      </c>
      <c r="Q1074" s="46" t="s">
        <v>1555</v>
      </c>
    </row>
    <row r="1075" spans="1:17" ht="60">
      <c r="A1075" s="41">
        <v>1074</v>
      </c>
      <c r="B1075" s="43">
        <v>280</v>
      </c>
      <c r="C1075" s="43" t="s">
        <v>144</v>
      </c>
      <c r="D1075" s="42" t="s">
        <v>3692</v>
      </c>
      <c r="E1075" s="42" t="s">
        <v>3692</v>
      </c>
      <c r="F1075" s="44" t="s">
        <v>1938</v>
      </c>
      <c r="G1075" s="44" t="s">
        <v>2610</v>
      </c>
      <c r="H1075" s="42" t="s">
        <v>2855</v>
      </c>
      <c r="I1075" s="45" t="s">
        <v>21</v>
      </c>
      <c r="J1075" s="44">
        <v>2200000</v>
      </c>
      <c r="K1075" s="44">
        <v>72</v>
      </c>
      <c r="L1075" s="44">
        <f t="shared" si="16"/>
        <v>158400000</v>
      </c>
      <c r="M1075" s="42" t="s">
        <v>1973</v>
      </c>
      <c r="N1075" s="42" t="s">
        <v>445</v>
      </c>
      <c r="O1075" s="42" t="s">
        <v>1559</v>
      </c>
      <c r="P1075" s="42" t="s">
        <v>1554</v>
      </c>
      <c r="Q1075" s="46" t="s">
        <v>1555</v>
      </c>
    </row>
    <row r="1076" spans="1:17" ht="60">
      <c r="A1076" s="41">
        <v>1075</v>
      </c>
      <c r="B1076" s="43">
        <v>280</v>
      </c>
      <c r="C1076" s="43" t="s">
        <v>144</v>
      </c>
      <c r="D1076" s="42" t="s">
        <v>3693</v>
      </c>
      <c r="E1076" s="42" t="s">
        <v>3693</v>
      </c>
      <c r="F1076" s="44" t="s">
        <v>1938</v>
      </c>
      <c r="G1076" s="44" t="s">
        <v>2610</v>
      </c>
      <c r="H1076" s="42" t="s">
        <v>2855</v>
      </c>
      <c r="I1076" s="45" t="s">
        <v>21</v>
      </c>
      <c r="J1076" s="44">
        <v>5000000</v>
      </c>
      <c r="K1076" s="44">
        <v>48</v>
      </c>
      <c r="L1076" s="44">
        <f t="shared" si="16"/>
        <v>240000000</v>
      </c>
      <c r="M1076" s="42" t="s">
        <v>1973</v>
      </c>
      <c r="N1076" s="42" t="s">
        <v>445</v>
      </c>
      <c r="O1076" s="42" t="s">
        <v>1559</v>
      </c>
      <c r="P1076" s="42" t="s">
        <v>1554</v>
      </c>
      <c r="Q1076" s="46" t="s">
        <v>1555</v>
      </c>
    </row>
    <row r="1077" spans="1:17" ht="60">
      <c r="A1077" s="41">
        <v>1076</v>
      </c>
      <c r="B1077" s="43">
        <v>280</v>
      </c>
      <c r="C1077" s="43" t="s">
        <v>144</v>
      </c>
      <c r="D1077" s="42" t="s">
        <v>3694</v>
      </c>
      <c r="E1077" s="42" t="s">
        <v>3694</v>
      </c>
      <c r="F1077" s="44" t="s">
        <v>1938</v>
      </c>
      <c r="G1077" s="44" t="s">
        <v>2610</v>
      </c>
      <c r="H1077" s="42" t="s">
        <v>2855</v>
      </c>
      <c r="I1077" s="45" t="s">
        <v>21</v>
      </c>
      <c r="J1077" s="44">
        <v>850000</v>
      </c>
      <c r="K1077" s="44">
        <v>120</v>
      </c>
      <c r="L1077" s="44">
        <f t="shared" si="16"/>
        <v>102000000</v>
      </c>
      <c r="M1077" s="42" t="s">
        <v>1973</v>
      </c>
      <c r="N1077" s="42" t="s">
        <v>445</v>
      </c>
      <c r="O1077" s="42" t="s">
        <v>1559</v>
      </c>
      <c r="P1077" s="42" t="s">
        <v>1554</v>
      </c>
      <c r="Q1077" s="46" t="s">
        <v>1555</v>
      </c>
    </row>
    <row r="1078" spans="1:17" ht="60">
      <c r="A1078" s="41">
        <v>1077</v>
      </c>
      <c r="B1078" s="43">
        <v>280</v>
      </c>
      <c r="C1078" s="43" t="s">
        <v>144</v>
      </c>
      <c r="D1078" s="42" t="s">
        <v>3695</v>
      </c>
      <c r="E1078" s="42" t="s">
        <v>3695</v>
      </c>
      <c r="F1078" s="44" t="s">
        <v>1938</v>
      </c>
      <c r="G1078" s="44" t="s">
        <v>2610</v>
      </c>
      <c r="H1078" s="42" t="s">
        <v>2855</v>
      </c>
      <c r="I1078" s="45" t="s">
        <v>21</v>
      </c>
      <c r="J1078" s="44">
        <v>900000</v>
      </c>
      <c r="K1078" s="44">
        <v>30</v>
      </c>
      <c r="L1078" s="44">
        <f t="shared" si="16"/>
        <v>27000000</v>
      </c>
      <c r="M1078" s="42" t="s">
        <v>1973</v>
      </c>
      <c r="N1078" s="42" t="s">
        <v>445</v>
      </c>
      <c r="O1078" s="42" t="s">
        <v>1559</v>
      </c>
      <c r="P1078" s="42" t="s">
        <v>1554</v>
      </c>
      <c r="Q1078" s="46" t="s">
        <v>1555</v>
      </c>
    </row>
    <row r="1079" spans="1:17" ht="60">
      <c r="A1079" s="41">
        <v>1078</v>
      </c>
      <c r="B1079" s="43">
        <v>280</v>
      </c>
      <c r="C1079" s="43" t="s">
        <v>144</v>
      </c>
      <c r="D1079" s="42" t="s">
        <v>3696</v>
      </c>
      <c r="E1079" s="42" t="s">
        <v>3696</v>
      </c>
      <c r="F1079" s="44" t="s">
        <v>1938</v>
      </c>
      <c r="G1079" s="44" t="s">
        <v>2610</v>
      </c>
      <c r="H1079" s="42" t="s">
        <v>2855</v>
      </c>
      <c r="I1079" s="45" t="s">
        <v>21</v>
      </c>
      <c r="J1079" s="44">
        <v>900000</v>
      </c>
      <c r="K1079" s="44">
        <v>30</v>
      </c>
      <c r="L1079" s="44">
        <f t="shared" si="16"/>
        <v>27000000</v>
      </c>
      <c r="M1079" s="42" t="s">
        <v>1973</v>
      </c>
      <c r="N1079" s="42" t="s">
        <v>445</v>
      </c>
      <c r="O1079" s="42" t="s">
        <v>1559</v>
      </c>
      <c r="P1079" s="42" t="s">
        <v>1554</v>
      </c>
      <c r="Q1079" s="46" t="s">
        <v>1555</v>
      </c>
    </row>
    <row r="1080" spans="1:17" ht="60">
      <c r="A1080" s="41">
        <v>1079</v>
      </c>
      <c r="B1080" s="43">
        <v>280</v>
      </c>
      <c r="C1080" s="43" t="s">
        <v>144</v>
      </c>
      <c r="D1080" s="42" t="s">
        <v>3697</v>
      </c>
      <c r="E1080" s="42" t="s">
        <v>3697</v>
      </c>
      <c r="F1080" s="44" t="s">
        <v>1938</v>
      </c>
      <c r="G1080" s="44" t="s">
        <v>2990</v>
      </c>
      <c r="H1080" s="42" t="s">
        <v>35</v>
      </c>
      <c r="I1080" s="45" t="s">
        <v>21</v>
      </c>
      <c r="J1080" s="44">
        <v>12500000</v>
      </c>
      <c r="K1080" s="44">
        <v>18</v>
      </c>
      <c r="L1080" s="44">
        <f t="shared" si="16"/>
        <v>225000000</v>
      </c>
      <c r="M1080" s="42" t="s">
        <v>1973</v>
      </c>
      <c r="N1080" s="42" t="s">
        <v>445</v>
      </c>
      <c r="O1080" s="42" t="s">
        <v>1559</v>
      </c>
      <c r="P1080" s="42" t="s">
        <v>1554</v>
      </c>
      <c r="Q1080" s="46" t="s">
        <v>1555</v>
      </c>
    </row>
    <row r="1081" spans="1:17" ht="45">
      <c r="A1081" s="41">
        <v>1080</v>
      </c>
      <c r="B1081" s="43">
        <v>280</v>
      </c>
      <c r="C1081" s="43" t="s">
        <v>144</v>
      </c>
      <c r="D1081" s="42" t="s">
        <v>3698</v>
      </c>
      <c r="E1081" s="42" t="s">
        <v>3698</v>
      </c>
      <c r="F1081" s="44" t="s">
        <v>550</v>
      </c>
      <c r="G1081" s="44" t="s">
        <v>2619</v>
      </c>
      <c r="H1081" s="42" t="s">
        <v>34</v>
      </c>
      <c r="I1081" s="45" t="s">
        <v>21</v>
      </c>
      <c r="J1081" s="44">
        <v>8000000</v>
      </c>
      <c r="K1081" s="44">
        <v>108</v>
      </c>
      <c r="L1081" s="44">
        <f t="shared" si="16"/>
        <v>864000000</v>
      </c>
      <c r="M1081" s="42" t="s">
        <v>1931</v>
      </c>
      <c r="N1081" s="42" t="s">
        <v>445</v>
      </c>
      <c r="O1081" s="42" t="s">
        <v>1559</v>
      </c>
      <c r="P1081" s="42" t="s">
        <v>1554</v>
      </c>
      <c r="Q1081" s="46" t="s">
        <v>1555</v>
      </c>
    </row>
    <row r="1082" spans="1:17" ht="45">
      <c r="A1082" s="41">
        <v>1081</v>
      </c>
      <c r="B1082" s="43">
        <v>280</v>
      </c>
      <c r="C1082" s="43" t="s">
        <v>144</v>
      </c>
      <c r="D1082" s="42" t="s">
        <v>3699</v>
      </c>
      <c r="E1082" s="42" t="s">
        <v>3699</v>
      </c>
      <c r="F1082" s="44" t="s">
        <v>550</v>
      </c>
      <c r="G1082" s="44" t="s">
        <v>2619</v>
      </c>
      <c r="H1082" s="42" t="s">
        <v>34</v>
      </c>
      <c r="I1082" s="45" t="s">
        <v>21</v>
      </c>
      <c r="J1082" s="44">
        <v>8000000</v>
      </c>
      <c r="K1082" s="44">
        <v>24</v>
      </c>
      <c r="L1082" s="44">
        <f t="shared" si="16"/>
        <v>192000000</v>
      </c>
      <c r="M1082" s="42" t="s">
        <v>1931</v>
      </c>
      <c r="N1082" s="42" t="s">
        <v>445</v>
      </c>
      <c r="O1082" s="42" t="s">
        <v>1559</v>
      </c>
      <c r="P1082" s="42" t="s">
        <v>1554</v>
      </c>
      <c r="Q1082" s="46" t="s">
        <v>1555</v>
      </c>
    </row>
    <row r="1083" spans="1:17" ht="60">
      <c r="A1083" s="41">
        <v>1082</v>
      </c>
      <c r="B1083" s="43">
        <v>280</v>
      </c>
      <c r="C1083" s="43" t="s">
        <v>144</v>
      </c>
      <c r="D1083" s="42" t="s">
        <v>3700</v>
      </c>
      <c r="E1083" s="42" t="s">
        <v>3700</v>
      </c>
      <c r="F1083" s="44" t="s">
        <v>550</v>
      </c>
      <c r="G1083" s="44" t="s">
        <v>2619</v>
      </c>
      <c r="H1083" s="42" t="s">
        <v>34</v>
      </c>
      <c r="I1083" s="45" t="s">
        <v>21</v>
      </c>
      <c r="J1083" s="44">
        <v>8000000</v>
      </c>
      <c r="K1083" s="44">
        <v>12</v>
      </c>
      <c r="L1083" s="44">
        <f t="shared" si="16"/>
        <v>96000000</v>
      </c>
      <c r="M1083" s="42" t="s">
        <v>1931</v>
      </c>
      <c r="N1083" s="42" t="s">
        <v>445</v>
      </c>
      <c r="O1083" s="42" t="s">
        <v>1559</v>
      </c>
      <c r="P1083" s="42" t="s">
        <v>1554</v>
      </c>
      <c r="Q1083" s="46" t="s">
        <v>1555</v>
      </c>
    </row>
    <row r="1084" spans="1:17" ht="60">
      <c r="A1084" s="41">
        <v>1083</v>
      </c>
      <c r="B1084" s="43">
        <v>280</v>
      </c>
      <c r="C1084" s="43" t="s">
        <v>144</v>
      </c>
      <c r="D1084" s="42" t="s">
        <v>3701</v>
      </c>
      <c r="E1084" s="42" t="s">
        <v>3701</v>
      </c>
      <c r="F1084" s="44" t="s">
        <v>327</v>
      </c>
      <c r="G1084" s="44" t="s">
        <v>3672</v>
      </c>
      <c r="H1084" s="42" t="s">
        <v>149</v>
      </c>
      <c r="I1084" s="45" t="s">
        <v>21</v>
      </c>
      <c r="J1084" s="44">
        <v>4800000</v>
      </c>
      <c r="K1084" s="44">
        <v>18</v>
      </c>
      <c r="L1084" s="44">
        <f t="shared" si="16"/>
        <v>86400000</v>
      </c>
      <c r="M1084" s="42" t="s">
        <v>1570</v>
      </c>
      <c r="N1084" s="42" t="s">
        <v>445</v>
      </c>
      <c r="O1084" s="42" t="s">
        <v>1559</v>
      </c>
      <c r="P1084" s="42" t="s">
        <v>1554</v>
      </c>
      <c r="Q1084" s="46" t="s">
        <v>1555</v>
      </c>
    </row>
    <row r="1085" spans="1:17" ht="45">
      <c r="A1085" s="41">
        <v>1084</v>
      </c>
      <c r="B1085" s="43">
        <v>280</v>
      </c>
      <c r="C1085" s="43" t="s">
        <v>144</v>
      </c>
      <c r="D1085" s="42" t="s">
        <v>3702</v>
      </c>
      <c r="E1085" s="42" t="s">
        <v>3702</v>
      </c>
      <c r="F1085" s="44" t="s">
        <v>1587</v>
      </c>
      <c r="G1085" s="44" t="s">
        <v>3703</v>
      </c>
      <c r="H1085" s="42" t="s">
        <v>149</v>
      </c>
      <c r="I1085" s="45" t="s">
        <v>21</v>
      </c>
      <c r="J1085" s="44">
        <v>4800000</v>
      </c>
      <c r="K1085" s="44">
        <v>48</v>
      </c>
      <c r="L1085" s="44">
        <f t="shared" si="16"/>
        <v>230400000</v>
      </c>
      <c r="M1085" s="42" t="s">
        <v>1570</v>
      </c>
      <c r="N1085" s="42" t="s">
        <v>445</v>
      </c>
      <c r="O1085" s="42" t="s">
        <v>1559</v>
      </c>
      <c r="P1085" s="42" t="s">
        <v>1554</v>
      </c>
      <c r="Q1085" s="46" t="s">
        <v>1555</v>
      </c>
    </row>
    <row r="1086" spans="1:17" ht="45">
      <c r="A1086" s="41">
        <v>1085</v>
      </c>
      <c r="B1086" s="43">
        <v>280</v>
      </c>
      <c r="C1086" s="43" t="s">
        <v>144</v>
      </c>
      <c r="D1086" s="42" t="s">
        <v>3704</v>
      </c>
      <c r="E1086" s="42" t="s">
        <v>3704</v>
      </c>
      <c r="F1086" s="44" t="s">
        <v>327</v>
      </c>
      <c r="G1086" s="44" t="s">
        <v>3672</v>
      </c>
      <c r="H1086" s="42" t="s">
        <v>149</v>
      </c>
      <c r="I1086" s="45" t="s">
        <v>21</v>
      </c>
      <c r="J1086" s="44">
        <v>4800000</v>
      </c>
      <c r="K1086" s="44">
        <v>18</v>
      </c>
      <c r="L1086" s="44">
        <f t="shared" si="16"/>
        <v>86400000</v>
      </c>
      <c r="M1086" s="42" t="s">
        <v>1570</v>
      </c>
      <c r="N1086" s="42" t="s">
        <v>445</v>
      </c>
      <c r="O1086" s="42" t="s">
        <v>1559</v>
      </c>
      <c r="P1086" s="42" t="s">
        <v>1554</v>
      </c>
      <c r="Q1086" s="46" t="s">
        <v>1555</v>
      </c>
    </row>
    <row r="1087" spans="1:17" ht="45">
      <c r="A1087" s="41">
        <v>1086</v>
      </c>
      <c r="B1087" s="43">
        <v>280</v>
      </c>
      <c r="C1087" s="43" t="s">
        <v>144</v>
      </c>
      <c r="D1087" s="42" t="s">
        <v>3705</v>
      </c>
      <c r="E1087" s="42"/>
      <c r="F1087" s="44" t="s">
        <v>1587</v>
      </c>
      <c r="G1087" s="44" t="s">
        <v>2399</v>
      </c>
      <c r="H1087" s="42" t="s">
        <v>131</v>
      </c>
      <c r="I1087" s="45" t="s">
        <v>21</v>
      </c>
      <c r="J1087" s="44">
        <v>136000</v>
      </c>
      <c r="K1087" s="44">
        <v>1332</v>
      </c>
      <c r="L1087" s="44">
        <f t="shared" si="16"/>
        <v>181152000</v>
      </c>
      <c r="M1087" s="42" t="s">
        <v>1606</v>
      </c>
      <c r="N1087" s="42" t="s">
        <v>445</v>
      </c>
      <c r="O1087" s="42" t="s">
        <v>1559</v>
      </c>
      <c r="P1087" s="42" t="s">
        <v>1554</v>
      </c>
      <c r="Q1087" s="46" t="s">
        <v>1555</v>
      </c>
    </row>
    <row r="1088" spans="1:17" ht="60">
      <c r="A1088" s="41">
        <v>1087</v>
      </c>
      <c r="B1088" s="43">
        <v>280</v>
      </c>
      <c r="C1088" s="43" t="s">
        <v>144</v>
      </c>
      <c r="D1088" s="42" t="s">
        <v>3706</v>
      </c>
      <c r="E1088" s="42" t="s">
        <v>3706</v>
      </c>
      <c r="F1088" s="44" t="s">
        <v>1938</v>
      </c>
      <c r="G1088" s="44" t="s">
        <v>2610</v>
      </c>
      <c r="H1088" s="42" t="s">
        <v>2855</v>
      </c>
      <c r="I1088" s="45" t="s">
        <v>21</v>
      </c>
      <c r="J1088" s="44">
        <v>2800000</v>
      </c>
      <c r="K1088" s="44">
        <v>18</v>
      </c>
      <c r="L1088" s="44">
        <f t="shared" si="16"/>
        <v>50400000</v>
      </c>
      <c r="M1088" s="42" t="s">
        <v>1973</v>
      </c>
      <c r="N1088" s="42" t="s">
        <v>445</v>
      </c>
      <c r="O1088" s="42" t="s">
        <v>1559</v>
      </c>
      <c r="P1088" s="42" t="s">
        <v>1554</v>
      </c>
      <c r="Q1088" s="46" t="s">
        <v>1555</v>
      </c>
    </row>
    <row r="1089" spans="1:17" ht="60">
      <c r="A1089" s="41">
        <v>1088</v>
      </c>
      <c r="B1089" s="43">
        <v>280</v>
      </c>
      <c r="C1089" s="43" t="s">
        <v>144</v>
      </c>
      <c r="D1089" s="42" t="s">
        <v>3707</v>
      </c>
      <c r="E1089" s="42" t="s">
        <v>3707</v>
      </c>
      <c r="F1089" s="44" t="s">
        <v>1938</v>
      </c>
      <c r="G1089" s="44" t="s">
        <v>1971</v>
      </c>
      <c r="H1089" s="42" t="s">
        <v>2381</v>
      </c>
      <c r="I1089" s="45" t="s">
        <v>21</v>
      </c>
      <c r="J1089" s="44">
        <v>6200000</v>
      </c>
      <c r="K1089" s="44">
        <v>30</v>
      </c>
      <c r="L1089" s="44">
        <f t="shared" si="16"/>
        <v>186000000</v>
      </c>
      <c r="M1089" s="42" t="s">
        <v>1973</v>
      </c>
      <c r="N1089" s="42" t="s">
        <v>445</v>
      </c>
      <c r="O1089" s="42" t="s">
        <v>1559</v>
      </c>
      <c r="P1089" s="42" t="s">
        <v>1554</v>
      </c>
      <c r="Q1089" s="46" t="s">
        <v>1555</v>
      </c>
    </row>
    <row r="1090" spans="1:17" ht="60">
      <c r="A1090" s="41">
        <v>1089</v>
      </c>
      <c r="B1090" s="43">
        <v>280</v>
      </c>
      <c r="C1090" s="43" t="s">
        <v>144</v>
      </c>
      <c r="D1090" s="42" t="s">
        <v>3708</v>
      </c>
      <c r="E1090" s="42" t="s">
        <v>3708</v>
      </c>
      <c r="F1090" s="44" t="s">
        <v>1938</v>
      </c>
      <c r="G1090" s="44" t="s">
        <v>1971</v>
      </c>
      <c r="H1090" s="42" t="s">
        <v>2381</v>
      </c>
      <c r="I1090" s="45" t="s">
        <v>21</v>
      </c>
      <c r="J1090" s="44">
        <v>6200000</v>
      </c>
      <c r="K1090" s="44">
        <v>18</v>
      </c>
      <c r="L1090" s="44">
        <f t="shared" ref="L1090:L1153" si="17">J1090*K1090</f>
        <v>111600000</v>
      </c>
      <c r="M1090" s="42" t="s">
        <v>1973</v>
      </c>
      <c r="N1090" s="42" t="s">
        <v>445</v>
      </c>
      <c r="O1090" s="42" t="s">
        <v>1559</v>
      </c>
      <c r="P1090" s="42" t="s">
        <v>1554</v>
      </c>
      <c r="Q1090" s="46" t="s">
        <v>1555</v>
      </c>
    </row>
    <row r="1091" spans="1:17" ht="45">
      <c r="A1091" s="41">
        <v>1090</v>
      </c>
      <c r="B1091" s="43">
        <v>280</v>
      </c>
      <c r="C1091" s="43" t="s">
        <v>144</v>
      </c>
      <c r="D1091" s="42" t="s">
        <v>3709</v>
      </c>
      <c r="E1091" s="42" t="s">
        <v>3709</v>
      </c>
      <c r="F1091" s="44" t="s">
        <v>550</v>
      </c>
      <c r="G1091" s="44" t="s">
        <v>2619</v>
      </c>
      <c r="H1091" s="42" t="s">
        <v>34</v>
      </c>
      <c r="I1091" s="45" t="s">
        <v>21</v>
      </c>
      <c r="J1091" s="44">
        <v>8000000</v>
      </c>
      <c r="K1091" s="44">
        <v>18</v>
      </c>
      <c r="L1091" s="44">
        <f t="shared" si="17"/>
        <v>144000000</v>
      </c>
      <c r="M1091" s="42" t="s">
        <v>1931</v>
      </c>
      <c r="N1091" s="42" t="s">
        <v>445</v>
      </c>
      <c r="O1091" s="42" t="s">
        <v>1559</v>
      </c>
      <c r="P1091" s="42" t="s">
        <v>1554</v>
      </c>
      <c r="Q1091" s="46" t="s">
        <v>1555</v>
      </c>
    </row>
    <row r="1092" spans="1:17" ht="45">
      <c r="A1092" s="41">
        <v>1091</v>
      </c>
      <c r="B1092" s="43">
        <v>280</v>
      </c>
      <c r="C1092" s="43" t="s">
        <v>144</v>
      </c>
      <c r="D1092" s="42" t="s">
        <v>3710</v>
      </c>
      <c r="E1092" s="42"/>
      <c r="F1092" s="44" t="s">
        <v>1587</v>
      </c>
      <c r="G1092" s="44" t="s">
        <v>3413</v>
      </c>
      <c r="H1092" s="42" t="s">
        <v>3414</v>
      </c>
      <c r="I1092" s="45" t="s">
        <v>21</v>
      </c>
      <c r="J1092" s="44">
        <v>146000</v>
      </c>
      <c r="K1092" s="44">
        <v>36</v>
      </c>
      <c r="L1092" s="44">
        <f t="shared" si="17"/>
        <v>5256000</v>
      </c>
      <c r="M1092" s="42" t="s">
        <v>1606</v>
      </c>
      <c r="N1092" s="42" t="s">
        <v>445</v>
      </c>
      <c r="O1092" s="42" t="s">
        <v>1559</v>
      </c>
      <c r="P1092" s="42" t="s">
        <v>1554</v>
      </c>
      <c r="Q1092" s="46" t="s">
        <v>1555</v>
      </c>
    </row>
    <row r="1093" spans="1:17" ht="45">
      <c r="A1093" s="41">
        <v>1092</v>
      </c>
      <c r="B1093" s="43">
        <v>280</v>
      </c>
      <c r="C1093" s="43" t="s">
        <v>144</v>
      </c>
      <c r="D1093" s="42" t="s">
        <v>3711</v>
      </c>
      <c r="E1093" s="42"/>
      <c r="F1093" s="44" t="s">
        <v>1587</v>
      </c>
      <c r="G1093" s="44" t="s">
        <v>3413</v>
      </c>
      <c r="H1093" s="42" t="s">
        <v>3414</v>
      </c>
      <c r="I1093" s="45" t="s">
        <v>21</v>
      </c>
      <c r="J1093" s="44">
        <v>146000</v>
      </c>
      <c r="K1093" s="44">
        <v>36</v>
      </c>
      <c r="L1093" s="44">
        <f t="shared" si="17"/>
        <v>5256000</v>
      </c>
      <c r="M1093" s="42" t="s">
        <v>1606</v>
      </c>
      <c r="N1093" s="42" t="s">
        <v>445</v>
      </c>
      <c r="O1093" s="42" t="s">
        <v>1559</v>
      </c>
      <c r="P1093" s="42" t="s">
        <v>1554</v>
      </c>
      <c r="Q1093" s="46" t="s">
        <v>1555</v>
      </c>
    </row>
    <row r="1094" spans="1:17" ht="45">
      <c r="A1094" s="41">
        <v>1093</v>
      </c>
      <c r="B1094" s="43">
        <v>280</v>
      </c>
      <c r="C1094" s="43" t="s">
        <v>144</v>
      </c>
      <c r="D1094" s="42" t="s">
        <v>3712</v>
      </c>
      <c r="E1094" s="42" t="s">
        <v>3712</v>
      </c>
      <c r="F1094" s="44" t="s">
        <v>550</v>
      </c>
      <c r="G1094" s="44" t="s">
        <v>456</v>
      </c>
      <c r="H1094" s="42" t="s">
        <v>457</v>
      </c>
      <c r="I1094" s="45" t="s">
        <v>21</v>
      </c>
      <c r="J1094" s="44">
        <v>2000000</v>
      </c>
      <c r="K1094" s="44">
        <v>156</v>
      </c>
      <c r="L1094" s="44">
        <f t="shared" si="17"/>
        <v>312000000</v>
      </c>
      <c r="M1094" s="42" t="s">
        <v>1931</v>
      </c>
      <c r="N1094" s="42" t="s">
        <v>445</v>
      </c>
      <c r="O1094" s="42" t="s">
        <v>1559</v>
      </c>
      <c r="P1094" s="42" t="s">
        <v>1554</v>
      </c>
      <c r="Q1094" s="46" t="s">
        <v>1555</v>
      </c>
    </row>
    <row r="1095" spans="1:17" ht="60">
      <c r="A1095" s="41">
        <v>1094</v>
      </c>
      <c r="B1095" s="43">
        <v>280</v>
      </c>
      <c r="C1095" s="43" t="s">
        <v>144</v>
      </c>
      <c r="D1095" s="42" t="s">
        <v>3713</v>
      </c>
      <c r="E1095" s="42" t="s">
        <v>3714</v>
      </c>
      <c r="F1095" s="44" t="s">
        <v>1938</v>
      </c>
      <c r="G1095" s="44" t="s">
        <v>2987</v>
      </c>
      <c r="H1095" s="42" t="s">
        <v>45</v>
      </c>
      <c r="I1095" s="45" t="s">
        <v>21</v>
      </c>
      <c r="J1095" s="44">
        <v>4500000</v>
      </c>
      <c r="K1095" s="44">
        <v>60</v>
      </c>
      <c r="L1095" s="44">
        <f t="shared" si="17"/>
        <v>270000000</v>
      </c>
      <c r="M1095" s="42" t="s">
        <v>1973</v>
      </c>
      <c r="N1095" s="42" t="s">
        <v>445</v>
      </c>
      <c r="O1095" s="42" t="s">
        <v>1559</v>
      </c>
      <c r="P1095" s="42" t="s">
        <v>1554</v>
      </c>
      <c r="Q1095" s="46" t="s">
        <v>1555</v>
      </c>
    </row>
    <row r="1096" spans="1:17" ht="60">
      <c r="A1096" s="41">
        <v>1095</v>
      </c>
      <c r="B1096" s="43">
        <v>280</v>
      </c>
      <c r="C1096" s="43" t="s">
        <v>144</v>
      </c>
      <c r="D1096" s="42" t="s">
        <v>3715</v>
      </c>
      <c r="E1096" s="42" t="s">
        <v>3715</v>
      </c>
      <c r="F1096" s="44" t="s">
        <v>1938</v>
      </c>
      <c r="G1096" s="44" t="s">
        <v>2610</v>
      </c>
      <c r="H1096" s="42" t="s">
        <v>2855</v>
      </c>
      <c r="I1096" s="45" t="s">
        <v>21</v>
      </c>
      <c r="J1096" s="44">
        <v>4000000</v>
      </c>
      <c r="K1096" s="44">
        <v>60</v>
      </c>
      <c r="L1096" s="44">
        <f t="shared" si="17"/>
        <v>240000000</v>
      </c>
      <c r="M1096" s="42" t="s">
        <v>1973</v>
      </c>
      <c r="N1096" s="42" t="s">
        <v>445</v>
      </c>
      <c r="O1096" s="42" t="s">
        <v>1559</v>
      </c>
      <c r="P1096" s="42" t="s">
        <v>1554</v>
      </c>
      <c r="Q1096" s="46" t="s">
        <v>1555</v>
      </c>
    </row>
    <row r="1097" spans="1:17" ht="60">
      <c r="A1097" s="41">
        <v>1096</v>
      </c>
      <c r="B1097" s="43">
        <v>280</v>
      </c>
      <c r="C1097" s="43" t="s">
        <v>144</v>
      </c>
      <c r="D1097" s="42" t="s">
        <v>3716</v>
      </c>
      <c r="E1097" s="42" t="s">
        <v>3717</v>
      </c>
      <c r="F1097" s="44" t="s">
        <v>1938</v>
      </c>
      <c r="G1097" s="44" t="s">
        <v>2987</v>
      </c>
      <c r="H1097" s="42" t="s">
        <v>45</v>
      </c>
      <c r="I1097" s="45" t="s">
        <v>21</v>
      </c>
      <c r="J1097" s="44">
        <v>5000000</v>
      </c>
      <c r="K1097" s="44">
        <v>60</v>
      </c>
      <c r="L1097" s="44">
        <f t="shared" si="17"/>
        <v>300000000</v>
      </c>
      <c r="M1097" s="42" t="s">
        <v>1973</v>
      </c>
      <c r="N1097" s="42" t="s">
        <v>445</v>
      </c>
      <c r="O1097" s="42" t="s">
        <v>1559</v>
      </c>
      <c r="P1097" s="42" t="s">
        <v>1554</v>
      </c>
      <c r="Q1097" s="46" t="s">
        <v>1555</v>
      </c>
    </row>
    <row r="1098" spans="1:17" ht="60">
      <c r="A1098" s="41">
        <v>1097</v>
      </c>
      <c r="B1098" s="43">
        <v>280</v>
      </c>
      <c r="C1098" s="43" t="s">
        <v>144</v>
      </c>
      <c r="D1098" s="42" t="s">
        <v>3718</v>
      </c>
      <c r="E1098" s="42" t="s">
        <v>3719</v>
      </c>
      <c r="F1098" s="44" t="s">
        <v>1938</v>
      </c>
      <c r="G1098" s="44" t="s">
        <v>2987</v>
      </c>
      <c r="H1098" s="42" t="s">
        <v>45</v>
      </c>
      <c r="I1098" s="45" t="s">
        <v>21</v>
      </c>
      <c r="J1098" s="44">
        <v>4200000</v>
      </c>
      <c r="K1098" s="44">
        <v>60</v>
      </c>
      <c r="L1098" s="44">
        <f t="shared" si="17"/>
        <v>252000000</v>
      </c>
      <c r="M1098" s="42" t="s">
        <v>1973</v>
      </c>
      <c r="N1098" s="42" t="s">
        <v>445</v>
      </c>
      <c r="O1098" s="42" t="s">
        <v>1559</v>
      </c>
      <c r="P1098" s="42" t="s">
        <v>1554</v>
      </c>
      <c r="Q1098" s="46" t="s">
        <v>1555</v>
      </c>
    </row>
    <row r="1099" spans="1:17" ht="60">
      <c r="A1099" s="41">
        <v>1098</v>
      </c>
      <c r="B1099" s="43">
        <v>280</v>
      </c>
      <c r="C1099" s="43" t="s">
        <v>144</v>
      </c>
      <c r="D1099" s="42" t="s">
        <v>3720</v>
      </c>
      <c r="E1099" s="42" t="s">
        <v>3720</v>
      </c>
      <c r="F1099" s="44" t="s">
        <v>1938</v>
      </c>
      <c r="G1099" s="44" t="s">
        <v>2610</v>
      </c>
      <c r="H1099" s="42" t="s">
        <v>2855</v>
      </c>
      <c r="I1099" s="45" t="s">
        <v>21</v>
      </c>
      <c r="J1099" s="44">
        <v>3100000</v>
      </c>
      <c r="K1099" s="44">
        <v>60</v>
      </c>
      <c r="L1099" s="44">
        <f t="shared" si="17"/>
        <v>186000000</v>
      </c>
      <c r="M1099" s="42" t="s">
        <v>1973</v>
      </c>
      <c r="N1099" s="42" t="s">
        <v>445</v>
      </c>
      <c r="O1099" s="42" t="s">
        <v>1559</v>
      </c>
      <c r="P1099" s="42" t="s">
        <v>1554</v>
      </c>
      <c r="Q1099" s="46" t="s">
        <v>1555</v>
      </c>
    </row>
    <row r="1100" spans="1:17" ht="60">
      <c r="A1100" s="41">
        <v>1099</v>
      </c>
      <c r="B1100" s="43">
        <v>280</v>
      </c>
      <c r="C1100" s="43" t="s">
        <v>144</v>
      </c>
      <c r="D1100" s="42" t="s">
        <v>3721</v>
      </c>
      <c r="E1100" s="42" t="s">
        <v>3722</v>
      </c>
      <c r="F1100" s="44" t="s">
        <v>1938</v>
      </c>
      <c r="G1100" s="44" t="s">
        <v>2987</v>
      </c>
      <c r="H1100" s="42" t="s">
        <v>45</v>
      </c>
      <c r="I1100" s="45" t="s">
        <v>21</v>
      </c>
      <c r="J1100" s="44">
        <v>4600000</v>
      </c>
      <c r="K1100" s="44">
        <v>60</v>
      </c>
      <c r="L1100" s="44">
        <f t="shared" si="17"/>
        <v>276000000</v>
      </c>
      <c r="M1100" s="42" t="s">
        <v>1973</v>
      </c>
      <c r="N1100" s="42" t="s">
        <v>445</v>
      </c>
      <c r="O1100" s="42" t="s">
        <v>1559</v>
      </c>
      <c r="P1100" s="42" t="s">
        <v>1554</v>
      </c>
      <c r="Q1100" s="46" t="s">
        <v>1555</v>
      </c>
    </row>
    <row r="1101" spans="1:17" ht="45">
      <c r="A1101" s="41">
        <v>1100</v>
      </c>
      <c r="B1101" s="43">
        <v>280</v>
      </c>
      <c r="C1101" s="43" t="s">
        <v>144</v>
      </c>
      <c r="D1101" s="42" t="s">
        <v>3723</v>
      </c>
      <c r="E1101" s="42"/>
      <c r="F1101" s="44" t="s">
        <v>1587</v>
      </c>
      <c r="G1101" s="44" t="s">
        <v>2399</v>
      </c>
      <c r="H1101" s="42" t="s">
        <v>131</v>
      </c>
      <c r="I1101" s="45" t="s">
        <v>21</v>
      </c>
      <c r="J1101" s="44">
        <v>255000</v>
      </c>
      <c r="K1101" s="44">
        <v>24</v>
      </c>
      <c r="L1101" s="44">
        <f t="shared" si="17"/>
        <v>6120000</v>
      </c>
      <c r="M1101" s="42" t="s">
        <v>1606</v>
      </c>
      <c r="N1101" s="42" t="s">
        <v>445</v>
      </c>
      <c r="O1101" s="42" t="s">
        <v>1559</v>
      </c>
      <c r="P1101" s="42" t="s">
        <v>1554</v>
      </c>
      <c r="Q1101" s="46" t="s">
        <v>1555</v>
      </c>
    </row>
    <row r="1102" spans="1:17" ht="45">
      <c r="A1102" s="41">
        <v>1101</v>
      </c>
      <c r="B1102" s="43">
        <v>280</v>
      </c>
      <c r="C1102" s="43" t="s">
        <v>144</v>
      </c>
      <c r="D1102" s="42" t="s">
        <v>3724</v>
      </c>
      <c r="E1102" s="42" t="s">
        <v>3724</v>
      </c>
      <c r="F1102" s="44" t="s">
        <v>2829</v>
      </c>
      <c r="G1102" s="44" t="s">
        <v>3474</v>
      </c>
      <c r="H1102" s="42" t="s">
        <v>2891</v>
      </c>
      <c r="I1102" s="45" t="s">
        <v>21</v>
      </c>
      <c r="J1102" s="44">
        <v>1170000</v>
      </c>
      <c r="K1102" s="44">
        <v>18</v>
      </c>
      <c r="L1102" s="44">
        <f t="shared" si="17"/>
        <v>21060000</v>
      </c>
      <c r="M1102" s="42" t="s">
        <v>2892</v>
      </c>
      <c r="N1102" s="42" t="s">
        <v>445</v>
      </c>
      <c r="O1102" s="42" t="s">
        <v>1559</v>
      </c>
      <c r="P1102" s="42" t="s">
        <v>1554</v>
      </c>
      <c r="Q1102" s="46" t="s">
        <v>1555</v>
      </c>
    </row>
    <row r="1103" spans="1:17" ht="60">
      <c r="A1103" s="41">
        <v>1102</v>
      </c>
      <c r="B1103" s="43">
        <v>280</v>
      </c>
      <c r="C1103" s="43" t="s">
        <v>144</v>
      </c>
      <c r="D1103" s="42" t="s">
        <v>3725</v>
      </c>
      <c r="E1103" s="42" t="s">
        <v>3725</v>
      </c>
      <c r="F1103" s="44" t="s">
        <v>327</v>
      </c>
      <c r="G1103" s="44" t="s">
        <v>2623</v>
      </c>
      <c r="H1103" s="42" t="s">
        <v>34</v>
      </c>
      <c r="I1103" s="45" t="s">
        <v>21</v>
      </c>
      <c r="J1103" s="44">
        <v>8500000</v>
      </c>
      <c r="K1103" s="44">
        <v>36</v>
      </c>
      <c r="L1103" s="44">
        <f t="shared" si="17"/>
        <v>306000000</v>
      </c>
      <c r="M1103" s="42" t="s">
        <v>1570</v>
      </c>
      <c r="N1103" s="42" t="s">
        <v>445</v>
      </c>
      <c r="O1103" s="42" t="s">
        <v>1559</v>
      </c>
      <c r="P1103" s="42" t="s">
        <v>1554</v>
      </c>
      <c r="Q1103" s="46" t="s">
        <v>1555</v>
      </c>
    </row>
    <row r="1104" spans="1:17" ht="60">
      <c r="A1104" s="41">
        <v>1103</v>
      </c>
      <c r="B1104" s="43">
        <v>280</v>
      </c>
      <c r="C1104" s="43" t="s">
        <v>144</v>
      </c>
      <c r="D1104" s="42" t="s">
        <v>3726</v>
      </c>
      <c r="E1104" s="42" t="s">
        <v>3726</v>
      </c>
      <c r="F1104" s="44" t="s">
        <v>1938</v>
      </c>
      <c r="G1104" s="44" t="s">
        <v>2610</v>
      </c>
      <c r="H1104" s="42" t="s">
        <v>2855</v>
      </c>
      <c r="I1104" s="45" t="s">
        <v>21</v>
      </c>
      <c r="J1104" s="44">
        <v>4800000</v>
      </c>
      <c r="K1104" s="44">
        <v>150</v>
      </c>
      <c r="L1104" s="44">
        <f t="shared" si="17"/>
        <v>720000000</v>
      </c>
      <c r="M1104" s="42" t="s">
        <v>1973</v>
      </c>
      <c r="N1104" s="42" t="s">
        <v>445</v>
      </c>
      <c r="O1104" s="42" t="s">
        <v>1559</v>
      </c>
      <c r="P1104" s="42" t="s">
        <v>1554</v>
      </c>
      <c r="Q1104" s="46" t="s">
        <v>1555</v>
      </c>
    </row>
    <row r="1105" spans="1:17" ht="60">
      <c r="A1105" s="41">
        <v>1104</v>
      </c>
      <c r="B1105" s="43">
        <v>280</v>
      </c>
      <c r="C1105" s="43" t="s">
        <v>144</v>
      </c>
      <c r="D1105" s="42" t="s">
        <v>3727</v>
      </c>
      <c r="E1105" s="42" t="s">
        <v>3727</v>
      </c>
      <c r="F1105" s="44" t="s">
        <v>1938</v>
      </c>
      <c r="G1105" s="44" t="s">
        <v>2610</v>
      </c>
      <c r="H1105" s="42" t="s">
        <v>2855</v>
      </c>
      <c r="I1105" s="45" t="s">
        <v>21</v>
      </c>
      <c r="J1105" s="44">
        <v>3600000</v>
      </c>
      <c r="K1105" s="44">
        <v>150</v>
      </c>
      <c r="L1105" s="44">
        <f t="shared" si="17"/>
        <v>540000000</v>
      </c>
      <c r="M1105" s="42" t="s">
        <v>1973</v>
      </c>
      <c r="N1105" s="42" t="s">
        <v>445</v>
      </c>
      <c r="O1105" s="42" t="s">
        <v>1559</v>
      </c>
      <c r="P1105" s="42" t="s">
        <v>1554</v>
      </c>
      <c r="Q1105" s="46" t="s">
        <v>1555</v>
      </c>
    </row>
    <row r="1106" spans="1:17" ht="60">
      <c r="A1106" s="41">
        <v>1105</v>
      </c>
      <c r="B1106" s="43">
        <v>280</v>
      </c>
      <c r="C1106" s="43" t="s">
        <v>144</v>
      </c>
      <c r="D1106" s="42" t="s">
        <v>3728</v>
      </c>
      <c r="E1106" s="42" t="s">
        <v>3728</v>
      </c>
      <c r="F1106" s="44" t="s">
        <v>1938</v>
      </c>
      <c r="G1106" s="44" t="s">
        <v>2610</v>
      </c>
      <c r="H1106" s="42" t="s">
        <v>2855</v>
      </c>
      <c r="I1106" s="45" t="s">
        <v>21</v>
      </c>
      <c r="J1106" s="44">
        <v>6200000</v>
      </c>
      <c r="K1106" s="44">
        <v>42</v>
      </c>
      <c r="L1106" s="44">
        <f t="shared" si="17"/>
        <v>260400000</v>
      </c>
      <c r="M1106" s="42" t="s">
        <v>1973</v>
      </c>
      <c r="N1106" s="42" t="s">
        <v>445</v>
      </c>
      <c r="O1106" s="42" t="s">
        <v>1559</v>
      </c>
      <c r="P1106" s="42" t="s">
        <v>1554</v>
      </c>
      <c r="Q1106" s="46" t="s">
        <v>1555</v>
      </c>
    </row>
    <row r="1107" spans="1:17" ht="45">
      <c r="A1107" s="41">
        <v>1106</v>
      </c>
      <c r="B1107" s="43">
        <v>280</v>
      </c>
      <c r="C1107" s="43" t="s">
        <v>144</v>
      </c>
      <c r="D1107" s="42" t="s">
        <v>3729</v>
      </c>
      <c r="E1107" s="42" t="s">
        <v>3729</v>
      </c>
      <c r="F1107" s="44" t="s">
        <v>2829</v>
      </c>
      <c r="G1107" s="44" t="s">
        <v>3478</v>
      </c>
      <c r="H1107" s="42" t="s">
        <v>2891</v>
      </c>
      <c r="I1107" s="45" t="s">
        <v>21</v>
      </c>
      <c r="J1107" s="44">
        <v>480000</v>
      </c>
      <c r="K1107" s="44">
        <v>570</v>
      </c>
      <c r="L1107" s="44">
        <f t="shared" si="17"/>
        <v>273600000</v>
      </c>
      <c r="M1107" s="42" t="s">
        <v>2892</v>
      </c>
      <c r="N1107" s="42" t="s">
        <v>445</v>
      </c>
      <c r="O1107" s="42" t="s">
        <v>1559</v>
      </c>
      <c r="P1107" s="42" t="s">
        <v>1554</v>
      </c>
      <c r="Q1107" s="46" t="s">
        <v>1555</v>
      </c>
    </row>
    <row r="1108" spans="1:17" ht="45">
      <c r="A1108" s="41">
        <v>1107</v>
      </c>
      <c r="B1108" s="43">
        <v>280</v>
      </c>
      <c r="C1108" s="43" t="s">
        <v>144</v>
      </c>
      <c r="D1108" s="42" t="s">
        <v>3730</v>
      </c>
      <c r="E1108" s="42" t="s">
        <v>3730</v>
      </c>
      <c r="F1108" s="44" t="s">
        <v>2829</v>
      </c>
      <c r="G1108" s="44" t="s">
        <v>3478</v>
      </c>
      <c r="H1108" s="42" t="s">
        <v>2891</v>
      </c>
      <c r="I1108" s="45" t="s">
        <v>21</v>
      </c>
      <c r="J1108" s="44">
        <v>500000</v>
      </c>
      <c r="K1108" s="44">
        <v>630</v>
      </c>
      <c r="L1108" s="44">
        <f t="shared" si="17"/>
        <v>315000000</v>
      </c>
      <c r="M1108" s="42" t="s">
        <v>2892</v>
      </c>
      <c r="N1108" s="42" t="s">
        <v>445</v>
      </c>
      <c r="O1108" s="42" t="s">
        <v>1559</v>
      </c>
      <c r="P1108" s="42" t="s">
        <v>1554</v>
      </c>
      <c r="Q1108" s="46" t="s">
        <v>1555</v>
      </c>
    </row>
    <row r="1109" spans="1:17" ht="45">
      <c r="A1109" s="41">
        <v>1108</v>
      </c>
      <c r="B1109" s="43">
        <v>280</v>
      </c>
      <c r="C1109" s="43" t="s">
        <v>144</v>
      </c>
      <c r="D1109" s="42" t="s">
        <v>3731</v>
      </c>
      <c r="E1109" s="42"/>
      <c r="F1109" s="44" t="s">
        <v>1587</v>
      </c>
      <c r="G1109" s="44" t="s">
        <v>2399</v>
      </c>
      <c r="H1109" s="42" t="s">
        <v>131</v>
      </c>
      <c r="I1109" s="45" t="s">
        <v>21</v>
      </c>
      <c r="J1109" s="44">
        <v>560000</v>
      </c>
      <c r="K1109" s="44">
        <v>90</v>
      </c>
      <c r="L1109" s="44">
        <f t="shared" si="17"/>
        <v>50400000</v>
      </c>
      <c r="M1109" s="42" t="s">
        <v>1606</v>
      </c>
      <c r="N1109" s="42" t="s">
        <v>445</v>
      </c>
      <c r="O1109" s="42" t="s">
        <v>1559</v>
      </c>
      <c r="P1109" s="42" t="s">
        <v>1554</v>
      </c>
      <c r="Q1109" s="46" t="s">
        <v>1555</v>
      </c>
    </row>
    <row r="1110" spans="1:17" ht="45">
      <c r="A1110" s="41">
        <v>1109</v>
      </c>
      <c r="B1110" s="43">
        <v>280</v>
      </c>
      <c r="C1110" s="43" t="s">
        <v>144</v>
      </c>
      <c r="D1110" s="42" t="s">
        <v>3732</v>
      </c>
      <c r="E1110" s="42" t="s">
        <v>3732</v>
      </c>
      <c r="F1110" s="44" t="s">
        <v>2829</v>
      </c>
      <c r="G1110" s="44" t="s">
        <v>3474</v>
      </c>
      <c r="H1110" s="42" t="s">
        <v>2891</v>
      </c>
      <c r="I1110" s="45" t="s">
        <v>21</v>
      </c>
      <c r="J1110" s="44">
        <v>400000</v>
      </c>
      <c r="K1110" s="44">
        <v>630</v>
      </c>
      <c r="L1110" s="44">
        <f t="shared" si="17"/>
        <v>252000000</v>
      </c>
      <c r="M1110" s="42" t="s">
        <v>2892</v>
      </c>
      <c r="N1110" s="42" t="s">
        <v>445</v>
      </c>
      <c r="O1110" s="42" t="s">
        <v>1559</v>
      </c>
      <c r="P1110" s="42" t="s">
        <v>1554</v>
      </c>
      <c r="Q1110" s="46" t="s">
        <v>1555</v>
      </c>
    </row>
    <row r="1111" spans="1:17" ht="45">
      <c r="A1111" s="41">
        <v>1110</v>
      </c>
      <c r="B1111" s="43">
        <v>280</v>
      </c>
      <c r="C1111" s="43" t="s">
        <v>144</v>
      </c>
      <c r="D1111" s="42" t="s">
        <v>3733</v>
      </c>
      <c r="E1111" s="42" t="s">
        <v>3734</v>
      </c>
      <c r="F1111" s="44" t="s">
        <v>3735</v>
      </c>
      <c r="G1111" s="44" t="s">
        <v>3736</v>
      </c>
      <c r="H1111" s="42" t="s">
        <v>31</v>
      </c>
      <c r="I1111" s="45" t="s">
        <v>21</v>
      </c>
      <c r="J1111" s="44">
        <v>459000</v>
      </c>
      <c r="K1111" s="44">
        <v>90</v>
      </c>
      <c r="L1111" s="44">
        <f t="shared" si="17"/>
        <v>41310000</v>
      </c>
      <c r="M1111" s="42" t="s">
        <v>3737</v>
      </c>
      <c r="N1111" s="42" t="s">
        <v>445</v>
      </c>
      <c r="O1111" s="42" t="s">
        <v>1559</v>
      </c>
      <c r="P1111" s="42" t="s">
        <v>1554</v>
      </c>
      <c r="Q1111" s="46" t="s">
        <v>1555</v>
      </c>
    </row>
    <row r="1112" spans="1:17" ht="60">
      <c r="A1112" s="41">
        <v>1111</v>
      </c>
      <c r="B1112" s="43">
        <v>280</v>
      </c>
      <c r="C1112" s="43" t="s">
        <v>144</v>
      </c>
      <c r="D1112" s="42" t="s">
        <v>3738</v>
      </c>
      <c r="E1112" s="42" t="s">
        <v>3738</v>
      </c>
      <c r="F1112" s="44" t="s">
        <v>2829</v>
      </c>
      <c r="G1112" s="44" t="s">
        <v>3474</v>
      </c>
      <c r="H1112" s="42" t="s">
        <v>2891</v>
      </c>
      <c r="I1112" s="45" t="s">
        <v>21</v>
      </c>
      <c r="J1112" s="44">
        <v>350000</v>
      </c>
      <c r="K1112" s="44">
        <v>210</v>
      </c>
      <c r="L1112" s="44">
        <f t="shared" si="17"/>
        <v>73500000</v>
      </c>
      <c r="M1112" s="42" t="s">
        <v>2892</v>
      </c>
      <c r="N1112" s="42" t="s">
        <v>445</v>
      </c>
      <c r="O1112" s="42" t="s">
        <v>1559</v>
      </c>
      <c r="P1112" s="42" t="s">
        <v>1554</v>
      </c>
      <c r="Q1112" s="46" t="s">
        <v>1555</v>
      </c>
    </row>
    <row r="1113" spans="1:17" ht="60">
      <c r="A1113" s="41">
        <v>1112</v>
      </c>
      <c r="B1113" s="43">
        <v>280</v>
      </c>
      <c r="C1113" s="43" t="s">
        <v>144</v>
      </c>
      <c r="D1113" s="42" t="s">
        <v>3739</v>
      </c>
      <c r="E1113" s="42" t="s">
        <v>3739</v>
      </c>
      <c r="F1113" s="44" t="s">
        <v>2829</v>
      </c>
      <c r="G1113" s="44" t="s">
        <v>3474</v>
      </c>
      <c r="H1113" s="42" t="s">
        <v>2891</v>
      </c>
      <c r="I1113" s="45" t="s">
        <v>21</v>
      </c>
      <c r="J1113" s="44">
        <v>400000</v>
      </c>
      <c r="K1113" s="44">
        <v>450</v>
      </c>
      <c r="L1113" s="44">
        <f t="shared" si="17"/>
        <v>180000000</v>
      </c>
      <c r="M1113" s="42" t="s">
        <v>2892</v>
      </c>
      <c r="N1113" s="42" t="s">
        <v>445</v>
      </c>
      <c r="O1113" s="42" t="s">
        <v>1559</v>
      </c>
      <c r="P1113" s="42" t="s">
        <v>1554</v>
      </c>
      <c r="Q1113" s="46" t="s">
        <v>1555</v>
      </c>
    </row>
    <row r="1114" spans="1:17" ht="60">
      <c r="A1114" s="41">
        <v>1113</v>
      </c>
      <c r="B1114" s="43">
        <v>280</v>
      </c>
      <c r="C1114" s="43" t="s">
        <v>144</v>
      </c>
      <c r="D1114" s="42" t="s">
        <v>3740</v>
      </c>
      <c r="E1114" s="42" t="s">
        <v>3740</v>
      </c>
      <c r="F1114" s="44" t="s">
        <v>2829</v>
      </c>
      <c r="G1114" s="44" t="s">
        <v>3474</v>
      </c>
      <c r="H1114" s="42" t="s">
        <v>2891</v>
      </c>
      <c r="I1114" s="45" t="s">
        <v>21</v>
      </c>
      <c r="J1114" s="44">
        <v>420000</v>
      </c>
      <c r="K1114" s="44">
        <v>270</v>
      </c>
      <c r="L1114" s="44">
        <f t="shared" si="17"/>
        <v>113400000</v>
      </c>
      <c r="M1114" s="42" t="s">
        <v>2892</v>
      </c>
      <c r="N1114" s="42" t="s">
        <v>445</v>
      </c>
      <c r="O1114" s="42" t="s">
        <v>1559</v>
      </c>
      <c r="P1114" s="42" t="s">
        <v>1554</v>
      </c>
      <c r="Q1114" s="46" t="s">
        <v>1555</v>
      </c>
    </row>
    <row r="1115" spans="1:17" ht="45">
      <c r="A1115" s="41">
        <v>1114</v>
      </c>
      <c r="B1115" s="43">
        <v>280</v>
      </c>
      <c r="C1115" s="43" t="s">
        <v>144</v>
      </c>
      <c r="D1115" s="42" t="s">
        <v>3741</v>
      </c>
      <c r="E1115" s="42"/>
      <c r="F1115" s="44" t="s">
        <v>1587</v>
      </c>
      <c r="G1115" s="44" t="s">
        <v>2399</v>
      </c>
      <c r="H1115" s="42" t="s">
        <v>131</v>
      </c>
      <c r="I1115" s="45" t="s">
        <v>21</v>
      </c>
      <c r="J1115" s="44">
        <v>714000</v>
      </c>
      <c r="K1115" s="44">
        <v>90</v>
      </c>
      <c r="L1115" s="44">
        <f t="shared" si="17"/>
        <v>64260000</v>
      </c>
      <c r="M1115" s="42" t="s">
        <v>1606</v>
      </c>
      <c r="N1115" s="42" t="s">
        <v>445</v>
      </c>
      <c r="O1115" s="42" t="s">
        <v>1559</v>
      </c>
      <c r="P1115" s="42" t="s">
        <v>1554</v>
      </c>
      <c r="Q1115" s="46" t="s">
        <v>1555</v>
      </c>
    </row>
    <row r="1116" spans="1:17" ht="60">
      <c r="A1116" s="41">
        <v>1115</v>
      </c>
      <c r="B1116" s="43">
        <v>280</v>
      </c>
      <c r="C1116" s="43" t="s">
        <v>144</v>
      </c>
      <c r="D1116" s="42" t="s">
        <v>3742</v>
      </c>
      <c r="E1116" s="42" t="s">
        <v>3743</v>
      </c>
      <c r="F1116" s="44" t="s">
        <v>2829</v>
      </c>
      <c r="G1116" s="44" t="s">
        <v>3474</v>
      </c>
      <c r="H1116" s="42" t="s">
        <v>2891</v>
      </c>
      <c r="I1116" s="45" t="s">
        <v>21</v>
      </c>
      <c r="J1116" s="44">
        <v>990000</v>
      </c>
      <c r="K1116" s="44">
        <v>165</v>
      </c>
      <c r="L1116" s="44">
        <f t="shared" si="17"/>
        <v>163350000</v>
      </c>
      <c r="M1116" s="42" t="s">
        <v>2892</v>
      </c>
      <c r="N1116" s="42" t="s">
        <v>445</v>
      </c>
      <c r="O1116" s="42" t="s">
        <v>1559</v>
      </c>
      <c r="P1116" s="42" t="s">
        <v>1554</v>
      </c>
      <c r="Q1116" s="46" t="s">
        <v>1555</v>
      </c>
    </row>
    <row r="1117" spans="1:17" ht="45">
      <c r="A1117" s="41">
        <v>1116</v>
      </c>
      <c r="B1117" s="43">
        <v>280</v>
      </c>
      <c r="C1117" s="43" t="s">
        <v>144</v>
      </c>
      <c r="D1117" s="42" t="s">
        <v>3742</v>
      </c>
      <c r="E1117" s="42" t="s">
        <v>3742</v>
      </c>
      <c r="F1117" s="44" t="s">
        <v>3432</v>
      </c>
      <c r="G1117" s="44" t="s">
        <v>463</v>
      </c>
      <c r="H1117" s="42" t="s">
        <v>262</v>
      </c>
      <c r="I1117" s="45" t="s">
        <v>21</v>
      </c>
      <c r="J1117" s="44">
        <v>400000</v>
      </c>
      <c r="K1117" s="44">
        <v>300</v>
      </c>
      <c r="L1117" s="44">
        <f t="shared" si="17"/>
        <v>120000000</v>
      </c>
      <c r="M1117" s="42" t="s">
        <v>1931</v>
      </c>
      <c r="N1117" s="42" t="s">
        <v>445</v>
      </c>
      <c r="O1117" s="42" t="s">
        <v>1559</v>
      </c>
      <c r="P1117" s="42" t="s">
        <v>1554</v>
      </c>
      <c r="Q1117" s="46" t="s">
        <v>1555</v>
      </c>
    </row>
    <row r="1118" spans="1:17" ht="45">
      <c r="A1118" s="41">
        <v>1117</v>
      </c>
      <c r="B1118" s="43">
        <v>280</v>
      </c>
      <c r="C1118" s="43" t="s">
        <v>144</v>
      </c>
      <c r="D1118" s="42" t="s">
        <v>3744</v>
      </c>
      <c r="E1118" s="42" t="s">
        <v>3744</v>
      </c>
      <c r="F1118" s="44" t="s">
        <v>3432</v>
      </c>
      <c r="G1118" s="44" t="s">
        <v>463</v>
      </c>
      <c r="H1118" s="42" t="s">
        <v>262</v>
      </c>
      <c r="I1118" s="45" t="s">
        <v>21</v>
      </c>
      <c r="J1118" s="44">
        <v>500000</v>
      </c>
      <c r="K1118" s="44">
        <v>360</v>
      </c>
      <c r="L1118" s="44">
        <f t="shared" si="17"/>
        <v>180000000</v>
      </c>
      <c r="M1118" s="42" t="s">
        <v>1931</v>
      </c>
      <c r="N1118" s="42" t="s">
        <v>445</v>
      </c>
      <c r="O1118" s="42" t="s">
        <v>1559</v>
      </c>
      <c r="P1118" s="42" t="s">
        <v>1554</v>
      </c>
      <c r="Q1118" s="46" t="s">
        <v>1555</v>
      </c>
    </row>
    <row r="1119" spans="1:17" ht="45">
      <c r="A1119" s="41">
        <v>1118</v>
      </c>
      <c r="B1119" s="43">
        <v>280</v>
      </c>
      <c r="C1119" s="43" t="s">
        <v>144</v>
      </c>
      <c r="D1119" s="42" t="s">
        <v>3745</v>
      </c>
      <c r="E1119" s="42" t="s">
        <v>3745</v>
      </c>
      <c r="F1119" s="44" t="s">
        <v>3432</v>
      </c>
      <c r="G1119" s="44" t="s">
        <v>463</v>
      </c>
      <c r="H1119" s="42" t="s">
        <v>262</v>
      </c>
      <c r="I1119" s="45" t="s">
        <v>21</v>
      </c>
      <c r="J1119" s="44">
        <v>600000</v>
      </c>
      <c r="K1119" s="44">
        <v>240</v>
      </c>
      <c r="L1119" s="44">
        <f t="shared" si="17"/>
        <v>144000000</v>
      </c>
      <c r="M1119" s="42" t="s">
        <v>1931</v>
      </c>
      <c r="N1119" s="42" t="s">
        <v>445</v>
      </c>
      <c r="O1119" s="42" t="s">
        <v>1559</v>
      </c>
      <c r="P1119" s="42" t="s">
        <v>1554</v>
      </c>
      <c r="Q1119" s="46" t="s">
        <v>1555</v>
      </c>
    </row>
    <row r="1120" spans="1:17" ht="45">
      <c r="A1120" s="41">
        <v>1119</v>
      </c>
      <c r="B1120" s="43">
        <v>280</v>
      </c>
      <c r="C1120" s="43" t="s">
        <v>144</v>
      </c>
      <c r="D1120" s="42" t="s">
        <v>3746</v>
      </c>
      <c r="E1120" s="42" t="s">
        <v>3746</v>
      </c>
      <c r="F1120" s="44" t="s">
        <v>3432</v>
      </c>
      <c r="G1120" s="44" t="s">
        <v>463</v>
      </c>
      <c r="H1120" s="42" t="s">
        <v>262</v>
      </c>
      <c r="I1120" s="45" t="s">
        <v>21</v>
      </c>
      <c r="J1120" s="44">
        <v>800000</v>
      </c>
      <c r="K1120" s="44">
        <v>162</v>
      </c>
      <c r="L1120" s="44">
        <f t="shared" si="17"/>
        <v>129600000</v>
      </c>
      <c r="M1120" s="42" t="s">
        <v>1931</v>
      </c>
      <c r="N1120" s="42" t="s">
        <v>445</v>
      </c>
      <c r="O1120" s="42" t="s">
        <v>1559</v>
      </c>
      <c r="P1120" s="42" t="s">
        <v>1554</v>
      </c>
      <c r="Q1120" s="46" t="s">
        <v>1555</v>
      </c>
    </row>
    <row r="1121" spans="1:17" ht="75">
      <c r="A1121" s="41">
        <v>1120</v>
      </c>
      <c r="B1121" s="43">
        <v>280</v>
      </c>
      <c r="C1121" s="43" t="s">
        <v>144</v>
      </c>
      <c r="D1121" s="42" t="s">
        <v>3747</v>
      </c>
      <c r="E1121" s="42" t="s">
        <v>3747</v>
      </c>
      <c r="F1121" s="44" t="s">
        <v>2829</v>
      </c>
      <c r="G1121" s="44" t="s">
        <v>3474</v>
      </c>
      <c r="H1121" s="42" t="s">
        <v>2891</v>
      </c>
      <c r="I1121" s="45" t="s">
        <v>21</v>
      </c>
      <c r="J1121" s="44">
        <v>990000</v>
      </c>
      <c r="K1121" s="44">
        <v>165</v>
      </c>
      <c r="L1121" s="44">
        <f t="shared" si="17"/>
        <v>163350000</v>
      </c>
      <c r="M1121" s="42" t="s">
        <v>2892</v>
      </c>
      <c r="N1121" s="42" t="s">
        <v>445</v>
      </c>
      <c r="O1121" s="42" t="s">
        <v>1559</v>
      </c>
      <c r="P1121" s="42" t="s">
        <v>1554</v>
      </c>
      <c r="Q1121" s="46" t="s">
        <v>1555</v>
      </c>
    </row>
    <row r="1122" spans="1:17" ht="45">
      <c r="A1122" s="41">
        <v>1121</v>
      </c>
      <c r="B1122" s="43">
        <v>280</v>
      </c>
      <c r="C1122" s="43" t="s">
        <v>144</v>
      </c>
      <c r="D1122" s="42" t="s">
        <v>3748</v>
      </c>
      <c r="E1122" s="42" t="s">
        <v>3734</v>
      </c>
      <c r="F1122" s="44" t="s">
        <v>3735</v>
      </c>
      <c r="G1122" s="44" t="s">
        <v>3736</v>
      </c>
      <c r="H1122" s="42" t="s">
        <v>31</v>
      </c>
      <c r="I1122" s="45" t="s">
        <v>21</v>
      </c>
      <c r="J1122" s="44">
        <v>459000</v>
      </c>
      <c r="K1122" s="44">
        <v>540</v>
      </c>
      <c r="L1122" s="44">
        <f t="shared" si="17"/>
        <v>247860000</v>
      </c>
      <c r="M1122" s="42" t="s">
        <v>3737</v>
      </c>
      <c r="N1122" s="42" t="s">
        <v>445</v>
      </c>
      <c r="O1122" s="42" t="s">
        <v>1559</v>
      </c>
      <c r="P1122" s="42" t="s">
        <v>1554</v>
      </c>
      <c r="Q1122" s="46" t="s">
        <v>1555</v>
      </c>
    </row>
    <row r="1123" spans="1:17" ht="60">
      <c r="A1123" s="41">
        <v>1122</v>
      </c>
      <c r="B1123" s="43">
        <v>280</v>
      </c>
      <c r="C1123" s="43" t="s">
        <v>144</v>
      </c>
      <c r="D1123" s="42" t="s">
        <v>3749</v>
      </c>
      <c r="E1123" s="42" t="s">
        <v>3749</v>
      </c>
      <c r="F1123" s="44" t="s">
        <v>1938</v>
      </c>
      <c r="G1123" s="44" t="s">
        <v>2610</v>
      </c>
      <c r="H1123" s="42" t="s">
        <v>2855</v>
      </c>
      <c r="I1123" s="45" t="s">
        <v>21</v>
      </c>
      <c r="J1123" s="44">
        <v>850000</v>
      </c>
      <c r="K1123" s="44">
        <v>180</v>
      </c>
      <c r="L1123" s="44">
        <f t="shared" si="17"/>
        <v>153000000</v>
      </c>
      <c r="M1123" s="42" t="s">
        <v>1973</v>
      </c>
      <c r="N1123" s="42" t="s">
        <v>445</v>
      </c>
      <c r="O1123" s="42" t="s">
        <v>1559</v>
      </c>
      <c r="P1123" s="42" t="s">
        <v>1554</v>
      </c>
      <c r="Q1123" s="46" t="s">
        <v>1555</v>
      </c>
    </row>
    <row r="1124" spans="1:17" ht="60">
      <c r="A1124" s="41">
        <v>1123</v>
      </c>
      <c r="B1124" s="43">
        <v>280</v>
      </c>
      <c r="C1124" s="43" t="s">
        <v>144</v>
      </c>
      <c r="D1124" s="42" t="s">
        <v>3750</v>
      </c>
      <c r="E1124" s="42" t="s">
        <v>3750</v>
      </c>
      <c r="F1124" s="44" t="s">
        <v>1938</v>
      </c>
      <c r="G1124" s="44" t="s">
        <v>2610</v>
      </c>
      <c r="H1124" s="42" t="s">
        <v>2855</v>
      </c>
      <c r="I1124" s="45" t="s">
        <v>21</v>
      </c>
      <c r="J1124" s="44">
        <v>1000000</v>
      </c>
      <c r="K1124" s="44">
        <v>240</v>
      </c>
      <c r="L1124" s="44">
        <f t="shared" si="17"/>
        <v>240000000</v>
      </c>
      <c r="M1124" s="42" t="s">
        <v>1973</v>
      </c>
      <c r="N1124" s="42" t="s">
        <v>445</v>
      </c>
      <c r="O1124" s="42" t="s">
        <v>1559</v>
      </c>
      <c r="P1124" s="42" t="s">
        <v>1554</v>
      </c>
      <c r="Q1124" s="46" t="s">
        <v>1555</v>
      </c>
    </row>
    <row r="1125" spans="1:17" ht="45">
      <c r="A1125" s="41">
        <v>1124</v>
      </c>
      <c r="B1125" s="43">
        <v>280</v>
      </c>
      <c r="C1125" s="43" t="s">
        <v>144</v>
      </c>
      <c r="D1125" s="42" t="s">
        <v>3751</v>
      </c>
      <c r="E1125" s="42" t="s">
        <v>3751</v>
      </c>
      <c r="F1125" s="44" t="s">
        <v>2829</v>
      </c>
      <c r="G1125" s="44" t="s">
        <v>3474</v>
      </c>
      <c r="H1125" s="42" t="s">
        <v>2891</v>
      </c>
      <c r="I1125" s="45" t="s">
        <v>21</v>
      </c>
      <c r="J1125" s="44">
        <v>1100000</v>
      </c>
      <c r="K1125" s="44">
        <v>165</v>
      </c>
      <c r="L1125" s="44">
        <f t="shared" si="17"/>
        <v>181500000</v>
      </c>
      <c r="M1125" s="42" t="s">
        <v>2892</v>
      </c>
      <c r="N1125" s="42" t="s">
        <v>445</v>
      </c>
      <c r="O1125" s="42" t="s">
        <v>1559</v>
      </c>
      <c r="P1125" s="42" t="s">
        <v>1554</v>
      </c>
      <c r="Q1125" s="46" t="s">
        <v>1555</v>
      </c>
    </row>
    <row r="1126" spans="1:17" ht="45">
      <c r="A1126" s="41">
        <v>1125</v>
      </c>
      <c r="B1126" s="43">
        <v>280</v>
      </c>
      <c r="C1126" s="43" t="s">
        <v>144</v>
      </c>
      <c r="D1126" s="42" t="s">
        <v>3752</v>
      </c>
      <c r="E1126" s="42" t="s">
        <v>3752</v>
      </c>
      <c r="F1126" s="44" t="s">
        <v>2829</v>
      </c>
      <c r="G1126" s="44" t="s">
        <v>3478</v>
      </c>
      <c r="H1126" s="42" t="s">
        <v>2891</v>
      </c>
      <c r="I1126" s="45" t="s">
        <v>21</v>
      </c>
      <c r="J1126" s="44">
        <v>510000</v>
      </c>
      <c r="K1126" s="44">
        <v>174</v>
      </c>
      <c r="L1126" s="44">
        <f t="shared" si="17"/>
        <v>88740000</v>
      </c>
      <c r="M1126" s="42" t="s">
        <v>2892</v>
      </c>
      <c r="N1126" s="42" t="s">
        <v>445</v>
      </c>
      <c r="O1126" s="42" t="s">
        <v>1559</v>
      </c>
      <c r="P1126" s="42" t="s">
        <v>1554</v>
      </c>
      <c r="Q1126" s="46" t="s">
        <v>1555</v>
      </c>
    </row>
    <row r="1127" spans="1:17" ht="45">
      <c r="A1127" s="41">
        <v>1126</v>
      </c>
      <c r="B1127" s="43">
        <v>280</v>
      </c>
      <c r="C1127" s="43" t="s">
        <v>144</v>
      </c>
      <c r="D1127" s="42" t="s">
        <v>3753</v>
      </c>
      <c r="E1127" s="42" t="s">
        <v>3753</v>
      </c>
      <c r="F1127" s="44" t="s">
        <v>2829</v>
      </c>
      <c r="G1127" s="44" t="s">
        <v>3478</v>
      </c>
      <c r="H1127" s="42" t="s">
        <v>2891</v>
      </c>
      <c r="I1127" s="45" t="s">
        <v>21</v>
      </c>
      <c r="J1127" s="44">
        <v>650000</v>
      </c>
      <c r="K1127" s="44">
        <v>195</v>
      </c>
      <c r="L1127" s="44">
        <f t="shared" si="17"/>
        <v>126750000</v>
      </c>
      <c r="M1127" s="42" t="s">
        <v>2892</v>
      </c>
      <c r="N1127" s="42" t="s">
        <v>445</v>
      </c>
      <c r="O1127" s="42" t="s">
        <v>1559</v>
      </c>
      <c r="P1127" s="42" t="s">
        <v>1554</v>
      </c>
      <c r="Q1127" s="46" t="s">
        <v>1555</v>
      </c>
    </row>
    <row r="1128" spans="1:17" ht="45">
      <c r="A1128" s="41">
        <v>1127</v>
      </c>
      <c r="B1128" s="43">
        <v>280</v>
      </c>
      <c r="C1128" s="43" t="s">
        <v>144</v>
      </c>
      <c r="D1128" s="42" t="s">
        <v>3754</v>
      </c>
      <c r="E1128" s="42"/>
      <c r="F1128" s="44" t="s">
        <v>1587</v>
      </c>
      <c r="G1128" s="44" t="s">
        <v>2399</v>
      </c>
      <c r="H1128" s="42" t="s">
        <v>131</v>
      </c>
      <c r="I1128" s="45" t="s">
        <v>21</v>
      </c>
      <c r="J1128" s="44">
        <v>1618000</v>
      </c>
      <c r="K1128" s="44">
        <v>30</v>
      </c>
      <c r="L1128" s="44">
        <f t="shared" si="17"/>
        <v>48540000</v>
      </c>
      <c r="M1128" s="42" t="s">
        <v>1606</v>
      </c>
      <c r="N1128" s="42" t="s">
        <v>445</v>
      </c>
      <c r="O1128" s="42" t="s">
        <v>1559</v>
      </c>
      <c r="P1128" s="42" t="s">
        <v>1554</v>
      </c>
      <c r="Q1128" s="46" t="s">
        <v>1555</v>
      </c>
    </row>
    <row r="1129" spans="1:17" ht="45">
      <c r="A1129" s="41">
        <v>1128</v>
      </c>
      <c r="B1129" s="43">
        <v>280</v>
      </c>
      <c r="C1129" s="43" t="s">
        <v>144</v>
      </c>
      <c r="D1129" s="42" t="s">
        <v>531</v>
      </c>
      <c r="E1129" s="42" t="s">
        <v>531</v>
      </c>
      <c r="F1129" s="44" t="s">
        <v>550</v>
      </c>
      <c r="G1129" s="44" t="s">
        <v>456</v>
      </c>
      <c r="H1129" s="42" t="s">
        <v>457</v>
      </c>
      <c r="I1129" s="45" t="s">
        <v>21</v>
      </c>
      <c r="J1129" s="44">
        <v>500000</v>
      </c>
      <c r="K1129" s="44">
        <v>150</v>
      </c>
      <c r="L1129" s="44">
        <f t="shared" si="17"/>
        <v>75000000</v>
      </c>
      <c r="M1129" s="42" t="s">
        <v>1931</v>
      </c>
      <c r="N1129" s="42" t="s">
        <v>445</v>
      </c>
      <c r="O1129" s="42" t="s">
        <v>1559</v>
      </c>
      <c r="P1129" s="42" t="s">
        <v>1554</v>
      </c>
      <c r="Q1129" s="46" t="s">
        <v>1555</v>
      </c>
    </row>
    <row r="1130" spans="1:17" ht="60">
      <c r="A1130" s="41">
        <v>1129</v>
      </c>
      <c r="B1130" s="43">
        <v>280</v>
      </c>
      <c r="C1130" s="43" t="s">
        <v>144</v>
      </c>
      <c r="D1130" s="42" t="s">
        <v>3755</v>
      </c>
      <c r="E1130" s="42" t="s">
        <v>3755</v>
      </c>
      <c r="F1130" s="44" t="s">
        <v>2829</v>
      </c>
      <c r="G1130" s="44" t="s">
        <v>3474</v>
      </c>
      <c r="H1130" s="42" t="s">
        <v>2891</v>
      </c>
      <c r="I1130" s="45" t="s">
        <v>21</v>
      </c>
      <c r="J1130" s="44">
        <v>190000</v>
      </c>
      <c r="K1130" s="44">
        <v>84</v>
      </c>
      <c r="L1130" s="44">
        <f t="shared" si="17"/>
        <v>15960000</v>
      </c>
      <c r="M1130" s="42" t="s">
        <v>2892</v>
      </c>
      <c r="N1130" s="42" t="s">
        <v>445</v>
      </c>
      <c r="O1130" s="42" t="s">
        <v>1559</v>
      </c>
      <c r="P1130" s="42" t="s">
        <v>1554</v>
      </c>
      <c r="Q1130" s="46" t="s">
        <v>1555</v>
      </c>
    </row>
    <row r="1131" spans="1:17" ht="45">
      <c r="A1131" s="41">
        <v>1130</v>
      </c>
      <c r="B1131" s="43">
        <v>280</v>
      </c>
      <c r="C1131" s="43" t="s">
        <v>144</v>
      </c>
      <c r="D1131" s="42" t="s">
        <v>3756</v>
      </c>
      <c r="E1131" s="42" t="s">
        <v>3756</v>
      </c>
      <c r="F1131" s="44" t="s">
        <v>2829</v>
      </c>
      <c r="G1131" s="44" t="s">
        <v>3474</v>
      </c>
      <c r="H1131" s="42" t="s">
        <v>2891</v>
      </c>
      <c r="I1131" s="45" t="s">
        <v>21</v>
      </c>
      <c r="J1131" s="44">
        <v>630000</v>
      </c>
      <c r="K1131" s="44">
        <v>75</v>
      </c>
      <c r="L1131" s="44">
        <f t="shared" si="17"/>
        <v>47250000</v>
      </c>
      <c r="M1131" s="42" t="s">
        <v>2892</v>
      </c>
      <c r="N1131" s="42" t="s">
        <v>445</v>
      </c>
      <c r="O1131" s="42" t="s">
        <v>1559</v>
      </c>
      <c r="P1131" s="42" t="s">
        <v>1554</v>
      </c>
      <c r="Q1131" s="46" t="s">
        <v>1555</v>
      </c>
    </row>
    <row r="1132" spans="1:17" ht="45">
      <c r="A1132" s="41">
        <v>1131</v>
      </c>
      <c r="B1132" s="43">
        <v>280</v>
      </c>
      <c r="C1132" s="43" t="s">
        <v>144</v>
      </c>
      <c r="D1132" s="42" t="s">
        <v>3757</v>
      </c>
      <c r="E1132" s="42" t="s">
        <v>3757</v>
      </c>
      <c r="F1132" s="44" t="s">
        <v>2829</v>
      </c>
      <c r="G1132" s="44" t="s">
        <v>3474</v>
      </c>
      <c r="H1132" s="42" t="s">
        <v>2891</v>
      </c>
      <c r="I1132" s="45" t="s">
        <v>21</v>
      </c>
      <c r="J1132" s="44">
        <v>200000</v>
      </c>
      <c r="K1132" s="44">
        <v>168</v>
      </c>
      <c r="L1132" s="44">
        <f t="shared" si="17"/>
        <v>33600000</v>
      </c>
      <c r="M1132" s="42" t="s">
        <v>2892</v>
      </c>
      <c r="N1132" s="42" t="s">
        <v>445</v>
      </c>
      <c r="O1132" s="42" t="s">
        <v>1559</v>
      </c>
      <c r="P1132" s="42" t="s">
        <v>1554</v>
      </c>
      <c r="Q1132" s="46" t="s">
        <v>1555</v>
      </c>
    </row>
    <row r="1133" spans="1:17" ht="45">
      <c r="A1133" s="41">
        <v>1132</v>
      </c>
      <c r="B1133" s="43">
        <v>280</v>
      </c>
      <c r="C1133" s="43" t="s">
        <v>144</v>
      </c>
      <c r="D1133" s="42" t="s">
        <v>3758</v>
      </c>
      <c r="E1133" s="42" t="s">
        <v>3758</v>
      </c>
      <c r="F1133" s="44" t="s">
        <v>2829</v>
      </c>
      <c r="G1133" s="44" t="s">
        <v>3474</v>
      </c>
      <c r="H1133" s="42" t="s">
        <v>2891</v>
      </c>
      <c r="I1133" s="45" t="s">
        <v>21</v>
      </c>
      <c r="J1133" s="44">
        <v>200000</v>
      </c>
      <c r="K1133" s="44">
        <v>138</v>
      </c>
      <c r="L1133" s="44">
        <f t="shared" si="17"/>
        <v>27600000</v>
      </c>
      <c r="M1133" s="42" t="s">
        <v>2892</v>
      </c>
      <c r="N1133" s="42" t="s">
        <v>445</v>
      </c>
      <c r="O1133" s="42" t="s">
        <v>1559</v>
      </c>
      <c r="P1133" s="42" t="s">
        <v>1554</v>
      </c>
      <c r="Q1133" s="46" t="s">
        <v>1555</v>
      </c>
    </row>
    <row r="1134" spans="1:17" ht="45">
      <c r="A1134" s="41">
        <v>1133</v>
      </c>
      <c r="B1134" s="43">
        <v>280</v>
      </c>
      <c r="C1134" s="43" t="s">
        <v>144</v>
      </c>
      <c r="D1134" s="42" t="s">
        <v>3759</v>
      </c>
      <c r="E1134" s="42" t="s">
        <v>3759</v>
      </c>
      <c r="F1134" s="44" t="s">
        <v>2829</v>
      </c>
      <c r="G1134" s="44" t="s">
        <v>3478</v>
      </c>
      <c r="H1134" s="42" t="s">
        <v>2891</v>
      </c>
      <c r="I1134" s="45" t="s">
        <v>21</v>
      </c>
      <c r="J1134" s="44">
        <v>510000</v>
      </c>
      <c r="K1134" s="44">
        <v>132</v>
      </c>
      <c r="L1134" s="44">
        <f t="shared" si="17"/>
        <v>67320000</v>
      </c>
      <c r="M1134" s="42" t="s">
        <v>2892</v>
      </c>
      <c r="N1134" s="42" t="s">
        <v>445</v>
      </c>
      <c r="O1134" s="42" t="s">
        <v>1559</v>
      </c>
      <c r="P1134" s="42" t="s">
        <v>1554</v>
      </c>
      <c r="Q1134" s="46" t="s">
        <v>1555</v>
      </c>
    </row>
    <row r="1135" spans="1:17" ht="45">
      <c r="A1135" s="41">
        <v>1134</v>
      </c>
      <c r="B1135" s="43">
        <v>280</v>
      </c>
      <c r="C1135" s="43" t="s">
        <v>144</v>
      </c>
      <c r="D1135" s="42" t="s">
        <v>3760</v>
      </c>
      <c r="E1135" s="42" t="s">
        <v>3760</v>
      </c>
      <c r="F1135" s="44" t="s">
        <v>2829</v>
      </c>
      <c r="G1135" s="44" t="s">
        <v>3478</v>
      </c>
      <c r="H1135" s="42" t="s">
        <v>2891</v>
      </c>
      <c r="I1135" s="45" t="s">
        <v>21</v>
      </c>
      <c r="J1135" s="44">
        <v>450000</v>
      </c>
      <c r="K1135" s="44">
        <v>180</v>
      </c>
      <c r="L1135" s="44">
        <f t="shared" si="17"/>
        <v>81000000</v>
      </c>
      <c r="M1135" s="42" t="s">
        <v>2892</v>
      </c>
      <c r="N1135" s="42" t="s">
        <v>445</v>
      </c>
      <c r="O1135" s="42" t="s">
        <v>1559</v>
      </c>
      <c r="P1135" s="42" t="s">
        <v>1554</v>
      </c>
      <c r="Q1135" s="46" t="s">
        <v>1555</v>
      </c>
    </row>
    <row r="1136" spans="1:17" ht="45">
      <c r="A1136" s="41">
        <v>1135</v>
      </c>
      <c r="B1136" s="43">
        <v>280</v>
      </c>
      <c r="C1136" s="43" t="s">
        <v>144</v>
      </c>
      <c r="D1136" s="42" t="s">
        <v>3761</v>
      </c>
      <c r="E1136" s="42" t="s">
        <v>3761</v>
      </c>
      <c r="F1136" s="44" t="s">
        <v>2829</v>
      </c>
      <c r="G1136" s="44" t="s">
        <v>3478</v>
      </c>
      <c r="H1136" s="42" t="s">
        <v>2891</v>
      </c>
      <c r="I1136" s="45" t="s">
        <v>21</v>
      </c>
      <c r="J1136" s="44">
        <v>480000</v>
      </c>
      <c r="K1136" s="44">
        <v>240</v>
      </c>
      <c r="L1136" s="44">
        <f t="shared" si="17"/>
        <v>115200000</v>
      </c>
      <c r="M1136" s="42" t="s">
        <v>2892</v>
      </c>
      <c r="N1136" s="42" t="s">
        <v>445</v>
      </c>
      <c r="O1136" s="42" t="s">
        <v>1559</v>
      </c>
      <c r="P1136" s="42" t="s">
        <v>1554</v>
      </c>
      <c r="Q1136" s="46" t="s">
        <v>1555</v>
      </c>
    </row>
    <row r="1137" spans="1:17" ht="45">
      <c r="A1137" s="41">
        <v>1136</v>
      </c>
      <c r="B1137" s="43">
        <v>280</v>
      </c>
      <c r="C1137" s="43" t="s">
        <v>144</v>
      </c>
      <c r="D1137" s="42" t="s">
        <v>3762</v>
      </c>
      <c r="E1137" s="42" t="s">
        <v>3762</v>
      </c>
      <c r="F1137" s="44" t="s">
        <v>550</v>
      </c>
      <c r="G1137" s="44" t="s">
        <v>2619</v>
      </c>
      <c r="H1137" s="42" t="s">
        <v>34</v>
      </c>
      <c r="I1137" s="45" t="s">
        <v>21</v>
      </c>
      <c r="J1137" s="44">
        <v>10500000</v>
      </c>
      <c r="K1137" s="44">
        <v>1</v>
      </c>
      <c r="L1137" s="44">
        <f t="shared" si="17"/>
        <v>10500000</v>
      </c>
      <c r="M1137" s="42" t="s">
        <v>1931</v>
      </c>
      <c r="N1137" s="42" t="s">
        <v>445</v>
      </c>
      <c r="O1137" s="42" t="s">
        <v>1559</v>
      </c>
      <c r="P1137" s="42" t="s">
        <v>1554</v>
      </c>
      <c r="Q1137" s="46" t="s">
        <v>1555</v>
      </c>
    </row>
    <row r="1138" spans="1:17" ht="45">
      <c r="A1138" s="41">
        <v>1137</v>
      </c>
      <c r="B1138" s="43">
        <v>280</v>
      </c>
      <c r="C1138" s="43" t="s">
        <v>144</v>
      </c>
      <c r="D1138" s="42" t="s">
        <v>3763</v>
      </c>
      <c r="E1138" s="42" t="s">
        <v>3764</v>
      </c>
      <c r="F1138" s="44" t="s">
        <v>550</v>
      </c>
      <c r="G1138" s="44" t="s">
        <v>2619</v>
      </c>
      <c r="H1138" s="42" t="s">
        <v>34</v>
      </c>
      <c r="I1138" s="45" t="s">
        <v>21</v>
      </c>
      <c r="J1138" s="44">
        <v>11000000</v>
      </c>
      <c r="K1138" s="44">
        <v>15</v>
      </c>
      <c r="L1138" s="44">
        <f t="shared" si="17"/>
        <v>165000000</v>
      </c>
      <c r="M1138" s="42" t="s">
        <v>1931</v>
      </c>
      <c r="N1138" s="42" t="s">
        <v>445</v>
      </c>
      <c r="O1138" s="42" t="s">
        <v>1559</v>
      </c>
      <c r="P1138" s="42" t="s">
        <v>1554</v>
      </c>
      <c r="Q1138" s="46" t="s">
        <v>1555</v>
      </c>
    </row>
    <row r="1139" spans="1:17" ht="45">
      <c r="A1139" s="41">
        <v>1138</v>
      </c>
      <c r="B1139" s="43">
        <v>280</v>
      </c>
      <c r="C1139" s="43" t="s">
        <v>144</v>
      </c>
      <c r="D1139" s="42" t="s">
        <v>3765</v>
      </c>
      <c r="E1139" s="42" t="s">
        <v>3765</v>
      </c>
      <c r="F1139" s="44" t="s">
        <v>550</v>
      </c>
      <c r="G1139" s="44" t="s">
        <v>2619</v>
      </c>
      <c r="H1139" s="42" t="s">
        <v>34</v>
      </c>
      <c r="I1139" s="45" t="s">
        <v>21</v>
      </c>
      <c r="J1139" s="44">
        <v>8000000</v>
      </c>
      <c r="K1139" s="44">
        <v>1</v>
      </c>
      <c r="L1139" s="44">
        <f t="shared" si="17"/>
        <v>8000000</v>
      </c>
      <c r="M1139" s="42" t="s">
        <v>1931</v>
      </c>
      <c r="N1139" s="42" t="s">
        <v>445</v>
      </c>
      <c r="O1139" s="42" t="s">
        <v>1559</v>
      </c>
      <c r="P1139" s="42" t="s">
        <v>1554</v>
      </c>
      <c r="Q1139" s="46" t="s">
        <v>1555</v>
      </c>
    </row>
    <row r="1140" spans="1:17" ht="45">
      <c r="A1140" s="41">
        <v>1139</v>
      </c>
      <c r="B1140" s="43">
        <v>280</v>
      </c>
      <c r="C1140" s="43" t="s">
        <v>144</v>
      </c>
      <c r="D1140" s="42" t="s">
        <v>3766</v>
      </c>
      <c r="E1140" s="42" t="s">
        <v>3767</v>
      </c>
      <c r="F1140" s="44" t="s">
        <v>550</v>
      </c>
      <c r="G1140" s="44" t="s">
        <v>2619</v>
      </c>
      <c r="H1140" s="42" t="s">
        <v>34</v>
      </c>
      <c r="I1140" s="45" t="s">
        <v>21</v>
      </c>
      <c r="J1140" s="44">
        <v>10500000</v>
      </c>
      <c r="K1140" s="44">
        <v>1</v>
      </c>
      <c r="L1140" s="44">
        <f t="shared" si="17"/>
        <v>10500000</v>
      </c>
      <c r="M1140" s="42" t="s">
        <v>1931</v>
      </c>
      <c r="N1140" s="42" t="s">
        <v>445</v>
      </c>
      <c r="O1140" s="42" t="s">
        <v>1559</v>
      </c>
      <c r="P1140" s="42" t="s">
        <v>1554</v>
      </c>
      <c r="Q1140" s="46" t="s">
        <v>1555</v>
      </c>
    </row>
    <row r="1141" spans="1:17" ht="60">
      <c r="A1141" s="41">
        <v>1140</v>
      </c>
      <c r="B1141" s="43">
        <v>280</v>
      </c>
      <c r="C1141" s="43" t="s">
        <v>144</v>
      </c>
      <c r="D1141" s="42" t="s">
        <v>3768</v>
      </c>
      <c r="E1141" s="42" t="s">
        <v>3769</v>
      </c>
      <c r="F1141" s="44" t="s">
        <v>550</v>
      </c>
      <c r="G1141" s="44" t="s">
        <v>2619</v>
      </c>
      <c r="H1141" s="42" t="s">
        <v>34</v>
      </c>
      <c r="I1141" s="45" t="s">
        <v>21</v>
      </c>
      <c r="J1141" s="44">
        <v>9500000</v>
      </c>
      <c r="K1141" s="44">
        <v>1</v>
      </c>
      <c r="L1141" s="44">
        <f t="shared" si="17"/>
        <v>9500000</v>
      </c>
      <c r="M1141" s="42" t="s">
        <v>1931</v>
      </c>
      <c r="N1141" s="42" t="s">
        <v>445</v>
      </c>
      <c r="O1141" s="42" t="s">
        <v>1559</v>
      </c>
      <c r="P1141" s="42" t="s">
        <v>1554</v>
      </c>
      <c r="Q1141" s="46" t="s">
        <v>1555</v>
      </c>
    </row>
    <row r="1142" spans="1:17" ht="45">
      <c r="A1142" s="41">
        <v>1141</v>
      </c>
      <c r="B1142" s="43">
        <v>280</v>
      </c>
      <c r="C1142" s="43" t="s">
        <v>144</v>
      </c>
      <c r="D1142" s="42" t="s">
        <v>3770</v>
      </c>
      <c r="E1142" s="42" t="s">
        <v>3771</v>
      </c>
      <c r="F1142" s="44" t="s">
        <v>550</v>
      </c>
      <c r="G1142" s="44" t="s">
        <v>2619</v>
      </c>
      <c r="H1142" s="42" t="s">
        <v>34</v>
      </c>
      <c r="I1142" s="45" t="s">
        <v>21</v>
      </c>
      <c r="J1142" s="44">
        <v>10500000</v>
      </c>
      <c r="K1142" s="44">
        <v>1</v>
      </c>
      <c r="L1142" s="44">
        <f t="shared" si="17"/>
        <v>10500000</v>
      </c>
      <c r="M1142" s="42" t="s">
        <v>1931</v>
      </c>
      <c r="N1142" s="42" t="s">
        <v>445</v>
      </c>
      <c r="O1142" s="42" t="s">
        <v>1559</v>
      </c>
      <c r="P1142" s="42" t="s">
        <v>1554</v>
      </c>
      <c r="Q1142" s="46" t="s">
        <v>1555</v>
      </c>
    </row>
    <row r="1143" spans="1:17" ht="60">
      <c r="A1143" s="41">
        <v>1142</v>
      </c>
      <c r="B1143" s="43">
        <v>280</v>
      </c>
      <c r="C1143" s="43" t="s">
        <v>144</v>
      </c>
      <c r="D1143" s="42" t="s">
        <v>3772</v>
      </c>
      <c r="E1143" s="42" t="s">
        <v>3772</v>
      </c>
      <c r="F1143" s="44" t="s">
        <v>550</v>
      </c>
      <c r="G1143" s="44" t="s">
        <v>2619</v>
      </c>
      <c r="H1143" s="42" t="s">
        <v>34</v>
      </c>
      <c r="I1143" s="45" t="s">
        <v>21</v>
      </c>
      <c r="J1143" s="44">
        <v>10500000</v>
      </c>
      <c r="K1143" s="44">
        <v>13</v>
      </c>
      <c r="L1143" s="44">
        <f t="shared" si="17"/>
        <v>136500000</v>
      </c>
      <c r="M1143" s="42" t="s">
        <v>1931</v>
      </c>
      <c r="N1143" s="42" t="s">
        <v>445</v>
      </c>
      <c r="O1143" s="42" t="s">
        <v>1559</v>
      </c>
      <c r="P1143" s="42" t="s">
        <v>1554</v>
      </c>
      <c r="Q1143" s="46" t="s">
        <v>1555</v>
      </c>
    </row>
    <row r="1144" spans="1:17" ht="45">
      <c r="A1144" s="41">
        <v>1143</v>
      </c>
      <c r="B1144" s="43">
        <v>280</v>
      </c>
      <c r="C1144" s="43" t="s">
        <v>144</v>
      </c>
      <c r="D1144" s="42" t="s">
        <v>3773</v>
      </c>
      <c r="E1144" s="42" t="s">
        <v>3773</v>
      </c>
      <c r="F1144" s="44" t="s">
        <v>537</v>
      </c>
      <c r="G1144" s="44" t="s">
        <v>534</v>
      </c>
      <c r="H1144" s="42" t="s">
        <v>535</v>
      </c>
      <c r="I1144" s="45" t="s">
        <v>37</v>
      </c>
      <c r="J1144" s="44">
        <v>500000</v>
      </c>
      <c r="K1144" s="44">
        <v>288</v>
      </c>
      <c r="L1144" s="44">
        <f t="shared" si="17"/>
        <v>144000000</v>
      </c>
      <c r="M1144" s="42" t="s">
        <v>1931</v>
      </c>
      <c r="N1144" s="42" t="s">
        <v>445</v>
      </c>
      <c r="O1144" s="42" t="s">
        <v>1559</v>
      </c>
      <c r="P1144" s="42" t="s">
        <v>1554</v>
      </c>
      <c r="Q1144" s="46" t="s">
        <v>1555</v>
      </c>
    </row>
    <row r="1145" spans="1:17" ht="45">
      <c r="A1145" s="41">
        <v>1144</v>
      </c>
      <c r="B1145" s="43">
        <v>280</v>
      </c>
      <c r="C1145" s="43" t="s">
        <v>144</v>
      </c>
      <c r="D1145" s="42" t="s">
        <v>3774</v>
      </c>
      <c r="E1145" s="42" t="s">
        <v>3774</v>
      </c>
      <c r="F1145" s="44" t="s">
        <v>550</v>
      </c>
      <c r="G1145" s="44" t="s">
        <v>2619</v>
      </c>
      <c r="H1145" s="42" t="s">
        <v>34</v>
      </c>
      <c r="I1145" s="45" t="s">
        <v>21</v>
      </c>
      <c r="J1145" s="44">
        <v>9000000</v>
      </c>
      <c r="K1145" s="44">
        <v>24</v>
      </c>
      <c r="L1145" s="44">
        <f t="shared" si="17"/>
        <v>216000000</v>
      </c>
      <c r="M1145" s="42" t="s">
        <v>1931</v>
      </c>
      <c r="N1145" s="42" t="s">
        <v>445</v>
      </c>
      <c r="O1145" s="42" t="s">
        <v>1559</v>
      </c>
      <c r="P1145" s="42" t="s">
        <v>1554</v>
      </c>
      <c r="Q1145" s="46" t="s">
        <v>1555</v>
      </c>
    </row>
    <row r="1146" spans="1:17" ht="60">
      <c r="A1146" s="41">
        <v>1145</v>
      </c>
      <c r="B1146" s="43">
        <v>280</v>
      </c>
      <c r="C1146" s="43" t="s">
        <v>144</v>
      </c>
      <c r="D1146" s="42" t="s">
        <v>3775</v>
      </c>
      <c r="E1146" s="42" t="s">
        <v>3775</v>
      </c>
      <c r="F1146" s="44" t="s">
        <v>1938</v>
      </c>
      <c r="G1146" s="44" t="s">
        <v>3587</v>
      </c>
      <c r="H1146" s="42" t="s">
        <v>149</v>
      </c>
      <c r="I1146" s="45" t="s">
        <v>21</v>
      </c>
      <c r="J1146" s="44">
        <v>10500000</v>
      </c>
      <c r="K1146" s="44">
        <v>90</v>
      </c>
      <c r="L1146" s="44">
        <f t="shared" si="17"/>
        <v>945000000</v>
      </c>
      <c r="M1146" s="42" t="s">
        <v>1973</v>
      </c>
      <c r="N1146" s="42" t="s">
        <v>445</v>
      </c>
      <c r="O1146" s="42" t="s">
        <v>1559</v>
      </c>
      <c r="P1146" s="42" t="s">
        <v>1554</v>
      </c>
      <c r="Q1146" s="46" t="s">
        <v>1555</v>
      </c>
    </row>
    <row r="1147" spans="1:17" ht="60">
      <c r="A1147" s="41">
        <v>1146</v>
      </c>
      <c r="B1147" s="43">
        <v>280</v>
      </c>
      <c r="C1147" s="43" t="s">
        <v>144</v>
      </c>
      <c r="D1147" s="42" t="s">
        <v>3776</v>
      </c>
      <c r="E1147" s="42" t="s">
        <v>3777</v>
      </c>
      <c r="F1147" s="44" t="s">
        <v>1938</v>
      </c>
      <c r="G1147" s="44" t="s">
        <v>1971</v>
      </c>
      <c r="H1147" s="42" t="s">
        <v>2381</v>
      </c>
      <c r="I1147" s="45" t="s">
        <v>21</v>
      </c>
      <c r="J1147" s="44">
        <v>9000000</v>
      </c>
      <c r="K1147" s="44">
        <v>18</v>
      </c>
      <c r="L1147" s="44">
        <f t="shared" si="17"/>
        <v>162000000</v>
      </c>
      <c r="M1147" s="42" t="s">
        <v>1973</v>
      </c>
      <c r="N1147" s="42" t="s">
        <v>445</v>
      </c>
      <c r="O1147" s="42" t="s">
        <v>1559</v>
      </c>
      <c r="P1147" s="42" t="s">
        <v>1554</v>
      </c>
      <c r="Q1147" s="46" t="s">
        <v>1555</v>
      </c>
    </row>
    <row r="1148" spans="1:17" ht="45">
      <c r="A1148" s="41">
        <v>1147</v>
      </c>
      <c r="B1148" s="43">
        <v>280</v>
      </c>
      <c r="C1148" s="43" t="s">
        <v>144</v>
      </c>
      <c r="D1148" s="42" t="s">
        <v>3778</v>
      </c>
      <c r="E1148" s="42" t="s">
        <v>3778</v>
      </c>
      <c r="F1148" s="44" t="s">
        <v>3432</v>
      </c>
      <c r="G1148" s="44" t="s">
        <v>463</v>
      </c>
      <c r="H1148" s="42" t="s">
        <v>262</v>
      </c>
      <c r="I1148" s="45" t="s">
        <v>21</v>
      </c>
      <c r="J1148" s="44">
        <v>160000</v>
      </c>
      <c r="K1148" s="44">
        <v>720</v>
      </c>
      <c r="L1148" s="44">
        <f t="shared" si="17"/>
        <v>115200000</v>
      </c>
      <c r="M1148" s="42" t="s">
        <v>1931</v>
      </c>
      <c r="N1148" s="42" t="s">
        <v>445</v>
      </c>
      <c r="O1148" s="42" t="s">
        <v>1559</v>
      </c>
      <c r="P1148" s="42" t="s">
        <v>1554</v>
      </c>
      <c r="Q1148" s="46" t="s">
        <v>1555</v>
      </c>
    </row>
    <row r="1149" spans="1:17" ht="45">
      <c r="A1149" s="41">
        <v>1148</v>
      </c>
      <c r="B1149" s="43">
        <v>280</v>
      </c>
      <c r="C1149" s="43" t="s">
        <v>144</v>
      </c>
      <c r="D1149" s="42" t="s">
        <v>3779</v>
      </c>
      <c r="E1149" s="42" t="s">
        <v>3779</v>
      </c>
      <c r="F1149" s="44" t="s">
        <v>3432</v>
      </c>
      <c r="G1149" s="44" t="s">
        <v>463</v>
      </c>
      <c r="H1149" s="42" t="s">
        <v>262</v>
      </c>
      <c r="I1149" s="45" t="s">
        <v>21</v>
      </c>
      <c r="J1149" s="44">
        <v>230000</v>
      </c>
      <c r="K1149" s="44">
        <v>300</v>
      </c>
      <c r="L1149" s="44">
        <f t="shared" si="17"/>
        <v>69000000</v>
      </c>
      <c r="M1149" s="42" t="s">
        <v>1931</v>
      </c>
      <c r="N1149" s="42" t="s">
        <v>445</v>
      </c>
      <c r="O1149" s="42" t="s">
        <v>1559</v>
      </c>
      <c r="P1149" s="42" t="s">
        <v>1554</v>
      </c>
      <c r="Q1149" s="46" t="s">
        <v>1555</v>
      </c>
    </row>
    <row r="1150" spans="1:17" ht="45">
      <c r="A1150" s="41">
        <v>1149</v>
      </c>
      <c r="B1150" s="43">
        <v>280</v>
      </c>
      <c r="C1150" s="43" t="s">
        <v>144</v>
      </c>
      <c r="D1150" s="42" t="s">
        <v>3780</v>
      </c>
      <c r="E1150" s="42" t="s">
        <v>3780</v>
      </c>
      <c r="F1150" s="44" t="s">
        <v>2829</v>
      </c>
      <c r="G1150" s="44" t="s">
        <v>3478</v>
      </c>
      <c r="H1150" s="42" t="s">
        <v>2891</v>
      </c>
      <c r="I1150" s="45" t="s">
        <v>21</v>
      </c>
      <c r="J1150" s="44">
        <v>480000</v>
      </c>
      <c r="K1150" s="44">
        <v>480</v>
      </c>
      <c r="L1150" s="44">
        <f t="shared" si="17"/>
        <v>230400000</v>
      </c>
      <c r="M1150" s="42" t="s">
        <v>2892</v>
      </c>
      <c r="N1150" s="42" t="s">
        <v>445</v>
      </c>
      <c r="O1150" s="42" t="s">
        <v>1559</v>
      </c>
      <c r="P1150" s="42" t="s">
        <v>1554</v>
      </c>
      <c r="Q1150" s="46" t="s">
        <v>1555</v>
      </c>
    </row>
    <row r="1151" spans="1:17" ht="45">
      <c r="A1151" s="41">
        <v>1150</v>
      </c>
      <c r="B1151" s="43">
        <v>280</v>
      </c>
      <c r="C1151" s="43" t="s">
        <v>144</v>
      </c>
      <c r="D1151" s="42" t="s">
        <v>3781</v>
      </c>
      <c r="E1151" s="42" t="s">
        <v>3781</v>
      </c>
      <c r="F1151" s="44" t="s">
        <v>2829</v>
      </c>
      <c r="G1151" s="44" t="s">
        <v>3478</v>
      </c>
      <c r="H1151" s="42" t="s">
        <v>2891</v>
      </c>
      <c r="I1151" s="45" t="s">
        <v>21</v>
      </c>
      <c r="J1151" s="44">
        <v>510000</v>
      </c>
      <c r="K1151" s="44">
        <v>360</v>
      </c>
      <c r="L1151" s="44">
        <f t="shared" si="17"/>
        <v>183600000</v>
      </c>
      <c r="M1151" s="42" t="s">
        <v>2892</v>
      </c>
      <c r="N1151" s="42" t="s">
        <v>445</v>
      </c>
      <c r="O1151" s="42" t="s">
        <v>1559</v>
      </c>
      <c r="P1151" s="42" t="s">
        <v>1554</v>
      </c>
      <c r="Q1151" s="46" t="s">
        <v>1555</v>
      </c>
    </row>
    <row r="1152" spans="1:17" ht="45">
      <c r="A1152" s="41">
        <v>1151</v>
      </c>
      <c r="B1152" s="43">
        <v>280</v>
      </c>
      <c r="C1152" s="43" t="s">
        <v>144</v>
      </c>
      <c r="D1152" s="42" t="s">
        <v>3782</v>
      </c>
      <c r="E1152" s="42"/>
      <c r="F1152" s="44" t="s">
        <v>1587</v>
      </c>
      <c r="G1152" s="44" t="s">
        <v>2399</v>
      </c>
      <c r="H1152" s="42" t="s">
        <v>131</v>
      </c>
      <c r="I1152" s="45" t="s">
        <v>21</v>
      </c>
      <c r="J1152" s="44">
        <v>697000</v>
      </c>
      <c r="K1152" s="44">
        <v>90</v>
      </c>
      <c r="L1152" s="44">
        <f t="shared" si="17"/>
        <v>62730000</v>
      </c>
      <c r="M1152" s="42" t="s">
        <v>1606</v>
      </c>
      <c r="N1152" s="42" t="s">
        <v>445</v>
      </c>
      <c r="O1152" s="42" t="s">
        <v>1559</v>
      </c>
      <c r="P1152" s="42" t="s">
        <v>1554</v>
      </c>
      <c r="Q1152" s="46" t="s">
        <v>1555</v>
      </c>
    </row>
    <row r="1153" spans="1:17" ht="45">
      <c r="A1153" s="41">
        <v>1152</v>
      </c>
      <c r="B1153" s="43">
        <v>280</v>
      </c>
      <c r="C1153" s="43" t="s">
        <v>144</v>
      </c>
      <c r="D1153" s="42" t="s">
        <v>3783</v>
      </c>
      <c r="E1153" s="42"/>
      <c r="F1153" s="44" t="s">
        <v>1587</v>
      </c>
      <c r="G1153" s="44" t="s">
        <v>2399</v>
      </c>
      <c r="H1153" s="42" t="s">
        <v>131</v>
      </c>
      <c r="I1153" s="45" t="s">
        <v>21</v>
      </c>
      <c r="J1153" s="44">
        <v>867000</v>
      </c>
      <c r="K1153" s="44">
        <v>90</v>
      </c>
      <c r="L1153" s="44">
        <f t="shared" si="17"/>
        <v>78030000</v>
      </c>
      <c r="M1153" s="42" t="s">
        <v>1606</v>
      </c>
      <c r="N1153" s="42" t="s">
        <v>445</v>
      </c>
      <c r="O1153" s="42" t="s">
        <v>1559</v>
      </c>
      <c r="P1153" s="42" t="s">
        <v>1554</v>
      </c>
      <c r="Q1153" s="46" t="s">
        <v>1555</v>
      </c>
    </row>
    <row r="1154" spans="1:17" ht="45">
      <c r="A1154" s="41">
        <v>1153</v>
      </c>
      <c r="B1154" s="43">
        <v>280</v>
      </c>
      <c r="C1154" s="43" t="s">
        <v>144</v>
      </c>
      <c r="D1154" s="42" t="s">
        <v>3784</v>
      </c>
      <c r="E1154" s="42"/>
      <c r="F1154" s="44" t="s">
        <v>1587</v>
      </c>
      <c r="G1154" s="44" t="s">
        <v>2399</v>
      </c>
      <c r="H1154" s="42" t="s">
        <v>131</v>
      </c>
      <c r="I1154" s="45" t="s">
        <v>21</v>
      </c>
      <c r="J1154" s="44">
        <v>195500</v>
      </c>
      <c r="K1154" s="44">
        <v>312</v>
      </c>
      <c r="L1154" s="44">
        <f t="shared" ref="L1154:L1217" si="18">J1154*K1154</f>
        <v>60996000</v>
      </c>
      <c r="M1154" s="42" t="s">
        <v>1606</v>
      </c>
      <c r="N1154" s="42" t="s">
        <v>445</v>
      </c>
      <c r="O1154" s="42" t="s">
        <v>1559</v>
      </c>
      <c r="P1154" s="42" t="s">
        <v>1554</v>
      </c>
      <c r="Q1154" s="46" t="s">
        <v>1555</v>
      </c>
    </row>
    <row r="1155" spans="1:17" ht="45">
      <c r="A1155" s="41">
        <v>1154</v>
      </c>
      <c r="B1155" s="43">
        <v>280</v>
      </c>
      <c r="C1155" s="43" t="s">
        <v>144</v>
      </c>
      <c r="D1155" s="42" t="s">
        <v>3785</v>
      </c>
      <c r="E1155" s="42" t="s">
        <v>3785</v>
      </c>
      <c r="F1155" s="44" t="s">
        <v>3432</v>
      </c>
      <c r="G1155" s="44" t="s">
        <v>463</v>
      </c>
      <c r="H1155" s="42" t="s">
        <v>262</v>
      </c>
      <c r="I1155" s="45" t="s">
        <v>21</v>
      </c>
      <c r="J1155" s="44">
        <v>130000</v>
      </c>
      <c r="K1155" s="44">
        <v>1860</v>
      </c>
      <c r="L1155" s="44">
        <f t="shared" si="18"/>
        <v>241800000</v>
      </c>
      <c r="M1155" s="42" t="s">
        <v>1931</v>
      </c>
      <c r="N1155" s="42" t="s">
        <v>445</v>
      </c>
      <c r="O1155" s="42" t="s">
        <v>1559</v>
      </c>
      <c r="P1155" s="42" t="s">
        <v>1554</v>
      </c>
      <c r="Q1155" s="46" t="s">
        <v>1555</v>
      </c>
    </row>
    <row r="1156" spans="1:17" ht="45">
      <c r="A1156" s="41">
        <v>1155</v>
      </c>
      <c r="B1156" s="43">
        <v>280</v>
      </c>
      <c r="C1156" s="43" t="s">
        <v>144</v>
      </c>
      <c r="D1156" s="42" t="s">
        <v>468</v>
      </c>
      <c r="E1156" s="42" t="s">
        <v>468</v>
      </c>
      <c r="F1156" s="44" t="s">
        <v>469</v>
      </c>
      <c r="G1156" s="44" t="s">
        <v>456</v>
      </c>
      <c r="H1156" s="42" t="s">
        <v>457</v>
      </c>
      <c r="I1156" s="45" t="s">
        <v>21</v>
      </c>
      <c r="J1156" s="44">
        <v>150000</v>
      </c>
      <c r="K1156" s="44">
        <v>2100</v>
      </c>
      <c r="L1156" s="44">
        <f t="shared" si="18"/>
        <v>315000000</v>
      </c>
      <c r="M1156" s="42" t="s">
        <v>1931</v>
      </c>
      <c r="N1156" s="42" t="s">
        <v>445</v>
      </c>
      <c r="O1156" s="42" t="s">
        <v>1559</v>
      </c>
      <c r="P1156" s="42" t="s">
        <v>1554</v>
      </c>
      <c r="Q1156" s="46" t="s">
        <v>1555</v>
      </c>
    </row>
    <row r="1157" spans="1:17" ht="45">
      <c r="A1157" s="41">
        <v>1156</v>
      </c>
      <c r="B1157" s="43">
        <v>280</v>
      </c>
      <c r="C1157" s="43" t="s">
        <v>144</v>
      </c>
      <c r="D1157" s="42" t="s">
        <v>3786</v>
      </c>
      <c r="E1157" s="42"/>
      <c r="F1157" s="44" t="s">
        <v>1587</v>
      </c>
      <c r="G1157" s="44" t="s">
        <v>2399</v>
      </c>
      <c r="H1157" s="42" t="s">
        <v>131</v>
      </c>
      <c r="I1157" s="45" t="s">
        <v>21</v>
      </c>
      <c r="J1157" s="44">
        <v>272000</v>
      </c>
      <c r="K1157" s="44">
        <v>90</v>
      </c>
      <c r="L1157" s="44">
        <f t="shared" si="18"/>
        <v>24480000</v>
      </c>
      <c r="M1157" s="42" t="s">
        <v>1606</v>
      </c>
      <c r="N1157" s="42" t="s">
        <v>445</v>
      </c>
      <c r="O1157" s="42" t="s">
        <v>1559</v>
      </c>
      <c r="P1157" s="42" t="s">
        <v>1554</v>
      </c>
      <c r="Q1157" s="46" t="s">
        <v>1555</v>
      </c>
    </row>
    <row r="1158" spans="1:17" ht="45">
      <c r="A1158" s="41">
        <v>1157</v>
      </c>
      <c r="B1158" s="43">
        <v>280</v>
      </c>
      <c r="C1158" s="43" t="s">
        <v>144</v>
      </c>
      <c r="D1158" s="42" t="s">
        <v>3787</v>
      </c>
      <c r="E1158" s="42"/>
      <c r="F1158" s="44" t="s">
        <v>1587</v>
      </c>
      <c r="G1158" s="44" t="s">
        <v>2399</v>
      </c>
      <c r="H1158" s="42" t="s">
        <v>131</v>
      </c>
      <c r="I1158" s="45" t="s">
        <v>21</v>
      </c>
      <c r="J1158" s="44">
        <v>280500</v>
      </c>
      <c r="K1158" s="44">
        <v>90</v>
      </c>
      <c r="L1158" s="44">
        <f t="shared" si="18"/>
        <v>25245000</v>
      </c>
      <c r="M1158" s="42" t="s">
        <v>1606</v>
      </c>
      <c r="N1158" s="42" t="s">
        <v>445</v>
      </c>
      <c r="O1158" s="42" t="s">
        <v>1559</v>
      </c>
      <c r="P1158" s="42" t="s">
        <v>1554</v>
      </c>
      <c r="Q1158" s="46" t="s">
        <v>1555</v>
      </c>
    </row>
    <row r="1159" spans="1:17" ht="45">
      <c r="A1159" s="41">
        <v>1158</v>
      </c>
      <c r="B1159" s="43">
        <v>280</v>
      </c>
      <c r="C1159" s="43" t="s">
        <v>144</v>
      </c>
      <c r="D1159" s="42" t="s">
        <v>3788</v>
      </c>
      <c r="E1159" s="42" t="s">
        <v>3788</v>
      </c>
      <c r="F1159" s="44" t="s">
        <v>2007</v>
      </c>
      <c r="G1159" s="44" t="s">
        <v>3576</v>
      </c>
      <c r="H1159" s="42" t="s">
        <v>45</v>
      </c>
      <c r="I1159" s="45" t="s">
        <v>1415</v>
      </c>
      <c r="J1159" s="44">
        <v>185000</v>
      </c>
      <c r="K1159" s="44">
        <v>120</v>
      </c>
      <c r="L1159" s="44">
        <f t="shared" si="18"/>
        <v>22200000</v>
      </c>
      <c r="M1159" s="42" t="s">
        <v>1570</v>
      </c>
      <c r="N1159" s="42" t="s">
        <v>445</v>
      </c>
      <c r="O1159" s="42" t="s">
        <v>1559</v>
      </c>
      <c r="P1159" s="42" t="s">
        <v>1554</v>
      </c>
      <c r="Q1159" s="46" t="s">
        <v>1555</v>
      </c>
    </row>
    <row r="1160" spans="1:17" ht="45">
      <c r="A1160" s="41">
        <v>1159</v>
      </c>
      <c r="B1160" s="43">
        <v>280</v>
      </c>
      <c r="C1160" s="43" t="s">
        <v>144</v>
      </c>
      <c r="D1160" s="42" t="s">
        <v>3789</v>
      </c>
      <c r="E1160" s="42" t="s">
        <v>3789</v>
      </c>
      <c r="F1160" s="44" t="s">
        <v>2007</v>
      </c>
      <c r="G1160" s="44" t="s">
        <v>3576</v>
      </c>
      <c r="H1160" s="42" t="s">
        <v>45</v>
      </c>
      <c r="I1160" s="45" t="s">
        <v>1415</v>
      </c>
      <c r="J1160" s="44">
        <v>185000</v>
      </c>
      <c r="K1160" s="44">
        <v>240</v>
      </c>
      <c r="L1160" s="44">
        <f t="shared" si="18"/>
        <v>44400000</v>
      </c>
      <c r="M1160" s="42" t="s">
        <v>1570</v>
      </c>
      <c r="N1160" s="42" t="s">
        <v>445</v>
      </c>
      <c r="O1160" s="42" t="s">
        <v>1559</v>
      </c>
      <c r="P1160" s="42" t="s">
        <v>1554</v>
      </c>
      <c r="Q1160" s="46" t="s">
        <v>1555</v>
      </c>
    </row>
    <row r="1161" spans="1:17" ht="45">
      <c r="A1161" s="41">
        <v>1160</v>
      </c>
      <c r="B1161" s="43">
        <v>280</v>
      </c>
      <c r="C1161" s="43" t="s">
        <v>144</v>
      </c>
      <c r="D1161" s="42" t="s">
        <v>3790</v>
      </c>
      <c r="E1161" s="42" t="s">
        <v>3790</v>
      </c>
      <c r="F1161" s="44" t="s">
        <v>2007</v>
      </c>
      <c r="G1161" s="44" t="s">
        <v>3576</v>
      </c>
      <c r="H1161" s="42" t="s">
        <v>45</v>
      </c>
      <c r="I1161" s="45" t="s">
        <v>1415</v>
      </c>
      <c r="J1161" s="44">
        <v>185000</v>
      </c>
      <c r="K1161" s="44">
        <v>5340</v>
      </c>
      <c r="L1161" s="44">
        <f t="shared" si="18"/>
        <v>987900000</v>
      </c>
      <c r="M1161" s="42" t="s">
        <v>1570</v>
      </c>
      <c r="N1161" s="42" t="s">
        <v>445</v>
      </c>
      <c r="O1161" s="42" t="s">
        <v>1559</v>
      </c>
      <c r="P1161" s="42" t="s">
        <v>1554</v>
      </c>
      <c r="Q1161" s="46" t="s">
        <v>1555</v>
      </c>
    </row>
    <row r="1162" spans="1:17" ht="45">
      <c r="A1162" s="41">
        <v>1161</v>
      </c>
      <c r="B1162" s="43">
        <v>280</v>
      </c>
      <c r="C1162" s="43" t="s">
        <v>144</v>
      </c>
      <c r="D1162" s="42" t="s">
        <v>3791</v>
      </c>
      <c r="E1162" s="42"/>
      <c r="F1162" s="44" t="s">
        <v>1587</v>
      </c>
      <c r="G1162" s="44" t="s">
        <v>2399</v>
      </c>
      <c r="H1162" s="42" t="s">
        <v>131</v>
      </c>
      <c r="I1162" s="45" t="s">
        <v>21</v>
      </c>
      <c r="J1162" s="44">
        <v>255000</v>
      </c>
      <c r="K1162" s="44">
        <v>3060</v>
      </c>
      <c r="L1162" s="44">
        <f t="shared" si="18"/>
        <v>780300000</v>
      </c>
      <c r="M1162" s="42" t="s">
        <v>1606</v>
      </c>
      <c r="N1162" s="42" t="s">
        <v>445</v>
      </c>
      <c r="O1162" s="42" t="s">
        <v>1559</v>
      </c>
      <c r="P1162" s="42" t="s">
        <v>1554</v>
      </c>
      <c r="Q1162" s="46" t="s">
        <v>1555</v>
      </c>
    </row>
    <row r="1163" spans="1:17" ht="45">
      <c r="A1163" s="41">
        <v>1162</v>
      </c>
      <c r="B1163" s="43">
        <v>280</v>
      </c>
      <c r="C1163" s="43" t="s">
        <v>144</v>
      </c>
      <c r="D1163" s="42" t="s">
        <v>3792</v>
      </c>
      <c r="E1163" s="42"/>
      <c r="F1163" s="44" t="s">
        <v>1587</v>
      </c>
      <c r="G1163" s="44" t="s">
        <v>2399</v>
      </c>
      <c r="H1163" s="42" t="s">
        <v>131</v>
      </c>
      <c r="I1163" s="45" t="s">
        <v>1415</v>
      </c>
      <c r="J1163" s="44">
        <v>238000</v>
      </c>
      <c r="K1163" s="44">
        <v>1860</v>
      </c>
      <c r="L1163" s="44">
        <f t="shared" si="18"/>
        <v>442680000</v>
      </c>
      <c r="M1163" s="42" t="s">
        <v>1606</v>
      </c>
      <c r="N1163" s="42" t="s">
        <v>445</v>
      </c>
      <c r="O1163" s="42" t="s">
        <v>1559</v>
      </c>
      <c r="P1163" s="42" t="s">
        <v>1554</v>
      </c>
      <c r="Q1163" s="46" t="s">
        <v>1555</v>
      </c>
    </row>
    <row r="1164" spans="1:17" ht="45">
      <c r="A1164" s="41">
        <v>1163</v>
      </c>
      <c r="B1164" s="43">
        <v>280</v>
      </c>
      <c r="C1164" s="43" t="s">
        <v>144</v>
      </c>
      <c r="D1164" s="42" t="s">
        <v>3793</v>
      </c>
      <c r="E1164" s="42"/>
      <c r="F1164" s="44" t="s">
        <v>1587</v>
      </c>
      <c r="G1164" s="44" t="s">
        <v>2399</v>
      </c>
      <c r="H1164" s="42" t="s">
        <v>131</v>
      </c>
      <c r="I1164" s="45" t="s">
        <v>21</v>
      </c>
      <c r="J1164" s="44">
        <v>255000</v>
      </c>
      <c r="K1164" s="44">
        <v>60</v>
      </c>
      <c r="L1164" s="44">
        <f t="shared" si="18"/>
        <v>15300000</v>
      </c>
      <c r="M1164" s="42" t="s">
        <v>1606</v>
      </c>
      <c r="N1164" s="42" t="s">
        <v>445</v>
      </c>
      <c r="O1164" s="42" t="s">
        <v>1559</v>
      </c>
      <c r="P1164" s="42" t="s">
        <v>1554</v>
      </c>
      <c r="Q1164" s="46" t="s">
        <v>1555</v>
      </c>
    </row>
    <row r="1165" spans="1:17" ht="45">
      <c r="A1165" s="41">
        <v>1164</v>
      </c>
      <c r="B1165" s="43">
        <v>280</v>
      </c>
      <c r="C1165" s="43" t="s">
        <v>144</v>
      </c>
      <c r="D1165" s="42" t="s">
        <v>3794</v>
      </c>
      <c r="E1165" s="42" t="s">
        <v>3794</v>
      </c>
      <c r="F1165" s="44" t="s">
        <v>2007</v>
      </c>
      <c r="G1165" s="44" t="s">
        <v>3576</v>
      </c>
      <c r="H1165" s="42" t="s">
        <v>45</v>
      </c>
      <c r="I1165" s="45" t="s">
        <v>1415</v>
      </c>
      <c r="J1165" s="44">
        <v>185000</v>
      </c>
      <c r="K1165" s="44">
        <v>180</v>
      </c>
      <c r="L1165" s="44">
        <f t="shared" si="18"/>
        <v>33300000</v>
      </c>
      <c r="M1165" s="42" t="s">
        <v>1570</v>
      </c>
      <c r="N1165" s="42" t="s">
        <v>445</v>
      </c>
      <c r="O1165" s="42" t="s">
        <v>1559</v>
      </c>
      <c r="P1165" s="42" t="s">
        <v>1554</v>
      </c>
      <c r="Q1165" s="46" t="s">
        <v>1555</v>
      </c>
    </row>
    <row r="1166" spans="1:17" ht="60">
      <c r="A1166" s="41">
        <v>1165</v>
      </c>
      <c r="B1166" s="43">
        <v>283</v>
      </c>
      <c r="C1166" s="43" t="s">
        <v>284</v>
      </c>
      <c r="D1166" s="42" t="s">
        <v>3795</v>
      </c>
      <c r="E1166" s="42" t="s">
        <v>3795</v>
      </c>
      <c r="F1166" s="44" t="s">
        <v>3796</v>
      </c>
      <c r="G1166" s="44" t="s">
        <v>2610</v>
      </c>
      <c r="H1166" s="42" t="s">
        <v>2859</v>
      </c>
      <c r="I1166" s="45" t="s">
        <v>24</v>
      </c>
      <c r="J1166" s="44">
        <v>7000000</v>
      </c>
      <c r="K1166" s="44">
        <v>3</v>
      </c>
      <c r="L1166" s="44">
        <f t="shared" si="18"/>
        <v>21000000</v>
      </c>
      <c r="M1166" s="42" t="s">
        <v>1973</v>
      </c>
      <c r="N1166" s="42" t="s">
        <v>445</v>
      </c>
      <c r="O1166" s="42" t="s">
        <v>1559</v>
      </c>
      <c r="P1166" s="42" t="s">
        <v>1554</v>
      </c>
      <c r="Q1166" s="46" t="s">
        <v>1555</v>
      </c>
    </row>
    <row r="1167" spans="1:17" ht="60">
      <c r="A1167" s="41">
        <v>1166</v>
      </c>
      <c r="B1167" s="43">
        <v>283</v>
      </c>
      <c r="C1167" s="43" t="s">
        <v>284</v>
      </c>
      <c r="D1167" s="42" t="s">
        <v>3797</v>
      </c>
      <c r="E1167" s="42" t="s">
        <v>3797</v>
      </c>
      <c r="F1167" s="44" t="s">
        <v>3197</v>
      </c>
      <c r="G1167" s="44" t="s">
        <v>3672</v>
      </c>
      <c r="H1167" s="42" t="s">
        <v>149</v>
      </c>
      <c r="I1167" s="45" t="s">
        <v>21</v>
      </c>
      <c r="J1167" s="44">
        <v>7500000</v>
      </c>
      <c r="K1167" s="44">
        <v>3</v>
      </c>
      <c r="L1167" s="44">
        <f t="shared" si="18"/>
        <v>22500000</v>
      </c>
      <c r="M1167" s="42" t="s">
        <v>1750</v>
      </c>
      <c r="N1167" s="42" t="s">
        <v>445</v>
      </c>
      <c r="O1167" s="42" t="s">
        <v>1559</v>
      </c>
      <c r="P1167" s="42" t="s">
        <v>1554</v>
      </c>
      <c r="Q1167" s="46" t="s">
        <v>1555</v>
      </c>
    </row>
    <row r="1168" spans="1:17" ht="60">
      <c r="A1168" s="41">
        <v>1167</v>
      </c>
      <c r="B1168" s="43">
        <v>283</v>
      </c>
      <c r="C1168" s="43" t="s">
        <v>284</v>
      </c>
      <c r="D1168" s="42" t="s">
        <v>3798</v>
      </c>
      <c r="E1168" s="42" t="s">
        <v>3798</v>
      </c>
      <c r="F1168" s="44" t="s">
        <v>3796</v>
      </c>
      <c r="G1168" s="44" t="s">
        <v>2610</v>
      </c>
      <c r="H1168" s="42" t="s">
        <v>2859</v>
      </c>
      <c r="I1168" s="45" t="s">
        <v>24</v>
      </c>
      <c r="J1168" s="44">
        <v>4500000</v>
      </c>
      <c r="K1168" s="44">
        <v>6</v>
      </c>
      <c r="L1168" s="44">
        <f t="shared" si="18"/>
        <v>27000000</v>
      </c>
      <c r="M1168" s="42" t="s">
        <v>1973</v>
      </c>
      <c r="N1168" s="42" t="s">
        <v>445</v>
      </c>
      <c r="O1168" s="42" t="s">
        <v>1559</v>
      </c>
      <c r="P1168" s="42" t="s">
        <v>1554</v>
      </c>
      <c r="Q1168" s="46" t="s">
        <v>1555</v>
      </c>
    </row>
    <row r="1169" spans="1:17" ht="45">
      <c r="A1169" s="41">
        <v>1168</v>
      </c>
      <c r="B1169" s="41">
        <v>0</v>
      </c>
      <c r="C1169" s="41">
        <v>0</v>
      </c>
      <c r="D1169" s="42" t="s">
        <v>3799</v>
      </c>
      <c r="E1169" s="42" t="s">
        <v>3799</v>
      </c>
      <c r="F1169" s="44" t="s">
        <v>3800</v>
      </c>
      <c r="G1169" s="44" t="s">
        <v>3801</v>
      </c>
      <c r="H1169" s="42" t="s">
        <v>34</v>
      </c>
      <c r="I1169" s="45" t="s">
        <v>23</v>
      </c>
      <c r="J1169" s="44">
        <v>5750000</v>
      </c>
      <c r="K1169" s="44">
        <v>60</v>
      </c>
      <c r="L1169" s="44">
        <f t="shared" si="18"/>
        <v>345000000</v>
      </c>
      <c r="M1169" s="42" t="s">
        <v>2080</v>
      </c>
      <c r="N1169" s="42" t="s">
        <v>445</v>
      </c>
      <c r="O1169" s="42" t="s">
        <v>1559</v>
      </c>
      <c r="P1169" s="42" t="s">
        <v>1554</v>
      </c>
      <c r="Q1169" s="46" t="s">
        <v>1555</v>
      </c>
    </row>
    <row r="1170" spans="1:17" ht="45">
      <c r="A1170" s="41">
        <v>1169</v>
      </c>
      <c r="B1170" s="41">
        <v>0</v>
      </c>
      <c r="C1170" s="41">
        <v>0</v>
      </c>
      <c r="D1170" s="42" t="s">
        <v>3802</v>
      </c>
      <c r="E1170" s="42" t="s">
        <v>3802</v>
      </c>
      <c r="F1170" s="44" t="s">
        <v>3800</v>
      </c>
      <c r="G1170" s="44" t="s">
        <v>3801</v>
      </c>
      <c r="H1170" s="42" t="s">
        <v>34</v>
      </c>
      <c r="I1170" s="45" t="s">
        <v>23</v>
      </c>
      <c r="J1170" s="44">
        <v>5750000</v>
      </c>
      <c r="K1170" s="44">
        <v>30</v>
      </c>
      <c r="L1170" s="44">
        <f t="shared" si="18"/>
        <v>172500000</v>
      </c>
      <c r="M1170" s="42" t="s">
        <v>2080</v>
      </c>
      <c r="N1170" s="42" t="s">
        <v>445</v>
      </c>
      <c r="O1170" s="42" t="s">
        <v>1559</v>
      </c>
      <c r="P1170" s="42" t="s">
        <v>1554</v>
      </c>
      <c r="Q1170" s="46" t="s">
        <v>1555</v>
      </c>
    </row>
    <row r="1171" spans="1:17" ht="45">
      <c r="A1171" s="41">
        <v>1170</v>
      </c>
      <c r="B1171" s="41">
        <v>0</v>
      </c>
      <c r="C1171" s="41">
        <v>0</v>
      </c>
      <c r="D1171" s="42" t="s">
        <v>3803</v>
      </c>
      <c r="E1171" s="42" t="s">
        <v>3803</v>
      </c>
      <c r="F1171" s="44" t="s">
        <v>3800</v>
      </c>
      <c r="G1171" s="44" t="s">
        <v>3801</v>
      </c>
      <c r="H1171" s="42" t="s">
        <v>34</v>
      </c>
      <c r="I1171" s="45" t="s">
        <v>23</v>
      </c>
      <c r="J1171" s="44">
        <v>6950000</v>
      </c>
      <c r="K1171" s="44">
        <v>30</v>
      </c>
      <c r="L1171" s="44">
        <f t="shared" si="18"/>
        <v>208500000</v>
      </c>
      <c r="M1171" s="42" t="s">
        <v>2080</v>
      </c>
      <c r="N1171" s="42" t="s">
        <v>445</v>
      </c>
      <c r="O1171" s="42" t="s">
        <v>1559</v>
      </c>
      <c r="P1171" s="42" t="s">
        <v>1554</v>
      </c>
      <c r="Q1171" s="46" t="s">
        <v>1555</v>
      </c>
    </row>
    <row r="1172" spans="1:17" ht="45">
      <c r="A1172" s="41">
        <v>1171</v>
      </c>
      <c r="B1172" s="41">
        <v>0</v>
      </c>
      <c r="C1172" s="41">
        <v>0</v>
      </c>
      <c r="D1172" s="42" t="s">
        <v>3804</v>
      </c>
      <c r="E1172" s="42" t="s">
        <v>3804</v>
      </c>
      <c r="F1172" s="44" t="s">
        <v>3800</v>
      </c>
      <c r="G1172" s="44" t="s">
        <v>3801</v>
      </c>
      <c r="H1172" s="42" t="s">
        <v>34</v>
      </c>
      <c r="I1172" s="45" t="s">
        <v>23</v>
      </c>
      <c r="J1172" s="44">
        <v>4900000</v>
      </c>
      <c r="K1172" s="44">
        <v>30</v>
      </c>
      <c r="L1172" s="44">
        <f t="shared" si="18"/>
        <v>147000000</v>
      </c>
      <c r="M1172" s="42" t="s">
        <v>2080</v>
      </c>
      <c r="N1172" s="42" t="s">
        <v>445</v>
      </c>
      <c r="O1172" s="42" t="s">
        <v>1559</v>
      </c>
      <c r="P1172" s="42" t="s">
        <v>1554</v>
      </c>
      <c r="Q1172" s="46" t="s">
        <v>1555</v>
      </c>
    </row>
    <row r="1173" spans="1:17" ht="45">
      <c r="A1173" s="41">
        <v>1172</v>
      </c>
      <c r="B1173" s="41">
        <v>0</v>
      </c>
      <c r="C1173" s="41">
        <v>0</v>
      </c>
      <c r="D1173" s="42" t="s">
        <v>3805</v>
      </c>
      <c r="E1173" s="42" t="s">
        <v>3805</v>
      </c>
      <c r="F1173" s="44" t="s">
        <v>3800</v>
      </c>
      <c r="G1173" s="44" t="s">
        <v>3801</v>
      </c>
      <c r="H1173" s="42" t="s">
        <v>34</v>
      </c>
      <c r="I1173" s="45" t="s">
        <v>23</v>
      </c>
      <c r="J1173" s="44">
        <v>3000000</v>
      </c>
      <c r="K1173" s="44">
        <v>60</v>
      </c>
      <c r="L1173" s="44">
        <f t="shared" si="18"/>
        <v>180000000</v>
      </c>
      <c r="M1173" s="42" t="s">
        <v>2080</v>
      </c>
      <c r="N1173" s="42" t="s">
        <v>445</v>
      </c>
      <c r="O1173" s="42" t="s">
        <v>1559</v>
      </c>
      <c r="P1173" s="42" t="s">
        <v>1554</v>
      </c>
      <c r="Q1173" s="46" t="s">
        <v>1555</v>
      </c>
    </row>
    <row r="1174" spans="1:17" ht="45">
      <c r="A1174" s="41">
        <v>1173</v>
      </c>
      <c r="B1174" s="41">
        <v>0</v>
      </c>
      <c r="C1174" s="42">
        <v>0</v>
      </c>
      <c r="D1174" s="42" t="s">
        <v>3806</v>
      </c>
      <c r="E1174" s="42" t="s">
        <v>3806</v>
      </c>
      <c r="F1174" s="44" t="s">
        <v>3800</v>
      </c>
      <c r="G1174" s="44" t="s">
        <v>3801</v>
      </c>
      <c r="H1174" s="42" t="s">
        <v>34</v>
      </c>
      <c r="I1174" s="45" t="s">
        <v>23</v>
      </c>
      <c r="J1174" s="44">
        <v>5750000</v>
      </c>
      <c r="K1174" s="44">
        <v>30</v>
      </c>
      <c r="L1174" s="44">
        <f t="shared" si="18"/>
        <v>172500000</v>
      </c>
      <c r="M1174" s="42" t="s">
        <v>2080</v>
      </c>
      <c r="N1174" s="42" t="s">
        <v>445</v>
      </c>
      <c r="O1174" s="42" t="s">
        <v>1559</v>
      </c>
      <c r="P1174" s="42" t="s">
        <v>1554</v>
      </c>
      <c r="Q1174" s="46" t="s">
        <v>1555</v>
      </c>
    </row>
    <row r="1175" spans="1:17" ht="45">
      <c r="A1175" s="41">
        <v>1174</v>
      </c>
      <c r="B1175" s="41">
        <v>0</v>
      </c>
      <c r="C1175" s="42">
        <v>0</v>
      </c>
      <c r="D1175" s="42" t="s">
        <v>3807</v>
      </c>
      <c r="E1175" s="42" t="s">
        <v>3808</v>
      </c>
      <c r="F1175" s="44" t="s">
        <v>3809</v>
      </c>
      <c r="G1175" s="44" t="s">
        <v>3810</v>
      </c>
      <c r="H1175" s="42" t="s">
        <v>3811</v>
      </c>
      <c r="I1175" s="45" t="s">
        <v>25</v>
      </c>
      <c r="J1175" s="44">
        <v>1900000</v>
      </c>
      <c r="K1175" s="44">
        <v>24</v>
      </c>
      <c r="L1175" s="44">
        <f t="shared" si="18"/>
        <v>45600000</v>
      </c>
      <c r="M1175" s="42" t="s">
        <v>1606</v>
      </c>
      <c r="N1175" s="42" t="s">
        <v>445</v>
      </c>
      <c r="O1175" s="42" t="s">
        <v>1559</v>
      </c>
      <c r="P1175" s="42" t="s">
        <v>1554</v>
      </c>
      <c r="Q1175" s="46" t="s">
        <v>1555</v>
      </c>
    </row>
    <row r="1176" spans="1:17" ht="45">
      <c r="A1176" s="41">
        <v>1175</v>
      </c>
      <c r="B1176" s="41">
        <v>0</v>
      </c>
      <c r="C1176" s="42">
        <v>0</v>
      </c>
      <c r="D1176" s="42" t="s">
        <v>3812</v>
      </c>
      <c r="E1176" s="42" t="s">
        <v>3812</v>
      </c>
      <c r="F1176" s="44" t="s">
        <v>3813</v>
      </c>
      <c r="G1176" s="44" t="s">
        <v>148</v>
      </c>
      <c r="H1176" s="42" t="s">
        <v>33</v>
      </c>
      <c r="I1176" s="45" t="s">
        <v>21</v>
      </c>
      <c r="J1176" s="44">
        <v>778</v>
      </c>
      <c r="K1176" s="44">
        <v>68400</v>
      </c>
      <c r="L1176" s="44">
        <f t="shared" si="18"/>
        <v>53215200</v>
      </c>
      <c r="M1176" s="42" t="s">
        <v>1570</v>
      </c>
      <c r="N1176" s="42" t="s">
        <v>445</v>
      </c>
      <c r="O1176" s="42" t="s">
        <v>1559</v>
      </c>
      <c r="P1176" s="42" t="s">
        <v>1554</v>
      </c>
      <c r="Q1176" s="46" t="s">
        <v>1555</v>
      </c>
    </row>
    <row r="1177" spans="1:17" ht="45">
      <c r="A1177" s="41">
        <v>1176</v>
      </c>
      <c r="B1177" s="43">
        <v>315</v>
      </c>
      <c r="C1177" s="43" t="s">
        <v>156</v>
      </c>
      <c r="D1177" s="42" t="s">
        <v>3814</v>
      </c>
      <c r="E1177" s="42" t="s">
        <v>3814</v>
      </c>
      <c r="F1177" s="44" t="s">
        <v>3815</v>
      </c>
      <c r="G1177" s="44" t="s">
        <v>1266</v>
      </c>
      <c r="H1177" s="42" t="s">
        <v>1092</v>
      </c>
      <c r="I1177" s="45" t="s">
        <v>21</v>
      </c>
      <c r="J1177" s="44">
        <v>95000</v>
      </c>
      <c r="K1177" s="44">
        <v>1</v>
      </c>
      <c r="L1177" s="44">
        <f t="shared" si="18"/>
        <v>95000</v>
      </c>
      <c r="M1177" s="42" t="s">
        <v>1931</v>
      </c>
      <c r="N1177" s="42" t="s">
        <v>445</v>
      </c>
      <c r="O1177" s="42" t="s">
        <v>1559</v>
      </c>
      <c r="P1177" s="42" t="s">
        <v>1554</v>
      </c>
      <c r="Q1177" s="46" t="s">
        <v>1555</v>
      </c>
    </row>
    <row r="1178" spans="1:17" ht="30">
      <c r="A1178" s="41">
        <v>1177</v>
      </c>
      <c r="B1178" s="43">
        <v>315</v>
      </c>
      <c r="C1178" s="43" t="s">
        <v>156</v>
      </c>
      <c r="D1178" s="42" t="s">
        <v>3816</v>
      </c>
      <c r="E1178" s="42" t="s">
        <v>3816</v>
      </c>
      <c r="F1178" s="44" t="s">
        <v>3817</v>
      </c>
      <c r="G1178" s="44" t="s">
        <v>3818</v>
      </c>
      <c r="H1178" s="42" t="s">
        <v>34</v>
      </c>
      <c r="I1178" s="45" t="s">
        <v>21</v>
      </c>
      <c r="J1178" s="44">
        <v>90000</v>
      </c>
      <c r="K1178" s="44">
        <v>3600</v>
      </c>
      <c r="L1178" s="44">
        <f t="shared" si="18"/>
        <v>324000000</v>
      </c>
      <c r="M1178" s="42" t="s">
        <v>2422</v>
      </c>
      <c r="N1178" s="42" t="s">
        <v>445</v>
      </c>
      <c r="O1178" s="42" t="s">
        <v>1559</v>
      </c>
      <c r="P1178" s="42" t="s">
        <v>1554</v>
      </c>
      <c r="Q1178" s="46" t="s">
        <v>1555</v>
      </c>
    </row>
    <row r="1179" spans="1:17" ht="60">
      <c r="A1179" s="41">
        <v>1178</v>
      </c>
      <c r="B1179" s="43">
        <v>315</v>
      </c>
      <c r="C1179" s="43" t="s">
        <v>156</v>
      </c>
      <c r="D1179" s="42" t="s">
        <v>3819</v>
      </c>
      <c r="E1179" s="42" t="s">
        <v>3819</v>
      </c>
      <c r="F1179" s="44" t="s">
        <v>3820</v>
      </c>
      <c r="G1179" s="44" t="s">
        <v>976</v>
      </c>
      <c r="H1179" s="42" t="s">
        <v>3821</v>
      </c>
      <c r="I1179" s="45" t="s">
        <v>21</v>
      </c>
      <c r="J1179" s="44">
        <v>750000</v>
      </c>
      <c r="K1179" s="44">
        <v>48</v>
      </c>
      <c r="L1179" s="44">
        <f t="shared" si="18"/>
        <v>36000000</v>
      </c>
      <c r="M1179" s="42" t="s">
        <v>1851</v>
      </c>
      <c r="N1179" s="42" t="s">
        <v>445</v>
      </c>
      <c r="O1179" s="42" t="s">
        <v>1559</v>
      </c>
      <c r="P1179" s="42" t="s">
        <v>1554</v>
      </c>
      <c r="Q1179" s="46" t="s">
        <v>1555</v>
      </c>
    </row>
    <row r="1180" spans="1:17" ht="60">
      <c r="A1180" s="41">
        <v>1179</v>
      </c>
      <c r="B1180" s="43">
        <v>315</v>
      </c>
      <c r="C1180" s="43" t="s">
        <v>156</v>
      </c>
      <c r="D1180" s="42" t="s">
        <v>3822</v>
      </c>
      <c r="E1180" s="42" t="s">
        <v>3822</v>
      </c>
      <c r="F1180" s="44" t="s">
        <v>3820</v>
      </c>
      <c r="G1180" s="44" t="s">
        <v>976</v>
      </c>
      <c r="H1180" s="42" t="s">
        <v>3821</v>
      </c>
      <c r="I1180" s="45" t="s">
        <v>21</v>
      </c>
      <c r="J1180" s="44">
        <v>750000</v>
      </c>
      <c r="K1180" s="44">
        <v>48</v>
      </c>
      <c r="L1180" s="44">
        <f t="shared" si="18"/>
        <v>36000000</v>
      </c>
      <c r="M1180" s="42" t="s">
        <v>1851</v>
      </c>
      <c r="N1180" s="42" t="s">
        <v>445</v>
      </c>
      <c r="O1180" s="42" t="s">
        <v>1559</v>
      </c>
      <c r="P1180" s="42" t="s">
        <v>1554</v>
      </c>
      <c r="Q1180" s="46" t="s">
        <v>1555</v>
      </c>
    </row>
    <row r="1181" spans="1:17" ht="45">
      <c r="A1181" s="41">
        <v>1180</v>
      </c>
      <c r="B1181" s="43">
        <v>315</v>
      </c>
      <c r="C1181" s="43" t="s">
        <v>156</v>
      </c>
      <c r="D1181" s="42" t="s">
        <v>3823</v>
      </c>
      <c r="E1181" s="42" t="s">
        <v>3823</v>
      </c>
      <c r="F1181" s="44" t="s">
        <v>3817</v>
      </c>
      <c r="G1181" s="44" t="s">
        <v>3824</v>
      </c>
      <c r="H1181" s="42" t="s">
        <v>34</v>
      </c>
      <c r="I1181" s="45" t="s">
        <v>21</v>
      </c>
      <c r="J1181" s="44">
        <v>50000</v>
      </c>
      <c r="K1181" s="44">
        <v>3240</v>
      </c>
      <c r="L1181" s="44">
        <f t="shared" si="18"/>
        <v>162000000</v>
      </c>
      <c r="M1181" s="42" t="s">
        <v>2422</v>
      </c>
      <c r="N1181" s="42" t="s">
        <v>445</v>
      </c>
      <c r="O1181" s="42" t="s">
        <v>1559</v>
      </c>
      <c r="P1181" s="42" t="s">
        <v>1554</v>
      </c>
      <c r="Q1181" s="46" t="s">
        <v>1555</v>
      </c>
    </row>
    <row r="1182" spans="1:17" ht="45">
      <c r="A1182" s="41">
        <v>1181</v>
      </c>
      <c r="B1182" s="43">
        <v>315</v>
      </c>
      <c r="C1182" s="43" t="s">
        <v>156</v>
      </c>
      <c r="D1182" s="42" t="s">
        <v>3825</v>
      </c>
      <c r="E1182" s="42" t="s">
        <v>3825</v>
      </c>
      <c r="F1182" s="44" t="s">
        <v>3826</v>
      </c>
      <c r="G1182" s="44" t="s">
        <v>3827</v>
      </c>
      <c r="H1182" s="42" t="s">
        <v>168</v>
      </c>
      <c r="I1182" s="45" t="s">
        <v>21</v>
      </c>
      <c r="J1182" s="44">
        <v>27000</v>
      </c>
      <c r="K1182" s="44">
        <v>27</v>
      </c>
      <c r="L1182" s="44">
        <f t="shared" si="18"/>
        <v>729000</v>
      </c>
      <c r="M1182" s="42" t="s">
        <v>1593</v>
      </c>
      <c r="N1182" s="42" t="s">
        <v>445</v>
      </c>
      <c r="O1182" s="42" t="s">
        <v>1559</v>
      </c>
      <c r="P1182" s="42" t="s">
        <v>1554</v>
      </c>
      <c r="Q1182" s="46" t="s">
        <v>1555</v>
      </c>
    </row>
    <row r="1183" spans="1:17" ht="45">
      <c r="A1183" s="41">
        <v>1182</v>
      </c>
      <c r="B1183" s="43">
        <v>315</v>
      </c>
      <c r="C1183" s="43" t="s">
        <v>156</v>
      </c>
      <c r="D1183" s="42" t="s">
        <v>3828</v>
      </c>
      <c r="E1183" s="42" t="s">
        <v>3829</v>
      </c>
      <c r="F1183" s="44" t="s">
        <v>1587</v>
      </c>
      <c r="G1183" s="44" t="s">
        <v>1946</v>
      </c>
      <c r="H1183" s="42" t="s">
        <v>168</v>
      </c>
      <c r="I1183" s="45" t="s">
        <v>21</v>
      </c>
      <c r="J1183" s="44">
        <v>22000</v>
      </c>
      <c r="K1183" s="44">
        <v>27</v>
      </c>
      <c r="L1183" s="44">
        <f t="shared" si="18"/>
        <v>594000</v>
      </c>
      <c r="M1183" s="42" t="s">
        <v>1570</v>
      </c>
      <c r="N1183" s="42" t="s">
        <v>445</v>
      </c>
      <c r="O1183" s="42" t="s">
        <v>1559</v>
      </c>
      <c r="P1183" s="42" t="s">
        <v>1554</v>
      </c>
      <c r="Q1183" s="46" t="s">
        <v>1555</v>
      </c>
    </row>
    <row r="1184" spans="1:17" ht="45">
      <c r="A1184" s="41">
        <v>1183</v>
      </c>
      <c r="B1184" s="43">
        <v>315</v>
      </c>
      <c r="C1184" s="43" t="s">
        <v>156</v>
      </c>
      <c r="D1184" s="42" t="s">
        <v>3830</v>
      </c>
      <c r="E1184" s="42" t="s">
        <v>3831</v>
      </c>
      <c r="F1184" s="44" t="s">
        <v>1587</v>
      </c>
      <c r="G1184" s="44" t="s">
        <v>1946</v>
      </c>
      <c r="H1184" s="42" t="s">
        <v>168</v>
      </c>
      <c r="I1184" s="45" t="s">
        <v>21</v>
      </c>
      <c r="J1184" s="44">
        <v>24000</v>
      </c>
      <c r="K1184" s="44">
        <v>56</v>
      </c>
      <c r="L1184" s="44">
        <f t="shared" si="18"/>
        <v>1344000</v>
      </c>
      <c r="M1184" s="42" t="s">
        <v>1570</v>
      </c>
      <c r="N1184" s="42" t="s">
        <v>445</v>
      </c>
      <c r="O1184" s="42" t="s">
        <v>1559</v>
      </c>
      <c r="P1184" s="42" t="s">
        <v>1554</v>
      </c>
      <c r="Q1184" s="46" t="s">
        <v>1555</v>
      </c>
    </row>
    <row r="1185" spans="1:17" ht="45">
      <c r="A1185" s="41">
        <v>1184</v>
      </c>
      <c r="B1185" s="43">
        <v>315</v>
      </c>
      <c r="C1185" s="43" t="s">
        <v>156</v>
      </c>
      <c r="D1185" s="42" t="s">
        <v>3832</v>
      </c>
      <c r="E1185" s="42" t="s">
        <v>3832</v>
      </c>
      <c r="F1185" s="44" t="s">
        <v>3826</v>
      </c>
      <c r="G1185" s="44" t="s">
        <v>3827</v>
      </c>
      <c r="H1185" s="42" t="s">
        <v>168</v>
      </c>
      <c r="I1185" s="45" t="s">
        <v>21</v>
      </c>
      <c r="J1185" s="44">
        <v>31000</v>
      </c>
      <c r="K1185" s="44">
        <v>30</v>
      </c>
      <c r="L1185" s="44">
        <f t="shared" si="18"/>
        <v>930000</v>
      </c>
      <c r="M1185" s="42" t="s">
        <v>1593</v>
      </c>
      <c r="N1185" s="42" t="s">
        <v>445</v>
      </c>
      <c r="O1185" s="42" t="s">
        <v>1559</v>
      </c>
      <c r="P1185" s="42" t="s">
        <v>1554</v>
      </c>
      <c r="Q1185" s="46" t="s">
        <v>1555</v>
      </c>
    </row>
    <row r="1186" spans="1:17" ht="45">
      <c r="A1186" s="41">
        <v>1185</v>
      </c>
      <c r="B1186" s="43">
        <v>315</v>
      </c>
      <c r="C1186" s="43" t="s">
        <v>156</v>
      </c>
      <c r="D1186" s="42" t="s">
        <v>3833</v>
      </c>
      <c r="E1186" s="42" t="s">
        <v>3833</v>
      </c>
      <c r="F1186" s="44" t="s">
        <v>3826</v>
      </c>
      <c r="G1186" s="44" t="s">
        <v>3827</v>
      </c>
      <c r="H1186" s="42" t="s">
        <v>168</v>
      </c>
      <c r="I1186" s="45" t="s">
        <v>21</v>
      </c>
      <c r="J1186" s="44">
        <v>36000</v>
      </c>
      <c r="K1186" s="44">
        <v>30</v>
      </c>
      <c r="L1186" s="44">
        <f t="shared" si="18"/>
        <v>1080000</v>
      </c>
      <c r="M1186" s="42" t="s">
        <v>1593</v>
      </c>
      <c r="N1186" s="42" t="s">
        <v>445</v>
      </c>
      <c r="O1186" s="42" t="s">
        <v>1559</v>
      </c>
      <c r="P1186" s="42" t="s">
        <v>1554</v>
      </c>
      <c r="Q1186" s="46" t="s">
        <v>1555</v>
      </c>
    </row>
    <row r="1187" spans="1:17" ht="45">
      <c r="A1187" s="41">
        <v>1186</v>
      </c>
      <c r="B1187" s="43">
        <v>315</v>
      </c>
      <c r="C1187" s="43" t="s">
        <v>156</v>
      </c>
      <c r="D1187" s="42" t="s">
        <v>3834</v>
      </c>
      <c r="E1187" s="42" t="s">
        <v>3835</v>
      </c>
      <c r="F1187" s="44" t="s">
        <v>1587</v>
      </c>
      <c r="G1187" s="44" t="s">
        <v>1946</v>
      </c>
      <c r="H1187" s="42" t="s">
        <v>168</v>
      </c>
      <c r="I1187" s="45" t="s">
        <v>21</v>
      </c>
      <c r="J1187" s="44">
        <v>24000</v>
      </c>
      <c r="K1187" s="44">
        <v>196</v>
      </c>
      <c r="L1187" s="44">
        <f t="shared" si="18"/>
        <v>4704000</v>
      </c>
      <c r="M1187" s="42" t="s">
        <v>1570</v>
      </c>
      <c r="N1187" s="42" t="s">
        <v>445</v>
      </c>
      <c r="O1187" s="42" t="s">
        <v>1559</v>
      </c>
      <c r="P1187" s="42" t="s">
        <v>1554</v>
      </c>
      <c r="Q1187" s="46" t="s">
        <v>1555</v>
      </c>
    </row>
    <row r="1188" spans="1:17" ht="45">
      <c r="A1188" s="41">
        <v>1187</v>
      </c>
      <c r="B1188" s="43">
        <v>315</v>
      </c>
      <c r="C1188" s="43" t="s">
        <v>156</v>
      </c>
      <c r="D1188" s="42" t="s">
        <v>3836</v>
      </c>
      <c r="E1188" s="42" t="s">
        <v>3837</v>
      </c>
      <c r="F1188" s="44" t="s">
        <v>1587</v>
      </c>
      <c r="G1188" s="44" t="s">
        <v>1946</v>
      </c>
      <c r="H1188" s="42" t="s">
        <v>168</v>
      </c>
      <c r="I1188" s="45" t="s">
        <v>21</v>
      </c>
      <c r="J1188" s="44">
        <v>18000</v>
      </c>
      <c r="K1188" s="44">
        <v>27</v>
      </c>
      <c r="L1188" s="44">
        <f t="shared" si="18"/>
        <v>486000</v>
      </c>
      <c r="M1188" s="42" t="s">
        <v>1570</v>
      </c>
      <c r="N1188" s="42" t="s">
        <v>445</v>
      </c>
      <c r="O1188" s="42" t="s">
        <v>1559</v>
      </c>
      <c r="P1188" s="42" t="s">
        <v>1554</v>
      </c>
      <c r="Q1188" s="46" t="s">
        <v>1555</v>
      </c>
    </row>
    <row r="1189" spans="1:17" ht="45">
      <c r="A1189" s="41">
        <v>1188</v>
      </c>
      <c r="B1189" s="43">
        <v>315</v>
      </c>
      <c r="C1189" s="43" t="s">
        <v>156</v>
      </c>
      <c r="D1189" s="42" t="s">
        <v>3838</v>
      </c>
      <c r="E1189" s="42" t="s">
        <v>3839</v>
      </c>
      <c r="F1189" s="44" t="s">
        <v>1587</v>
      </c>
      <c r="G1189" s="44" t="s">
        <v>1946</v>
      </c>
      <c r="H1189" s="42" t="s">
        <v>168</v>
      </c>
      <c r="I1189" s="45" t="s">
        <v>21</v>
      </c>
      <c r="J1189" s="44">
        <v>22000</v>
      </c>
      <c r="K1189" s="44">
        <v>91</v>
      </c>
      <c r="L1189" s="44">
        <f t="shared" si="18"/>
        <v>2002000</v>
      </c>
      <c r="M1189" s="42" t="s">
        <v>1570</v>
      </c>
      <c r="N1189" s="42" t="s">
        <v>445</v>
      </c>
      <c r="O1189" s="42" t="s">
        <v>1559</v>
      </c>
      <c r="P1189" s="42" t="s">
        <v>1554</v>
      </c>
      <c r="Q1189" s="46" t="s">
        <v>1555</v>
      </c>
    </row>
    <row r="1190" spans="1:17" ht="45">
      <c r="A1190" s="41">
        <v>1189</v>
      </c>
      <c r="B1190" s="43">
        <v>315</v>
      </c>
      <c r="C1190" s="43" t="s">
        <v>156</v>
      </c>
      <c r="D1190" s="42" t="s">
        <v>3840</v>
      </c>
      <c r="E1190" s="42" t="s">
        <v>3841</v>
      </c>
      <c r="F1190" s="44" t="s">
        <v>1587</v>
      </c>
      <c r="G1190" s="44" t="s">
        <v>1946</v>
      </c>
      <c r="H1190" s="42" t="s">
        <v>168</v>
      </c>
      <c r="I1190" s="45" t="s">
        <v>21</v>
      </c>
      <c r="J1190" s="44">
        <v>26000</v>
      </c>
      <c r="K1190" s="44">
        <v>60</v>
      </c>
      <c r="L1190" s="44">
        <f t="shared" si="18"/>
        <v>1560000</v>
      </c>
      <c r="M1190" s="42" t="s">
        <v>1570</v>
      </c>
      <c r="N1190" s="42" t="s">
        <v>445</v>
      </c>
      <c r="O1190" s="42" t="s">
        <v>1559</v>
      </c>
      <c r="P1190" s="42" t="s">
        <v>1554</v>
      </c>
      <c r="Q1190" s="46" t="s">
        <v>1555</v>
      </c>
    </row>
    <row r="1191" spans="1:17" ht="45">
      <c r="A1191" s="41">
        <v>1190</v>
      </c>
      <c r="B1191" s="43">
        <v>315</v>
      </c>
      <c r="C1191" s="43" t="s">
        <v>156</v>
      </c>
      <c r="D1191" s="42" t="s">
        <v>3842</v>
      </c>
      <c r="E1191" s="42" t="s">
        <v>3843</v>
      </c>
      <c r="F1191" s="44" t="s">
        <v>1587</v>
      </c>
      <c r="G1191" s="44" t="s">
        <v>1946</v>
      </c>
      <c r="H1191" s="42" t="s">
        <v>168</v>
      </c>
      <c r="I1191" s="45" t="s">
        <v>21</v>
      </c>
      <c r="J1191" s="44">
        <v>34000</v>
      </c>
      <c r="K1191" s="44">
        <v>36</v>
      </c>
      <c r="L1191" s="44">
        <f t="shared" si="18"/>
        <v>1224000</v>
      </c>
      <c r="M1191" s="42" t="s">
        <v>1570</v>
      </c>
      <c r="N1191" s="42" t="s">
        <v>445</v>
      </c>
      <c r="O1191" s="42" t="s">
        <v>1559</v>
      </c>
      <c r="P1191" s="42" t="s">
        <v>1554</v>
      </c>
      <c r="Q1191" s="46" t="s">
        <v>1555</v>
      </c>
    </row>
    <row r="1192" spans="1:17" ht="45">
      <c r="A1192" s="41">
        <v>1191</v>
      </c>
      <c r="B1192" s="43">
        <v>315</v>
      </c>
      <c r="C1192" s="43" t="s">
        <v>156</v>
      </c>
      <c r="D1192" s="42" t="s">
        <v>3844</v>
      </c>
      <c r="E1192" s="42" t="s">
        <v>3845</v>
      </c>
      <c r="F1192" s="44" t="s">
        <v>1587</v>
      </c>
      <c r="G1192" s="44" t="s">
        <v>1946</v>
      </c>
      <c r="H1192" s="42" t="s">
        <v>168</v>
      </c>
      <c r="I1192" s="45" t="s">
        <v>21</v>
      </c>
      <c r="J1192" s="44">
        <v>38000</v>
      </c>
      <c r="K1192" s="44">
        <v>30</v>
      </c>
      <c r="L1192" s="44">
        <f t="shared" si="18"/>
        <v>1140000</v>
      </c>
      <c r="M1192" s="42" t="s">
        <v>1570</v>
      </c>
      <c r="N1192" s="42" t="s">
        <v>445</v>
      </c>
      <c r="O1192" s="42" t="s">
        <v>1559</v>
      </c>
      <c r="P1192" s="42" t="s">
        <v>1554</v>
      </c>
      <c r="Q1192" s="46" t="s">
        <v>1555</v>
      </c>
    </row>
    <row r="1193" spans="1:17" ht="45">
      <c r="A1193" s="41">
        <v>1192</v>
      </c>
      <c r="B1193" s="43">
        <v>315</v>
      </c>
      <c r="C1193" s="43" t="s">
        <v>156</v>
      </c>
      <c r="D1193" s="42" t="s">
        <v>3846</v>
      </c>
      <c r="E1193" s="42" t="s">
        <v>3846</v>
      </c>
      <c r="F1193" s="44" t="s">
        <v>3826</v>
      </c>
      <c r="G1193" s="44" t="s">
        <v>3827</v>
      </c>
      <c r="H1193" s="42" t="s">
        <v>168</v>
      </c>
      <c r="I1193" s="45" t="s">
        <v>21</v>
      </c>
      <c r="J1193" s="44">
        <v>46000</v>
      </c>
      <c r="K1193" s="44">
        <v>30</v>
      </c>
      <c r="L1193" s="44">
        <f t="shared" si="18"/>
        <v>1380000</v>
      </c>
      <c r="M1193" s="42" t="s">
        <v>1593</v>
      </c>
      <c r="N1193" s="42" t="s">
        <v>445</v>
      </c>
      <c r="O1193" s="42" t="s">
        <v>1559</v>
      </c>
      <c r="P1193" s="42" t="s">
        <v>1554</v>
      </c>
      <c r="Q1193" s="46" t="s">
        <v>1555</v>
      </c>
    </row>
    <row r="1194" spans="1:17" ht="45">
      <c r="A1194" s="41">
        <v>1193</v>
      </c>
      <c r="B1194" s="43">
        <v>315</v>
      </c>
      <c r="C1194" s="43" t="s">
        <v>156</v>
      </c>
      <c r="D1194" s="42" t="s">
        <v>3847</v>
      </c>
      <c r="E1194" s="42" t="s">
        <v>3843</v>
      </c>
      <c r="F1194" s="44" t="s">
        <v>1587</v>
      </c>
      <c r="G1194" s="44" t="s">
        <v>1946</v>
      </c>
      <c r="H1194" s="42" t="s">
        <v>168</v>
      </c>
      <c r="I1194" s="45" t="s">
        <v>21</v>
      </c>
      <c r="J1194" s="44">
        <v>34000</v>
      </c>
      <c r="K1194" s="44">
        <v>48</v>
      </c>
      <c r="L1194" s="44">
        <f t="shared" si="18"/>
        <v>1632000</v>
      </c>
      <c r="M1194" s="42" t="s">
        <v>1570</v>
      </c>
      <c r="N1194" s="42" t="s">
        <v>445</v>
      </c>
      <c r="O1194" s="42" t="s">
        <v>1559</v>
      </c>
      <c r="P1194" s="42" t="s">
        <v>1554</v>
      </c>
      <c r="Q1194" s="46" t="s">
        <v>1555</v>
      </c>
    </row>
    <row r="1195" spans="1:17" ht="45">
      <c r="A1195" s="41">
        <v>1194</v>
      </c>
      <c r="B1195" s="43">
        <v>315</v>
      </c>
      <c r="C1195" s="43" t="s">
        <v>156</v>
      </c>
      <c r="D1195" s="42" t="s">
        <v>3848</v>
      </c>
      <c r="E1195" s="42" t="s">
        <v>3848</v>
      </c>
      <c r="F1195" s="44" t="s">
        <v>1587</v>
      </c>
      <c r="G1195" s="44" t="s">
        <v>1253</v>
      </c>
      <c r="H1195" s="42" t="s">
        <v>33</v>
      </c>
      <c r="I1195" s="45" t="s">
        <v>21</v>
      </c>
      <c r="J1195" s="44">
        <v>1300</v>
      </c>
      <c r="K1195" s="44">
        <v>1800</v>
      </c>
      <c r="L1195" s="44">
        <f t="shared" si="18"/>
        <v>2340000</v>
      </c>
      <c r="M1195" s="42" t="s">
        <v>1570</v>
      </c>
      <c r="N1195" s="42" t="s">
        <v>445</v>
      </c>
      <c r="O1195" s="42" t="s">
        <v>1559</v>
      </c>
      <c r="P1195" s="42" t="s">
        <v>1554</v>
      </c>
      <c r="Q1195" s="46" t="s">
        <v>1555</v>
      </c>
    </row>
    <row r="1196" spans="1:17" ht="45">
      <c r="A1196" s="41">
        <v>1195</v>
      </c>
      <c r="B1196" s="43">
        <v>315</v>
      </c>
      <c r="C1196" s="43" t="s">
        <v>156</v>
      </c>
      <c r="D1196" s="42" t="s">
        <v>3849</v>
      </c>
      <c r="E1196" s="42" t="s">
        <v>3850</v>
      </c>
      <c r="F1196" s="44" t="s">
        <v>1587</v>
      </c>
      <c r="G1196" s="44" t="s">
        <v>1946</v>
      </c>
      <c r="H1196" s="42" t="s">
        <v>168</v>
      </c>
      <c r="I1196" s="45" t="s">
        <v>21</v>
      </c>
      <c r="J1196" s="44">
        <v>20000</v>
      </c>
      <c r="K1196" s="44">
        <v>27</v>
      </c>
      <c r="L1196" s="44">
        <f t="shared" si="18"/>
        <v>540000</v>
      </c>
      <c r="M1196" s="42" t="s">
        <v>1570</v>
      </c>
      <c r="N1196" s="42" t="s">
        <v>445</v>
      </c>
      <c r="O1196" s="42" t="s">
        <v>1559</v>
      </c>
      <c r="P1196" s="42" t="s">
        <v>1554</v>
      </c>
      <c r="Q1196" s="46" t="s">
        <v>1555</v>
      </c>
    </row>
    <row r="1197" spans="1:17" ht="45">
      <c r="A1197" s="41">
        <v>1196</v>
      </c>
      <c r="B1197" s="43">
        <v>315</v>
      </c>
      <c r="C1197" s="43" t="s">
        <v>156</v>
      </c>
      <c r="D1197" s="42" t="s">
        <v>3851</v>
      </c>
      <c r="E1197" s="42" t="s">
        <v>3852</v>
      </c>
      <c r="F1197" s="44" t="s">
        <v>1587</v>
      </c>
      <c r="G1197" s="44" t="s">
        <v>1946</v>
      </c>
      <c r="H1197" s="42" t="s">
        <v>168</v>
      </c>
      <c r="I1197" s="45" t="s">
        <v>21</v>
      </c>
      <c r="J1197" s="44">
        <v>22000</v>
      </c>
      <c r="K1197" s="44">
        <v>27</v>
      </c>
      <c r="L1197" s="44">
        <f t="shared" si="18"/>
        <v>594000</v>
      </c>
      <c r="M1197" s="42" t="s">
        <v>1570</v>
      </c>
      <c r="N1197" s="42" t="s">
        <v>445</v>
      </c>
      <c r="O1197" s="42" t="s">
        <v>1559</v>
      </c>
      <c r="P1197" s="42" t="s">
        <v>1554</v>
      </c>
      <c r="Q1197" s="46" t="s">
        <v>1555</v>
      </c>
    </row>
    <row r="1198" spans="1:17" ht="45">
      <c r="A1198" s="41">
        <v>1197</v>
      </c>
      <c r="B1198" s="43">
        <v>315</v>
      </c>
      <c r="C1198" s="43" t="s">
        <v>156</v>
      </c>
      <c r="D1198" s="42" t="s">
        <v>3853</v>
      </c>
      <c r="E1198" s="42" t="s">
        <v>3835</v>
      </c>
      <c r="F1198" s="44" t="s">
        <v>1587</v>
      </c>
      <c r="G1198" s="44" t="s">
        <v>1946</v>
      </c>
      <c r="H1198" s="42" t="s">
        <v>168</v>
      </c>
      <c r="I1198" s="45" t="s">
        <v>21</v>
      </c>
      <c r="J1198" s="44">
        <v>24000</v>
      </c>
      <c r="K1198" s="44">
        <v>102</v>
      </c>
      <c r="L1198" s="44">
        <f t="shared" si="18"/>
        <v>2448000</v>
      </c>
      <c r="M1198" s="42" t="s">
        <v>1570</v>
      </c>
      <c r="N1198" s="42" t="s">
        <v>445</v>
      </c>
      <c r="O1198" s="42" t="s">
        <v>1559</v>
      </c>
      <c r="P1198" s="42" t="s">
        <v>1554</v>
      </c>
      <c r="Q1198" s="46" t="s">
        <v>1555</v>
      </c>
    </row>
    <row r="1199" spans="1:17" ht="45">
      <c r="A1199" s="41">
        <v>1198</v>
      </c>
      <c r="B1199" s="43">
        <v>315</v>
      </c>
      <c r="C1199" s="43" t="s">
        <v>156</v>
      </c>
      <c r="D1199" s="42" t="s">
        <v>3854</v>
      </c>
      <c r="E1199" s="42" t="s">
        <v>3854</v>
      </c>
      <c r="F1199" s="44" t="s">
        <v>3826</v>
      </c>
      <c r="G1199" s="44" t="s">
        <v>3827</v>
      </c>
      <c r="H1199" s="42" t="s">
        <v>168</v>
      </c>
      <c r="I1199" s="45" t="s">
        <v>21</v>
      </c>
      <c r="J1199" s="44">
        <v>31000</v>
      </c>
      <c r="K1199" s="44">
        <v>74</v>
      </c>
      <c r="L1199" s="44">
        <f t="shared" si="18"/>
        <v>2294000</v>
      </c>
      <c r="M1199" s="42" t="s">
        <v>1593</v>
      </c>
      <c r="N1199" s="42" t="s">
        <v>445</v>
      </c>
      <c r="O1199" s="42" t="s">
        <v>1559</v>
      </c>
      <c r="P1199" s="42" t="s">
        <v>1554</v>
      </c>
      <c r="Q1199" s="46" t="s">
        <v>1555</v>
      </c>
    </row>
    <row r="1200" spans="1:17" ht="45">
      <c r="A1200" s="41">
        <v>1199</v>
      </c>
      <c r="B1200" s="43">
        <v>315</v>
      </c>
      <c r="C1200" s="43" t="s">
        <v>156</v>
      </c>
      <c r="D1200" s="42" t="s">
        <v>3855</v>
      </c>
      <c r="E1200" s="42" t="s">
        <v>3855</v>
      </c>
      <c r="F1200" s="44" t="s">
        <v>3826</v>
      </c>
      <c r="G1200" s="44" t="s">
        <v>3827</v>
      </c>
      <c r="H1200" s="42" t="s">
        <v>168</v>
      </c>
      <c r="I1200" s="45" t="s">
        <v>21</v>
      </c>
      <c r="J1200" s="44">
        <v>36000</v>
      </c>
      <c r="K1200" s="44">
        <v>30</v>
      </c>
      <c r="L1200" s="44">
        <f t="shared" si="18"/>
        <v>1080000</v>
      </c>
      <c r="M1200" s="42" t="s">
        <v>1593</v>
      </c>
      <c r="N1200" s="42" t="s">
        <v>445</v>
      </c>
      <c r="O1200" s="42" t="s">
        <v>1559</v>
      </c>
      <c r="P1200" s="42" t="s">
        <v>1554</v>
      </c>
      <c r="Q1200" s="46" t="s">
        <v>1555</v>
      </c>
    </row>
    <row r="1201" spans="1:17" ht="45">
      <c r="A1201" s="41">
        <v>1200</v>
      </c>
      <c r="B1201" s="43">
        <v>315</v>
      </c>
      <c r="C1201" s="43" t="s">
        <v>156</v>
      </c>
      <c r="D1201" s="42" t="s">
        <v>3856</v>
      </c>
      <c r="E1201" s="42" t="s">
        <v>3857</v>
      </c>
      <c r="F1201" s="44" t="s">
        <v>1587</v>
      </c>
      <c r="G1201" s="44" t="s">
        <v>1946</v>
      </c>
      <c r="H1201" s="42" t="s">
        <v>168</v>
      </c>
      <c r="I1201" s="45" t="s">
        <v>21</v>
      </c>
      <c r="J1201" s="44">
        <v>25000</v>
      </c>
      <c r="K1201" s="44">
        <v>27</v>
      </c>
      <c r="L1201" s="44">
        <f t="shared" si="18"/>
        <v>675000</v>
      </c>
      <c r="M1201" s="42" t="s">
        <v>1570</v>
      </c>
      <c r="N1201" s="42" t="s">
        <v>445</v>
      </c>
      <c r="O1201" s="42" t="s">
        <v>1559</v>
      </c>
      <c r="P1201" s="42" t="s">
        <v>1554</v>
      </c>
      <c r="Q1201" s="46" t="s">
        <v>1555</v>
      </c>
    </row>
    <row r="1202" spans="1:17" ht="45">
      <c r="A1202" s="41">
        <v>1201</v>
      </c>
      <c r="B1202" s="43">
        <v>315</v>
      </c>
      <c r="C1202" s="43" t="s">
        <v>156</v>
      </c>
      <c r="D1202" s="42" t="s">
        <v>3858</v>
      </c>
      <c r="E1202" s="42" t="s">
        <v>3859</v>
      </c>
      <c r="F1202" s="44" t="s">
        <v>1587</v>
      </c>
      <c r="G1202" s="44" t="s">
        <v>1946</v>
      </c>
      <c r="H1202" s="42" t="s">
        <v>168</v>
      </c>
      <c r="I1202" s="45" t="s">
        <v>21</v>
      </c>
      <c r="J1202" s="44">
        <v>27000</v>
      </c>
      <c r="K1202" s="44">
        <v>72</v>
      </c>
      <c r="L1202" s="44">
        <f t="shared" si="18"/>
        <v>1944000</v>
      </c>
      <c r="M1202" s="42" t="s">
        <v>1570</v>
      </c>
      <c r="N1202" s="42" t="s">
        <v>445</v>
      </c>
      <c r="O1202" s="42" t="s">
        <v>1559</v>
      </c>
      <c r="P1202" s="42" t="s">
        <v>1554</v>
      </c>
      <c r="Q1202" s="46" t="s">
        <v>1555</v>
      </c>
    </row>
    <row r="1203" spans="1:17" ht="45">
      <c r="A1203" s="41">
        <v>1202</v>
      </c>
      <c r="B1203" s="43">
        <v>315</v>
      </c>
      <c r="C1203" s="43" t="s">
        <v>156</v>
      </c>
      <c r="D1203" s="42" t="s">
        <v>3860</v>
      </c>
      <c r="E1203" s="42" t="s">
        <v>3861</v>
      </c>
      <c r="F1203" s="44" t="s">
        <v>1587</v>
      </c>
      <c r="G1203" s="44" t="s">
        <v>1946</v>
      </c>
      <c r="H1203" s="42" t="s">
        <v>168</v>
      </c>
      <c r="I1203" s="45" t="s">
        <v>21</v>
      </c>
      <c r="J1203" s="44">
        <v>34000</v>
      </c>
      <c r="K1203" s="44">
        <v>60</v>
      </c>
      <c r="L1203" s="44">
        <f t="shared" si="18"/>
        <v>2040000</v>
      </c>
      <c r="M1203" s="42" t="s">
        <v>1570</v>
      </c>
      <c r="N1203" s="42" t="s">
        <v>445</v>
      </c>
      <c r="O1203" s="42" t="s">
        <v>1559</v>
      </c>
      <c r="P1203" s="42" t="s">
        <v>1554</v>
      </c>
      <c r="Q1203" s="46" t="s">
        <v>1555</v>
      </c>
    </row>
    <row r="1204" spans="1:17" ht="45">
      <c r="A1204" s="41">
        <v>1203</v>
      </c>
      <c r="B1204" s="43">
        <v>315</v>
      </c>
      <c r="C1204" s="43" t="s">
        <v>156</v>
      </c>
      <c r="D1204" s="42" t="s">
        <v>3862</v>
      </c>
      <c r="E1204" s="42" t="s">
        <v>3862</v>
      </c>
      <c r="F1204" s="44" t="s">
        <v>3826</v>
      </c>
      <c r="G1204" s="44" t="s">
        <v>3827</v>
      </c>
      <c r="H1204" s="42" t="s">
        <v>168</v>
      </c>
      <c r="I1204" s="45" t="s">
        <v>21</v>
      </c>
      <c r="J1204" s="44">
        <v>34000</v>
      </c>
      <c r="K1204" s="44">
        <v>18</v>
      </c>
      <c r="L1204" s="44">
        <f t="shared" si="18"/>
        <v>612000</v>
      </c>
      <c r="M1204" s="42" t="s">
        <v>1593</v>
      </c>
      <c r="N1204" s="42" t="s">
        <v>445</v>
      </c>
      <c r="O1204" s="42" t="s">
        <v>1559</v>
      </c>
      <c r="P1204" s="42" t="s">
        <v>1554</v>
      </c>
      <c r="Q1204" s="46" t="s">
        <v>1555</v>
      </c>
    </row>
    <row r="1205" spans="1:17" ht="30">
      <c r="A1205" s="41">
        <v>1204</v>
      </c>
      <c r="B1205" s="43">
        <v>317</v>
      </c>
      <c r="C1205" s="51" t="s">
        <v>90</v>
      </c>
      <c r="D1205" s="42" t="s">
        <v>1280</v>
      </c>
      <c r="E1205" s="42" t="s">
        <v>1280</v>
      </c>
      <c r="F1205" s="44" t="s">
        <v>496</v>
      </c>
      <c r="G1205" s="44" t="s">
        <v>2113</v>
      </c>
      <c r="H1205" s="42" t="s">
        <v>1907</v>
      </c>
      <c r="I1205" s="45" t="s">
        <v>21</v>
      </c>
      <c r="J1205" s="44">
        <f>26000*1.05</f>
        <v>27300</v>
      </c>
      <c r="K1205" s="44">
        <v>3</v>
      </c>
      <c r="L1205" s="44">
        <f t="shared" si="18"/>
        <v>81900</v>
      </c>
      <c r="M1205" s="42" t="s">
        <v>1595</v>
      </c>
      <c r="N1205" s="42" t="s">
        <v>445</v>
      </c>
      <c r="O1205" s="42" t="s">
        <v>1559</v>
      </c>
      <c r="P1205" s="42" t="s">
        <v>1554</v>
      </c>
      <c r="Q1205" s="46" t="s">
        <v>1555</v>
      </c>
    </row>
    <row r="1206" spans="1:17" ht="60">
      <c r="A1206" s="41">
        <v>1205</v>
      </c>
      <c r="B1206" s="43">
        <v>317</v>
      </c>
      <c r="C1206" s="51" t="s">
        <v>90</v>
      </c>
      <c r="D1206" s="42" t="s">
        <v>3863</v>
      </c>
      <c r="E1206" s="42" t="s">
        <v>3864</v>
      </c>
      <c r="F1206" s="44" t="s">
        <v>792</v>
      </c>
      <c r="G1206" s="44" t="s">
        <v>3865</v>
      </c>
      <c r="H1206" s="42" t="s">
        <v>968</v>
      </c>
      <c r="I1206" s="45" t="s">
        <v>21</v>
      </c>
      <c r="J1206" s="44">
        <v>10500</v>
      </c>
      <c r="K1206" s="44">
        <v>2123</v>
      </c>
      <c r="L1206" s="44">
        <f t="shared" si="18"/>
        <v>22291500</v>
      </c>
      <c r="M1206" s="42" t="s">
        <v>1573</v>
      </c>
      <c r="N1206" s="42" t="s">
        <v>445</v>
      </c>
      <c r="O1206" s="42" t="s">
        <v>1559</v>
      </c>
      <c r="P1206" s="42" t="s">
        <v>1554</v>
      </c>
      <c r="Q1206" s="46" t="s">
        <v>1555</v>
      </c>
    </row>
    <row r="1207" spans="1:17" ht="60">
      <c r="A1207" s="41">
        <v>1206</v>
      </c>
      <c r="B1207" s="43">
        <v>317</v>
      </c>
      <c r="C1207" s="51" t="s">
        <v>90</v>
      </c>
      <c r="D1207" s="42" t="s">
        <v>3866</v>
      </c>
      <c r="E1207" s="42" t="s">
        <v>3864</v>
      </c>
      <c r="F1207" s="44" t="s">
        <v>792</v>
      </c>
      <c r="G1207" s="44" t="s">
        <v>3865</v>
      </c>
      <c r="H1207" s="42" t="s">
        <v>968</v>
      </c>
      <c r="I1207" s="45" t="s">
        <v>21</v>
      </c>
      <c r="J1207" s="44">
        <v>10500</v>
      </c>
      <c r="K1207" s="44">
        <v>1810</v>
      </c>
      <c r="L1207" s="44">
        <f t="shared" si="18"/>
        <v>19005000</v>
      </c>
      <c r="M1207" s="42" t="s">
        <v>1573</v>
      </c>
      <c r="N1207" s="42" t="s">
        <v>445</v>
      </c>
      <c r="O1207" s="42" t="s">
        <v>1559</v>
      </c>
      <c r="P1207" s="42" t="s">
        <v>1554</v>
      </c>
      <c r="Q1207" s="46" t="s">
        <v>1555</v>
      </c>
    </row>
    <row r="1208" spans="1:17" ht="45">
      <c r="A1208" s="41">
        <v>1207</v>
      </c>
      <c r="B1208" s="43">
        <v>317</v>
      </c>
      <c r="C1208" s="43" t="s">
        <v>90</v>
      </c>
      <c r="D1208" s="42" t="s">
        <v>3867</v>
      </c>
      <c r="E1208" s="42" t="s">
        <v>1986</v>
      </c>
      <c r="F1208" s="44" t="s">
        <v>1587</v>
      </c>
      <c r="G1208" s="44" t="s">
        <v>1963</v>
      </c>
      <c r="H1208" s="42" t="s">
        <v>31</v>
      </c>
      <c r="I1208" s="45" t="s">
        <v>21</v>
      </c>
      <c r="J1208" s="44">
        <v>14800</v>
      </c>
      <c r="K1208" s="44">
        <v>1671</v>
      </c>
      <c r="L1208" s="44">
        <f t="shared" si="18"/>
        <v>24730800</v>
      </c>
      <c r="M1208" s="42" t="s">
        <v>1570</v>
      </c>
      <c r="N1208" s="42" t="s">
        <v>445</v>
      </c>
      <c r="O1208" s="42" t="s">
        <v>1559</v>
      </c>
      <c r="P1208" s="42" t="s">
        <v>1554</v>
      </c>
      <c r="Q1208" s="46" t="s">
        <v>1555</v>
      </c>
    </row>
    <row r="1209" spans="1:17" ht="60">
      <c r="A1209" s="41">
        <v>1208</v>
      </c>
      <c r="B1209" s="43">
        <v>317</v>
      </c>
      <c r="C1209" s="51" t="s">
        <v>90</v>
      </c>
      <c r="D1209" s="42" t="s">
        <v>3868</v>
      </c>
      <c r="E1209" s="42" t="s">
        <v>3869</v>
      </c>
      <c r="F1209" s="44" t="s">
        <v>792</v>
      </c>
      <c r="G1209" s="44" t="s">
        <v>3865</v>
      </c>
      <c r="H1209" s="42" t="s">
        <v>968</v>
      </c>
      <c r="I1209" s="45" t="s">
        <v>21</v>
      </c>
      <c r="J1209" s="44">
        <v>13650</v>
      </c>
      <c r="K1209" s="44">
        <v>348</v>
      </c>
      <c r="L1209" s="44">
        <f t="shared" si="18"/>
        <v>4750200</v>
      </c>
      <c r="M1209" s="42" t="s">
        <v>1573</v>
      </c>
      <c r="N1209" s="42" t="s">
        <v>445</v>
      </c>
      <c r="O1209" s="42" t="s">
        <v>1559</v>
      </c>
      <c r="P1209" s="42" t="s">
        <v>1554</v>
      </c>
      <c r="Q1209" s="46" t="s">
        <v>1555</v>
      </c>
    </row>
    <row r="1210" spans="1:17" ht="60">
      <c r="A1210" s="41">
        <v>1209</v>
      </c>
      <c r="B1210" s="43">
        <v>317</v>
      </c>
      <c r="C1210" s="43" t="s">
        <v>90</v>
      </c>
      <c r="D1210" s="42" t="s">
        <v>3870</v>
      </c>
      <c r="E1210" s="42" t="s">
        <v>3871</v>
      </c>
      <c r="F1210" s="44" t="s">
        <v>792</v>
      </c>
      <c r="G1210" s="44" t="s">
        <v>3865</v>
      </c>
      <c r="H1210" s="42" t="s">
        <v>968</v>
      </c>
      <c r="I1210" s="45" t="s">
        <v>21</v>
      </c>
      <c r="J1210" s="44">
        <v>15540</v>
      </c>
      <c r="K1210" s="44">
        <v>618</v>
      </c>
      <c r="L1210" s="44">
        <f t="shared" si="18"/>
        <v>9603720</v>
      </c>
      <c r="M1210" s="42" t="s">
        <v>1573</v>
      </c>
      <c r="N1210" s="42" t="s">
        <v>445</v>
      </c>
      <c r="O1210" s="42" t="s">
        <v>1559</v>
      </c>
      <c r="P1210" s="42" t="s">
        <v>1554</v>
      </c>
      <c r="Q1210" s="46" t="s">
        <v>1555</v>
      </c>
    </row>
    <row r="1211" spans="1:17" ht="60">
      <c r="A1211" s="41">
        <v>1210</v>
      </c>
      <c r="B1211" s="43">
        <v>317</v>
      </c>
      <c r="C1211" s="51" t="s">
        <v>90</v>
      </c>
      <c r="D1211" s="42" t="s">
        <v>3872</v>
      </c>
      <c r="E1211" s="42" t="s">
        <v>3864</v>
      </c>
      <c r="F1211" s="44" t="s">
        <v>1239</v>
      </c>
      <c r="G1211" s="44" t="s">
        <v>3865</v>
      </c>
      <c r="H1211" s="42" t="s">
        <v>968</v>
      </c>
      <c r="I1211" s="45" t="s">
        <v>23</v>
      </c>
      <c r="J1211" s="44">
        <v>10500</v>
      </c>
      <c r="K1211" s="44">
        <v>2082</v>
      </c>
      <c r="L1211" s="44">
        <f t="shared" si="18"/>
        <v>21861000</v>
      </c>
      <c r="M1211" s="42" t="s">
        <v>1573</v>
      </c>
      <c r="N1211" s="42" t="s">
        <v>445</v>
      </c>
      <c r="O1211" s="42" t="s">
        <v>1559</v>
      </c>
      <c r="P1211" s="42" t="s">
        <v>1554</v>
      </c>
      <c r="Q1211" s="46" t="s">
        <v>1555</v>
      </c>
    </row>
    <row r="1212" spans="1:17" ht="45">
      <c r="A1212" s="41">
        <v>1211</v>
      </c>
      <c r="B1212" s="41">
        <v>0</v>
      </c>
      <c r="C1212" s="42">
        <v>0</v>
      </c>
      <c r="D1212" s="42" t="s">
        <v>3873</v>
      </c>
      <c r="E1212" s="42" t="s">
        <v>3873</v>
      </c>
      <c r="F1212" s="44" t="s">
        <v>3874</v>
      </c>
      <c r="G1212" s="44" t="s">
        <v>3875</v>
      </c>
      <c r="H1212" s="42" t="s">
        <v>34</v>
      </c>
      <c r="I1212" s="45" t="s">
        <v>21</v>
      </c>
      <c r="J1212" s="44">
        <v>182000</v>
      </c>
      <c r="K1212" s="44">
        <v>15</v>
      </c>
      <c r="L1212" s="44">
        <f t="shared" si="18"/>
        <v>2730000</v>
      </c>
      <c r="M1212" s="42" t="s">
        <v>1570</v>
      </c>
      <c r="N1212" s="42" t="s">
        <v>445</v>
      </c>
      <c r="O1212" s="42" t="s">
        <v>1559</v>
      </c>
      <c r="P1212" s="42" t="s">
        <v>1554</v>
      </c>
      <c r="Q1212" s="46" t="s">
        <v>1555</v>
      </c>
    </row>
    <row r="1213" spans="1:17" ht="45">
      <c r="A1213" s="41">
        <v>1212</v>
      </c>
      <c r="B1213" s="43">
        <v>318</v>
      </c>
      <c r="C1213" s="43" t="s">
        <v>293</v>
      </c>
      <c r="D1213" s="42" t="s">
        <v>3876</v>
      </c>
      <c r="E1213" s="42"/>
      <c r="F1213" s="44" t="s">
        <v>1587</v>
      </c>
      <c r="G1213" s="44" t="s">
        <v>2399</v>
      </c>
      <c r="H1213" s="42" t="s">
        <v>131</v>
      </c>
      <c r="I1213" s="45" t="s">
        <v>21</v>
      </c>
      <c r="J1213" s="44">
        <v>428000</v>
      </c>
      <c r="K1213" s="44">
        <v>120</v>
      </c>
      <c r="L1213" s="44">
        <f t="shared" si="18"/>
        <v>51360000</v>
      </c>
      <c r="M1213" s="42" t="s">
        <v>1606</v>
      </c>
      <c r="N1213" s="42" t="s">
        <v>445</v>
      </c>
      <c r="O1213" s="42" t="s">
        <v>1559</v>
      </c>
      <c r="P1213" s="42" t="s">
        <v>1554</v>
      </c>
      <c r="Q1213" s="46" t="s">
        <v>1555</v>
      </c>
    </row>
    <row r="1214" spans="1:17" ht="45">
      <c r="A1214" s="41">
        <v>1213</v>
      </c>
      <c r="B1214" s="43">
        <v>318</v>
      </c>
      <c r="C1214" s="43" t="s">
        <v>293</v>
      </c>
      <c r="D1214" s="42" t="s">
        <v>3877</v>
      </c>
      <c r="E1214" s="42" t="s">
        <v>3876</v>
      </c>
      <c r="F1214" s="44" t="s">
        <v>3878</v>
      </c>
      <c r="G1214" s="44" t="s">
        <v>48</v>
      </c>
      <c r="H1214" s="42" t="s">
        <v>3394</v>
      </c>
      <c r="I1214" s="45" t="s">
        <v>21</v>
      </c>
      <c r="J1214" s="44">
        <v>34000</v>
      </c>
      <c r="K1214" s="42">
        <v>2256</v>
      </c>
      <c r="L1214" s="44">
        <f t="shared" si="18"/>
        <v>76704000</v>
      </c>
      <c r="M1214" s="50" t="s">
        <v>1593</v>
      </c>
      <c r="N1214" s="42" t="s">
        <v>445</v>
      </c>
      <c r="O1214" s="42" t="s">
        <v>1559</v>
      </c>
      <c r="P1214" s="42" t="s">
        <v>1554</v>
      </c>
      <c r="Q1214" s="46" t="s">
        <v>1555</v>
      </c>
    </row>
    <row r="1215" spans="1:17" ht="45">
      <c r="A1215" s="41">
        <v>1214</v>
      </c>
      <c r="B1215" s="43">
        <v>318</v>
      </c>
      <c r="C1215" s="43" t="s">
        <v>293</v>
      </c>
      <c r="D1215" s="42" t="s">
        <v>3879</v>
      </c>
      <c r="E1215" s="42" t="s">
        <v>3879</v>
      </c>
      <c r="F1215" s="44" t="s">
        <v>3878</v>
      </c>
      <c r="G1215" s="44" t="s">
        <v>48</v>
      </c>
      <c r="H1215" s="42" t="s">
        <v>3394</v>
      </c>
      <c r="I1215" s="45" t="s">
        <v>21</v>
      </c>
      <c r="J1215" s="44">
        <v>34000</v>
      </c>
      <c r="K1215" s="42">
        <v>1680</v>
      </c>
      <c r="L1215" s="44">
        <f t="shared" si="18"/>
        <v>57120000</v>
      </c>
      <c r="M1215" s="50" t="s">
        <v>1593</v>
      </c>
      <c r="N1215" s="42" t="s">
        <v>445</v>
      </c>
      <c r="O1215" s="42" t="s">
        <v>1559</v>
      </c>
      <c r="P1215" s="42" t="s">
        <v>1554</v>
      </c>
      <c r="Q1215" s="46" t="s">
        <v>1555</v>
      </c>
    </row>
    <row r="1216" spans="1:17" ht="45">
      <c r="A1216" s="41">
        <v>1215</v>
      </c>
      <c r="B1216" s="43">
        <v>318</v>
      </c>
      <c r="C1216" s="43" t="s">
        <v>293</v>
      </c>
      <c r="D1216" s="42" t="s">
        <v>3880</v>
      </c>
      <c r="E1216" s="42"/>
      <c r="F1216" s="44" t="s">
        <v>1587</v>
      </c>
      <c r="G1216" s="44" t="s">
        <v>2399</v>
      </c>
      <c r="H1216" s="42" t="s">
        <v>131</v>
      </c>
      <c r="I1216" s="45" t="s">
        <v>21</v>
      </c>
      <c r="J1216" s="44">
        <v>590000</v>
      </c>
      <c r="K1216" s="44">
        <v>64</v>
      </c>
      <c r="L1216" s="44">
        <f t="shared" si="18"/>
        <v>37760000</v>
      </c>
      <c r="M1216" s="42" t="s">
        <v>1606</v>
      </c>
      <c r="N1216" s="42" t="s">
        <v>445</v>
      </c>
      <c r="O1216" s="42" t="s">
        <v>1559</v>
      </c>
      <c r="P1216" s="42" t="s">
        <v>1554</v>
      </c>
      <c r="Q1216" s="46" t="s">
        <v>1555</v>
      </c>
    </row>
    <row r="1217" spans="1:17" ht="45">
      <c r="A1217" s="41">
        <v>1216</v>
      </c>
      <c r="B1217" s="43">
        <v>320</v>
      </c>
      <c r="C1217" s="43" t="s">
        <v>1300</v>
      </c>
      <c r="D1217" s="42" t="s">
        <v>3881</v>
      </c>
      <c r="E1217" s="42" t="s">
        <v>3882</v>
      </c>
      <c r="F1217" s="44" t="s">
        <v>1587</v>
      </c>
      <c r="G1217" s="44" t="s">
        <v>3883</v>
      </c>
      <c r="H1217" s="42" t="s">
        <v>968</v>
      </c>
      <c r="I1217" s="45" t="s">
        <v>21</v>
      </c>
      <c r="J1217" s="44">
        <v>18900</v>
      </c>
      <c r="K1217" s="44">
        <v>60</v>
      </c>
      <c r="L1217" s="44">
        <f t="shared" si="18"/>
        <v>1134000</v>
      </c>
      <c r="M1217" s="42" t="s">
        <v>1570</v>
      </c>
      <c r="N1217" s="42" t="s">
        <v>445</v>
      </c>
      <c r="O1217" s="42" t="s">
        <v>1559</v>
      </c>
      <c r="P1217" s="42" t="s">
        <v>1554</v>
      </c>
      <c r="Q1217" s="46" t="s">
        <v>1555</v>
      </c>
    </row>
    <row r="1218" spans="1:17" ht="60">
      <c r="A1218" s="41">
        <v>1217</v>
      </c>
      <c r="B1218" s="43">
        <v>319</v>
      </c>
      <c r="C1218" s="43" t="s">
        <v>1294</v>
      </c>
      <c r="D1218" s="42" t="s">
        <v>3884</v>
      </c>
      <c r="E1218" s="42" t="s">
        <v>3885</v>
      </c>
      <c r="F1218" s="44" t="s">
        <v>2287</v>
      </c>
      <c r="G1218" s="44" t="s">
        <v>3886</v>
      </c>
      <c r="H1218" s="42" t="s">
        <v>3887</v>
      </c>
      <c r="I1218" s="45" t="s">
        <v>21</v>
      </c>
      <c r="J1218" s="44">
        <v>6000</v>
      </c>
      <c r="K1218" s="44">
        <v>6000</v>
      </c>
      <c r="L1218" s="44">
        <f t="shared" ref="L1218:L1281" si="19">J1218*K1218</f>
        <v>36000000</v>
      </c>
      <c r="M1218" s="42" t="s">
        <v>1928</v>
      </c>
      <c r="N1218" s="42" t="s">
        <v>445</v>
      </c>
      <c r="O1218" s="42" t="s">
        <v>1559</v>
      </c>
      <c r="P1218" s="42" t="s">
        <v>1554</v>
      </c>
      <c r="Q1218" s="46" t="s">
        <v>1555</v>
      </c>
    </row>
    <row r="1219" spans="1:17" ht="45">
      <c r="A1219" s="41">
        <v>1218</v>
      </c>
      <c r="B1219" s="41">
        <v>0</v>
      </c>
      <c r="C1219" s="41">
        <v>0</v>
      </c>
      <c r="D1219" s="42" t="s">
        <v>3888</v>
      </c>
      <c r="E1219" s="42" t="s">
        <v>3889</v>
      </c>
      <c r="F1219" s="44" t="s">
        <v>3890</v>
      </c>
      <c r="G1219" s="44" t="s">
        <v>3891</v>
      </c>
      <c r="H1219" s="42" t="s">
        <v>33</v>
      </c>
      <c r="I1219" s="45" t="s">
        <v>3355</v>
      </c>
      <c r="J1219" s="44">
        <v>138000</v>
      </c>
      <c r="K1219" s="44">
        <v>48</v>
      </c>
      <c r="L1219" s="44">
        <f t="shared" si="19"/>
        <v>6624000</v>
      </c>
      <c r="M1219" s="42" t="s">
        <v>1570</v>
      </c>
      <c r="N1219" s="42" t="s">
        <v>445</v>
      </c>
      <c r="O1219" s="42" t="s">
        <v>1559</v>
      </c>
      <c r="P1219" s="42" t="s">
        <v>1554</v>
      </c>
      <c r="Q1219" s="46" t="s">
        <v>1555</v>
      </c>
    </row>
    <row r="1220" spans="1:17" ht="45">
      <c r="A1220" s="41">
        <v>1219</v>
      </c>
      <c r="B1220" s="41">
        <v>0</v>
      </c>
      <c r="C1220" s="41">
        <v>0</v>
      </c>
      <c r="D1220" s="42" t="s">
        <v>3892</v>
      </c>
      <c r="E1220" s="42" t="s">
        <v>3893</v>
      </c>
      <c r="F1220" s="44" t="s">
        <v>3890</v>
      </c>
      <c r="G1220" s="44" t="s">
        <v>3891</v>
      </c>
      <c r="H1220" s="42" t="s">
        <v>33</v>
      </c>
      <c r="I1220" s="45" t="s">
        <v>3355</v>
      </c>
      <c r="J1220" s="44">
        <v>160000</v>
      </c>
      <c r="K1220" s="44">
        <v>420</v>
      </c>
      <c r="L1220" s="44">
        <f t="shared" si="19"/>
        <v>67200000</v>
      </c>
      <c r="M1220" s="42" t="s">
        <v>1570</v>
      </c>
      <c r="N1220" s="42" t="s">
        <v>445</v>
      </c>
      <c r="O1220" s="42" t="s">
        <v>1559</v>
      </c>
      <c r="P1220" s="42" t="s">
        <v>1554</v>
      </c>
      <c r="Q1220" s="46" t="s">
        <v>1555</v>
      </c>
    </row>
    <row r="1221" spans="1:17" ht="45">
      <c r="A1221" s="41">
        <v>1220</v>
      </c>
      <c r="B1221" s="43">
        <v>26</v>
      </c>
      <c r="C1221" s="43" t="s">
        <v>798</v>
      </c>
      <c r="D1221" s="42" t="s">
        <v>3894</v>
      </c>
      <c r="E1221" s="42" t="s">
        <v>3895</v>
      </c>
      <c r="F1221" s="44" t="s">
        <v>3896</v>
      </c>
      <c r="G1221" s="44" t="s">
        <v>3897</v>
      </c>
      <c r="H1221" s="42" t="s">
        <v>3898</v>
      </c>
      <c r="I1221" s="45" t="s">
        <v>25</v>
      </c>
      <c r="J1221" s="44">
        <v>1900000</v>
      </c>
      <c r="K1221" s="44">
        <v>99</v>
      </c>
      <c r="L1221" s="44">
        <f t="shared" si="19"/>
        <v>188100000</v>
      </c>
      <c r="M1221" s="42" t="s">
        <v>1570</v>
      </c>
      <c r="N1221" s="42" t="s">
        <v>445</v>
      </c>
      <c r="O1221" s="42" t="s">
        <v>1559</v>
      </c>
      <c r="P1221" s="42" t="s">
        <v>1554</v>
      </c>
      <c r="Q1221" s="46" t="s">
        <v>1555</v>
      </c>
    </row>
    <row r="1222" spans="1:17" ht="60">
      <c r="A1222" s="41">
        <v>1221</v>
      </c>
      <c r="B1222" s="43">
        <v>26</v>
      </c>
      <c r="C1222" s="43" t="s">
        <v>798</v>
      </c>
      <c r="D1222" s="42" t="s">
        <v>3899</v>
      </c>
      <c r="E1222" s="42" t="s">
        <v>3900</v>
      </c>
      <c r="F1222" s="44" t="s">
        <v>3630</v>
      </c>
      <c r="G1222" s="44" t="s">
        <v>3901</v>
      </c>
      <c r="H1222" s="42" t="s">
        <v>3902</v>
      </c>
      <c r="I1222" s="45" t="s">
        <v>222</v>
      </c>
      <c r="J1222" s="44">
        <v>90000</v>
      </c>
      <c r="K1222" s="44">
        <v>30</v>
      </c>
      <c r="L1222" s="44">
        <f t="shared" si="19"/>
        <v>2700000</v>
      </c>
      <c r="M1222" s="42" t="s">
        <v>1750</v>
      </c>
      <c r="N1222" s="42" t="s">
        <v>445</v>
      </c>
      <c r="O1222" s="42" t="s">
        <v>1559</v>
      </c>
      <c r="P1222" s="42" t="s">
        <v>1554</v>
      </c>
      <c r="Q1222" s="46" t="s">
        <v>1555</v>
      </c>
    </row>
    <row r="1223" spans="1:17" ht="60">
      <c r="A1223" s="41">
        <v>1222</v>
      </c>
      <c r="B1223" s="43">
        <v>26</v>
      </c>
      <c r="C1223" s="43" t="s">
        <v>798</v>
      </c>
      <c r="D1223" s="42" t="s">
        <v>3903</v>
      </c>
      <c r="E1223" s="42" t="s">
        <v>3904</v>
      </c>
      <c r="F1223" s="44" t="s">
        <v>3630</v>
      </c>
      <c r="G1223" s="44" t="s">
        <v>3901</v>
      </c>
      <c r="H1223" s="42" t="s">
        <v>3902</v>
      </c>
      <c r="I1223" s="45" t="s">
        <v>222</v>
      </c>
      <c r="J1223" s="44">
        <v>140000</v>
      </c>
      <c r="K1223" s="44">
        <v>30</v>
      </c>
      <c r="L1223" s="44">
        <f t="shared" si="19"/>
        <v>4200000</v>
      </c>
      <c r="M1223" s="42" t="s">
        <v>1750</v>
      </c>
      <c r="N1223" s="42" t="s">
        <v>445</v>
      </c>
      <c r="O1223" s="42" t="s">
        <v>1559</v>
      </c>
      <c r="P1223" s="42" t="s">
        <v>1554</v>
      </c>
      <c r="Q1223" s="46" t="s">
        <v>1555</v>
      </c>
    </row>
    <row r="1224" spans="1:17" ht="45">
      <c r="A1224" s="41">
        <v>1223</v>
      </c>
      <c r="B1224" s="43">
        <v>26</v>
      </c>
      <c r="C1224" s="43" t="s">
        <v>798</v>
      </c>
      <c r="D1224" s="42" t="s">
        <v>3905</v>
      </c>
      <c r="E1224" s="42" t="s">
        <v>3906</v>
      </c>
      <c r="F1224" s="44" t="s">
        <v>1690</v>
      </c>
      <c r="G1224" s="44" t="s">
        <v>223</v>
      </c>
      <c r="H1224" s="42" t="s">
        <v>34</v>
      </c>
      <c r="I1224" s="45" t="s">
        <v>21</v>
      </c>
      <c r="J1224" s="44">
        <v>6500</v>
      </c>
      <c r="K1224" s="44">
        <v>1200</v>
      </c>
      <c r="L1224" s="44">
        <f t="shared" si="19"/>
        <v>7800000</v>
      </c>
      <c r="M1224" s="42" t="s">
        <v>1570</v>
      </c>
      <c r="N1224" s="42" t="s">
        <v>445</v>
      </c>
      <c r="O1224" s="42" t="s">
        <v>1559</v>
      </c>
      <c r="P1224" s="42" t="s">
        <v>1554</v>
      </c>
      <c r="Q1224" s="46" t="s">
        <v>1555</v>
      </c>
    </row>
    <row r="1225" spans="1:17" ht="45">
      <c r="A1225" s="41">
        <v>1224</v>
      </c>
      <c r="B1225" s="43">
        <v>26</v>
      </c>
      <c r="C1225" s="43" t="s">
        <v>798</v>
      </c>
      <c r="D1225" s="42" t="s">
        <v>3907</v>
      </c>
      <c r="E1225" s="42" t="s">
        <v>3906</v>
      </c>
      <c r="F1225" s="44" t="s">
        <v>1690</v>
      </c>
      <c r="G1225" s="44" t="s">
        <v>223</v>
      </c>
      <c r="H1225" s="42" t="s">
        <v>34</v>
      </c>
      <c r="I1225" s="45" t="s">
        <v>1415</v>
      </c>
      <c r="J1225" s="44">
        <v>6500</v>
      </c>
      <c r="K1225" s="44">
        <v>2700</v>
      </c>
      <c r="L1225" s="44">
        <f t="shared" si="19"/>
        <v>17550000</v>
      </c>
      <c r="M1225" s="42" t="s">
        <v>1570</v>
      </c>
      <c r="N1225" s="42" t="s">
        <v>445</v>
      </c>
      <c r="O1225" s="42" t="s">
        <v>1559</v>
      </c>
      <c r="P1225" s="42" t="s">
        <v>1554</v>
      </c>
      <c r="Q1225" s="46" t="s">
        <v>1555</v>
      </c>
    </row>
    <row r="1226" spans="1:17" ht="45">
      <c r="A1226" s="41">
        <v>1225</v>
      </c>
      <c r="B1226" s="43">
        <v>26</v>
      </c>
      <c r="C1226" s="43" t="s">
        <v>798</v>
      </c>
      <c r="D1226" s="42" t="s">
        <v>3908</v>
      </c>
      <c r="E1226" s="42" t="s">
        <v>3908</v>
      </c>
      <c r="F1226" s="44" t="s">
        <v>3909</v>
      </c>
      <c r="G1226" s="44" t="s">
        <v>797</v>
      </c>
      <c r="H1226" s="42" t="s">
        <v>31</v>
      </c>
      <c r="I1226" s="45" t="s">
        <v>21</v>
      </c>
      <c r="J1226" s="44">
        <v>32000</v>
      </c>
      <c r="K1226" s="44">
        <v>300</v>
      </c>
      <c r="L1226" s="44">
        <f t="shared" si="19"/>
        <v>9600000</v>
      </c>
      <c r="M1226" s="42" t="s">
        <v>1931</v>
      </c>
      <c r="N1226" s="42" t="s">
        <v>445</v>
      </c>
      <c r="O1226" s="42" t="s">
        <v>1559</v>
      </c>
      <c r="P1226" s="42" t="s">
        <v>1554</v>
      </c>
      <c r="Q1226" s="46" t="s">
        <v>1555</v>
      </c>
    </row>
    <row r="1227" spans="1:17" ht="60">
      <c r="A1227" s="41">
        <v>1226</v>
      </c>
      <c r="B1227" s="41">
        <v>0</v>
      </c>
      <c r="C1227" s="42">
        <v>0</v>
      </c>
      <c r="D1227" s="42" t="s">
        <v>3910</v>
      </c>
      <c r="E1227" s="42" t="s">
        <v>3911</v>
      </c>
      <c r="F1227" s="44" t="s">
        <v>792</v>
      </c>
      <c r="G1227" s="44" t="s">
        <v>177</v>
      </c>
      <c r="H1227" s="42" t="s">
        <v>33</v>
      </c>
      <c r="I1227" s="45" t="s">
        <v>3912</v>
      </c>
      <c r="J1227" s="44">
        <v>4410</v>
      </c>
      <c r="K1227" s="44">
        <v>4980</v>
      </c>
      <c r="L1227" s="44">
        <f t="shared" si="19"/>
        <v>21961800</v>
      </c>
      <c r="M1227" s="42" t="s">
        <v>1573</v>
      </c>
      <c r="N1227" s="42" t="s">
        <v>445</v>
      </c>
      <c r="O1227" s="42" t="s">
        <v>1559</v>
      </c>
      <c r="P1227" s="42" t="s">
        <v>1554</v>
      </c>
      <c r="Q1227" s="46" t="s">
        <v>1555</v>
      </c>
    </row>
    <row r="1228" spans="1:17" ht="60">
      <c r="A1228" s="41">
        <v>1227</v>
      </c>
      <c r="B1228" s="41">
        <v>0</v>
      </c>
      <c r="C1228" s="42">
        <v>0</v>
      </c>
      <c r="D1228" s="42" t="s">
        <v>3913</v>
      </c>
      <c r="E1228" s="42" t="s">
        <v>3911</v>
      </c>
      <c r="F1228" s="44" t="s">
        <v>792</v>
      </c>
      <c r="G1228" s="44" t="s">
        <v>177</v>
      </c>
      <c r="H1228" s="42" t="s">
        <v>33</v>
      </c>
      <c r="I1228" s="45" t="s">
        <v>21</v>
      </c>
      <c r="J1228" s="44">
        <v>4410</v>
      </c>
      <c r="K1228" s="44">
        <v>7500</v>
      </c>
      <c r="L1228" s="44">
        <f t="shared" si="19"/>
        <v>33075000</v>
      </c>
      <c r="M1228" s="42" t="s">
        <v>1573</v>
      </c>
      <c r="N1228" s="42" t="s">
        <v>445</v>
      </c>
      <c r="O1228" s="42" t="s">
        <v>1559</v>
      </c>
      <c r="P1228" s="42" t="s">
        <v>1554</v>
      </c>
      <c r="Q1228" s="46" t="s">
        <v>1555</v>
      </c>
    </row>
    <row r="1229" spans="1:17" ht="60">
      <c r="A1229" s="41">
        <v>1228</v>
      </c>
      <c r="B1229" s="43">
        <v>331</v>
      </c>
      <c r="C1229" s="43" t="s">
        <v>3914</v>
      </c>
      <c r="D1229" s="42" t="s">
        <v>3915</v>
      </c>
      <c r="E1229" s="42" t="s">
        <v>3915</v>
      </c>
      <c r="F1229" s="44" t="s">
        <v>2549</v>
      </c>
      <c r="G1229" s="44" t="s">
        <v>976</v>
      </c>
      <c r="H1229" s="42" t="s">
        <v>34</v>
      </c>
      <c r="I1229" s="45" t="s">
        <v>21</v>
      </c>
      <c r="J1229" s="44">
        <v>1944400</v>
      </c>
      <c r="K1229" s="44">
        <v>30</v>
      </c>
      <c r="L1229" s="44">
        <f t="shared" si="19"/>
        <v>58332000</v>
      </c>
      <c r="M1229" s="42" t="s">
        <v>1851</v>
      </c>
      <c r="N1229" s="42" t="s">
        <v>445</v>
      </c>
      <c r="O1229" s="42" t="s">
        <v>1559</v>
      </c>
      <c r="P1229" s="42" t="s">
        <v>1554</v>
      </c>
      <c r="Q1229" s="46" t="s">
        <v>1555</v>
      </c>
    </row>
    <row r="1230" spans="1:17" ht="60">
      <c r="A1230" s="41">
        <v>1229</v>
      </c>
      <c r="B1230" s="43">
        <v>331</v>
      </c>
      <c r="C1230" s="43" t="s">
        <v>3914</v>
      </c>
      <c r="D1230" s="42" t="s">
        <v>3916</v>
      </c>
      <c r="E1230" s="42" t="s">
        <v>3916</v>
      </c>
      <c r="F1230" s="44" t="s">
        <v>2549</v>
      </c>
      <c r="G1230" s="44" t="s">
        <v>976</v>
      </c>
      <c r="H1230" s="42" t="s">
        <v>34</v>
      </c>
      <c r="I1230" s="45" t="s">
        <v>21</v>
      </c>
      <c r="J1230" s="44">
        <v>1600000</v>
      </c>
      <c r="K1230" s="44">
        <v>30</v>
      </c>
      <c r="L1230" s="44">
        <f t="shared" si="19"/>
        <v>48000000</v>
      </c>
      <c r="M1230" s="42" t="s">
        <v>1851</v>
      </c>
      <c r="N1230" s="42" t="s">
        <v>445</v>
      </c>
      <c r="O1230" s="42" t="s">
        <v>1559</v>
      </c>
      <c r="P1230" s="42" t="s">
        <v>1554</v>
      </c>
      <c r="Q1230" s="46" t="s">
        <v>1555</v>
      </c>
    </row>
    <row r="1231" spans="1:17" ht="60">
      <c r="A1231" s="41">
        <v>1230</v>
      </c>
      <c r="B1231" s="43">
        <v>331</v>
      </c>
      <c r="C1231" s="43" t="s">
        <v>3914</v>
      </c>
      <c r="D1231" s="42" t="s">
        <v>3917</v>
      </c>
      <c r="E1231" s="42" t="s">
        <v>3917</v>
      </c>
      <c r="F1231" s="44" t="s">
        <v>1938</v>
      </c>
      <c r="G1231" s="44" t="s">
        <v>1971</v>
      </c>
      <c r="H1231" s="42" t="s">
        <v>2381</v>
      </c>
      <c r="I1231" s="45" t="s">
        <v>21</v>
      </c>
      <c r="J1231" s="44">
        <v>1980000</v>
      </c>
      <c r="K1231" s="44">
        <v>24</v>
      </c>
      <c r="L1231" s="44">
        <f t="shared" si="19"/>
        <v>47520000</v>
      </c>
      <c r="M1231" s="42" t="s">
        <v>1973</v>
      </c>
      <c r="N1231" s="42" t="s">
        <v>445</v>
      </c>
      <c r="O1231" s="42" t="s">
        <v>1559</v>
      </c>
      <c r="P1231" s="42" t="s">
        <v>1554</v>
      </c>
      <c r="Q1231" s="46" t="s">
        <v>1555</v>
      </c>
    </row>
    <row r="1232" spans="1:17" ht="60">
      <c r="A1232" s="41">
        <v>1231</v>
      </c>
      <c r="B1232" s="43">
        <v>331</v>
      </c>
      <c r="C1232" s="43" t="s">
        <v>3914</v>
      </c>
      <c r="D1232" s="42" t="s">
        <v>3918</v>
      </c>
      <c r="E1232" s="42" t="s">
        <v>3918</v>
      </c>
      <c r="F1232" s="44" t="s">
        <v>3919</v>
      </c>
      <c r="G1232" s="44" t="s">
        <v>976</v>
      </c>
      <c r="H1232" s="42" t="s">
        <v>34</v>
      </c>
      <c r="I1232" s="45" t="s">
        <v>21</v>
      </c>
      <c r="J1232" s="44">
        <v>1320000</v>
      </c>
      <c r="K1232" s="44">
        <v>30</v>
      </c>
      <c r="L1232" s="44">
        <f t="shared" si="19"/>
        <v>39600000</v>
      </c>
      <c r="M1232" s="42" t="s">
        <v>1851</v>
      </c>
      <c r="N1232" s="42" t="s">
        <v>445</v>
      </c>
      <c r="O1232" s="42" t="s">
        <v>1559</v>
      </c>
      <c r="P1232" s="42" t="s">
        <v>1554</v>
      </c>
      <c r="Q1232" s="46" t="s">
        <v>1555</v>
      </c>
    </row>
    <row r="1233" spans="1:17" ht="60">
      <c r="A1233" s="41">
        <v>1232</v>
      </c>
      <c r="B1233" s="43">
        <v>331</v>
      </c>
      <c r="C1233" s="43" t="s">
        <v>3914</v>
      </c>
      <c r="D1233" s="42" t="s">
        <v>3920</v>
      </c>
      <c r="E1233" s="42" t="s">
        <v>3920</v>
      </c>
      <c r="F1233" s="44" t="s">
        <v>3919</v>
      </c>
      <c r="G1233" s="44" t="s">
        <v>976</v>
      </c>
      <c r="H1233" s="42" t="s">
        <v>34</v>
      </c>
      <c r="I1233" s="45" t="s">
        <v>21</v>
      </c>
      <c r="J1233" s="44">
        <v>1320000</v>
      </c>
      <c r="K1233" s="44">
        <v>30</v>
      </c>
      <c r="L1233" s="44">
        <f t="shared" si="19"/>
        <v>39600000</v>
      </c>
      <c r="M1233" s="42" t="s">
        <v>1851</v>
      </c>
      <c r="N1233" s="42" t="s">
        <v>445</v>
      </c>
      <c r="O1233" s="42" t="s">
        <v>1559</v>
      </c>
      <c r="P1233" s="42" t="s">
        <v>1554</v>
      </c>
      <c r="Q1233" s="46" t="s">
        <v>1555</v>
      </c>
    </row>
    <row r="1234" spans="1:17" ht="60">
      <c r="A1234" s="41">
        <v>1233</v>
      </c>
      <c r="B1234" s="43">
        <v>331</v>
      </c>
      <c r="C1234" s="43" t="s">
        <v>3914</v>
      </c>
      <c r="D1234" s="42" t="s">
        <v>3921</v>
      </c>
      <c r="E1234" s="42" t="s">
        <v>3921</v>
      </c>
      <c r="F1234" s="44" t="s">
        <v>3919</v>
      </c>
      <c r="G1234" s="44" t="s">
        <v>976</v>
      </c>
      <c r="H1234" s="42" t="s">
        <v>34</v>
      </c>
      <c r="I1234" s="45" t="s">
        <v>21</v>
      </c>
      <c r="J1234" s="44">
        <v>1320000</v>
      </c>
      <c r="K1234" s="44">
        <v>30</v>
      </c>
      <c r="L1234" s="44">
        <f t="shared" si="19"/>
        <v>39600000</v>
      </c>
      <c r="M1234" s="42" t="s">
        <v>1851</v>
      </c>
      <c r="N1234" s="42" t="s">
        <v>445</v>
      </c>
      <c r="O1234" s="42" t="s">
        <v>1559</v>
      </c>
      <c r="P1234" s="42" t="s">
        <v>1554</v>
      </c>
      <c r="Q1234" s="46" t="s">
        <v>1555</v>
      </c>
    </row>
    <row r="1235" spans="1:17" ht="45">
      <c r="A1235" s="41">
        <v>1234</v>
      </c>
      <c r="B1235" s="43">
        <v>331</v>
      </c>
      <c r="C1235" s="43" t="s">
        <v>3914</v>
      </c>
      <c r="D1235" s="42" t="s">
        <v>3922</v>
      </c>
      <c r="E1235" s="42"/>
      <c r="F1235" s="44" t="s">
        <v>2630</v>
      </c>
      <c r="G1235" s="44" t="s">
        <v>2581</v>
      </c>
      <c r="H1235" s="42" t="s">
        <v>443</v>
      </c>
      <c r="I1235" s="45" t="s">
        <v>21</v>
      </c>
      <c r="J1235" s="44">
        <v>3500000</v>
      </c>
      <c r="K1235" s="44">
        <v>25</v>
      </c>
      <c r="L1235" s="44">
        <f t="shared" si="19"/>
        <v>87500000</v>
      </c>
      <c r="M1235" s="42" t="s">
        <v>1606</v>
      </c>
      <c r="N1235" s="42" t="s">
        <v>445</v>
      </c>
      <c r="O1235" s="42" t="s">
        <v>1559</v>
      </c>
      <c r="P1235" s="42" t="s">
        <v>1554</v>
      </c>
      <c r="Q1235" s="46" t="s">
        <v>1555</v>
      </c>
    </row>
    <row r="1236" spans="1:17" ht="60">
      <c r="A1236" s="41">
        <v>1235</v>
      </c>
      <c r="B1236" s="43">
        <v>279</v>
      </c>
      <c r="C1236" s="41" t="s">
        <v>3610</v>
      </c>
      <c r="D1236" s="42" t="s">
        <v>3923</v>
      </c>
      <c r="E1236" s="42" t="s">
        <v>3923</v>
      </c>
      <c r="F1236" s="44" t="s">
        <v>1970</v>
      </c>
      <c r="G1236" s="44" t="s">
        <v>3612</v>
      </c>
      <c r="H1236" s="42" t="s">
        <v>1310</v>
      </c>
      <c r="I1236" s="45" t="s">
        <v>23</v>
      </c>
      <c r="J1236" s="44">
        <v>3600000</v>
      </c>
      <c r="K1236" s="44">
        <v>6</v>
      </c>
      <c r="L1236" s="44">
        <f t="shared" si="19"/>
        <v>21600000</v>
      </c>
      <c r="M1236" s="42" t="s">
        <v>1750</v>
      </c>
      <c r="N1236" s="42" t="s">
        <v>445</v>
      </c>
      <c r="O1236" s="42" t="s">
        <v>1559</v>
      </c>
      <c r="P1236" s="42" t="s">
        <v>1554</v>
      </c>
      <c r="Q1236" s="46" t="s">
        <v>1555</v>
      </c>
    </row>
    <row r="1237" spans="1:17" ht="45">
      <c r="A1237" s="41">
        <v>1236</v>
      </c>
      <c r="B1237" s="43">
        <v>325</v>
      </c>
      <c r="C1237" s="51" t="s">
        <v>3924</v>
      </c>
      <c r="D1237" s="42" t="s">
        <v>3925</v>
      </c>
      <c r="E1237" s="42" t="s">
        <v>3925</v>
      </c>
      <c r="F1237" s="44" t="s">
        <v>3926</v>
      </c>
      <c r="G1237" s="44" t="s">
        <v>578</v>
      </c>
      <c r="H1237" s="42" t="s">
        <v>1236</v>
      </c>
      <c r="I1237" s="45" t="s">
        <v>281</v>
      </c>
      <c r="J1237" s="44">
        <v>700000</v>
      </c>
      <c r="K1237" s="44">
        <v>1800</v>
      </c>
      <c r="L1237" s="44">
        <f t="shared" si="19"/>
        <v>1260000000</v>
      </c>
      <c r="M1237" s="42" t="s">
        <v>2080</v>
      </c>
      <c r="N1237" s="42" t="s">
        <v>445</v>
      </c>
      <c r="O1237" s="42" t="s">
        <v>1559</v>
      </c>
      <c r="P1237" s="42" t="s">
        <v>1554</v>
      </c>
      <c r="Q1237" s="46" t="s">
        <v>1555</v>
      </c>
    </row>
    <row r="1238" spans="1:17" ht="60">
      <c r="A1238" s="41">
        <v>1237</v>
      </c>
      <c r="B1238" s="43">
        <v>308</v>
      </c>
      <c r="C1238" s="43" t="s">
        <v>102</v>
      </c>
      <c r="D1238" s="42" t="s">
        <v>3927</v>
      </c>
      <c r="E1238" s="42" t="s">
        <v>3928</v>
      </c>
      <c r="F1238" s="44" t="s">
        <v>3929</v>
      </c>
      <c r="G1238" s="44" t="s">
        <v>2070</v>
      </c>
      <c r="H1238" s="42" t="s">
        <v>2071</v>
      </c>
      <c r="I1238" s="45" t="s">
        <v>3930</v>
      </c>
      <c r="J1238" s="44">
        <v>188000</v>
      </c>
      <c r="K1238" s="44">
        <v>15</v>
      </c>
      <c r="L1238" s="44">
        <f t="shared" si="19"/>
        <v>2820000</v>
      </c>
      <c r="M1238" s="42" t="s">
        <v>1570</v>
      </c>
      <c r="N1238" s="42" t="s">
        <v>445</v>
      </c>
      <c r="O1238" s="42" t="s">
        <v>1559</v>
      </c>
      <c r="P1238" s="42" t="s">
        <v>1554</v>
      </c>
      <c r="Q1238" s="46" t="s">
        <v>1555</v>
      </c>
    </row>
    <row r="1239" spans="1:17" ht="60">
      <c r="A1239" s="41">
        <v>1238</v>
      </c>
      <c r="B1239" s="43">
        <v>308</v>
      </c>
      <c r="C1239" s="43" t="s">
        <v>102</v>
      </c>
      <c r="D1239" s="42" t="s">
        <v>3931</v>
      </c>
      <c r="E1239" s="42" t="s">
        <v>3932</v>
      </c>
      <c r="F1239" s="44" t="s">
        <v>3929</v>
      </c>
      <c r="G1239" s="44" t="s">
        <v>2070</v>
      </c>
      <c r="H1239" s="42" t="s">
        <v>2071</v>
      </c>
      <c r="I1239" s="45" t="s">
        <v>3930</v>
      </c>
      <c r="J1239" s="44">
        <v>188000</v>
      </c>
      <c r="K1239" s="44">
        <v>15</v>
      </c>
      <c r="L1239" s="44">
        <f t="shared" si="19"/>
        <v>2820000</v>
      </c>
      <c r="M1239" s="42" t="s">
        <v>1570</v>
      </c>
      <c r="N1239" s="42" t="s">
        <v>445</v>
      </c>
      <c r="O1239" s="42" t="s">
        <v>1559</v>
      </c>
      <c r="P1239" s="42" t="s">
        <v>1554</v>
      </c>
      <c r="Q1239" s="46" t="s">
        <v>1555</v>
      </c>
    </row>
    <row r="1240" spans="1:17" ht="30">
      <c r="A1240" s="41">
        <v>1239</v>
      </c>
      <c r="B1240" s="43">
        <v>308</v>
      </c>
      <c r="C1240" s="43" t="s">
        <v>102</v>
      </c>
      <c r="D1240" s="42" t="s">
        <v>3933</v>
      </c>
      <c r="E1240" s="42" t="s">
        <v>3933</v>
      </c>
      <c r="F1240" s="44" t="s">
        <v>1248</v>
      </c>
      <c r="G1240" s="44" t="s">
        <v>3934</v>
      </c>
      <c r="H1240" s="42" t="s">
        <v>31</v>
      </c>
      <c r="I1240" s="45" t="s">
        <v>21</v>
      </c>
      <c r="J1240" s="53">
        <v>52.5</v>
      </c>
      <c r="K1240" s="44">
        <v>667560</v>
      </c>
      <c r="L1240" s="44">
        <f t="shared" si="19"/>
        <v>35046900</v>
      </c>
      <c r="M1240" s="42" t="s">
        <v>1595</v>
      </c>
      <c r="N1240" s="42" t="s">
        <v>445</v>
      </c>
      <c r="O1240" s="42" t="s">
        <v>1559</v>
      </c>
      <c r="P1240" s="42" t="s">
        <v>1554</v>
      </c>
      <c r="Q1240" s="46" t="s">
        <v>1555</v>
      </c>
    </row>
    <row r="1241" spans="1:17" ht="30">
      <c r="A1241" s="41">
        <v>1240</v>
      </c>
      <c r="B1241" s="43">
        <v>308</v>
      </c>
      <c r="C1241" s="43" t="s">
        <v>102</v>
      </c>
      <c r="D1241" s="42" t="s">
        <v>214</v>
      </c>
      <c r="E1241" s="42" t="s">
        <v>214</v>
      </c>
      <c r="F1241" s="44" t="s">
        <v>1383</v>
      </c>
      <c r="G1241" s="44" t="s">
        <v>3934</v>
      </c>
      <c r="H1241" s="42" t="s">
        <v>31</v>
      </c>
      <c r="I1241" s="45" t="s">
        <v>21</v>
      </c>
      <c r="J1241" s="53">
        <v>94.5</v>
      </c>
      <c r="K1241" s="44">
        <v>18000</v>
      </c>
      <c r="L1241" s="44">
        <f t="shared" si="19"/>
        <v>1701000</v>
      </c>
      <c r="M1241" s="42" t="s">
        <v>1595</v>
      </c>
      <c r="N1241" s="42" t="s">
        <v>445</v>
      </c>
      <c r="O1241" s="42" t="s">
        <v>1559</v>
      </c>
      <c r="P1241" s="42" t="s">
        <v>1554</v>
      </c>
      <c r="Q1241" s="46" t="s">
        <v>1555</v>
      </c>
    </row>
    <row r="1242" spans="1:17" ht="60">
      <c r="A1242" s="41">
        <v>1241</v>
      </c>
      <c r="B1242" s="43">
        <v>312</v>
      </c>
      <c r="C1242" s="43" t="s">
        <v>253</v>
      </c>
      <c r="D1242" s="42" t="s">
        <v>3935</v>
      </c>
      <c r="E1242" s="42" t="s">
        <v>3936</v>
      </c>
      <c r="F1242" s="44" t="s">
        <v>3937</v>
      </c>
      <c r="G1242" s="44" t="s">
        <v>254</v>
      </c>
      <c r="H1242" s="42" t="s">
        <v>255</v>
      </c>
      <c r="I1242" s="45" t="s">
        <v>586</v>
      </c>
      <c r="J1242" s="44">
        <v>273000</v>
      </c>
      <c r="K1242" s="44">
        <v>227</v>
      </c>
      <c r="L1242" s="44">
        <f t="shared" si="19"/>
        <v>61971000</v>
      </c>
      <c r="M1242" s="42" t="s">
        <v>1810</v>
      </c>
      <c r="N1242" s="42" t="s">
        <v>445</v>
      </c>
      <c r="O1242" s="42" t="s">
        <v>1559</v>
      </c>
      <c r="P1242" s="42" t="s">
        <v>1554</v>
      </c>
      <c r="Q1242" s="46" t="s">
        <v>1555</v>
      </c>
    </row>
    <row r="1243" spans="1:17" ht="60">
      <c r="A1243" s="41">
        <v>1242</v>
      </c>
      <c r="B1243" s="43">
        <v>305</v>
      </c>
      <c r="C1243" s="43" t="s">
        <v>3938</v>
      </c>
      <c r="D1243" s="42" t="s">
        <v>3939</v>
      </c>
      <c r="E1243" s="42" t="s">
        <v>3940</v>
      </c>
      <c r="F1243" s="44" t="s">
        <v>3941</v>
      </c>
      <c r="G1243" s="44" t="s">
        <v>3942</v>
      </c>
      <c r="H1243" s="42" t="s">
        <v>382</v>
      </c>
      <c r="I1243" s="45" t="s">
        <v>21</v>
      </c>
      <c r="J1243" s="44">
        <v>380000</v>
      </c>
      <c r="K1243" s="44">
        <v>17</v>
      </c>
      <c r="L1243" s="44">
        <f t="shared" si="19"/>
        <v>6460000</v>
      </c>
      <c r="M1243" s="42" t="s">
        <v>1851</v>
      </c>
      <c r="N1243" s="42" t="s">
        <v>445</v>
      </c>
      <c r="O1243" s="42" t="s">
        <v>1559</v>
      </c>
      <c r="P1243" s="42" t="s">
        <v>1554</v>
      </c>
      <c r="Q1243" s="46" t="s">
        <v>1555</v>
      </c>
    </row>
    <row r="1244" spans="1:17" ht="30">
      <c r="A1244" s="41">
        <v>1243</v>
      </c>
      <c r="B1244" s="43">
        <v>313</v>
      </c>
      <c r="C1244" s="43" t="s">
        <v>93</v>
      </c>
      <c r="D1244" s="42" t="s">
        <v>38</v>
      </c>
      <c r="E1244" s="42" t="s">
        <v>38</v>
      </c>
      <c r="F1244" s="44" t="s">
        <v>320</v>
      </c>
      <c r="G1244" s="44" t="s">
        <v>1998</v>
      </c>
      <c r="H1244" s="42" t="s">
        <v>33</v>
      </c>
      <c r="I1244" s="45" t="s">
        <v>21</v>
      </c>
      <c r="J1244" s="44">
        <v>273</v>
      </c>
      <c r="K1244" s="44">
        <v>12090</v>
      </c>
      <c r="L1244" s="44">
        <f t="shared" si="19"/>
        <v>3300570</v>
      </c>
      <c r="M1244" s="42" t="s">
        <v>1595</v>
      </c>
      <c r="N1244" s="42" t="s">
        <v>445</v>
      </c>
      <c r="O1244" s="42" t="s">
        <v>1559</v>
      </c>
      <c r="P1244" s="42" t="s">
        <v>1554</v>
      </c>
      <c r="Q1244" s="46" t="s">
        <v>1555</v>
      </c>
    </row>
    <row r="1245" spans="1:17" ht="30">
      <c r="A1245" s="41">
        <v>1244</v>
      </c>
      <c r="B1245" s="43">
        <v>313</v>
      </c>
      <c r="C1245" s="43" t="s">
        <v>93</v>
      </c>
      <c r="D1245" s="42" t="s">
        <v>3943</v>
      </c>
      <c r="E1245" s="42" t="s">
        <v>3943</v>
      </c>
      <c r="F1245" s="44" t="s">
        <v>496</v>
      </c>
      <c r="G1245" s="44" t="s">
        <v>3944</v>
      </c>
      <c r="H1245" s="42" t="s">
        <v>33</v>
      </c>
      <c r="I1245" s="45" t="s">
        <v>21</v>
      </c>
      <c r="J1245" s="44">
        <v>6300</v>
      </c>
      <c r="K1245" s="44">
        <v>4176</v>
      </c>
      <c r="L1245" s="44">
        <f t="shared" si="19"/>
        <v>26308800</v>
      </c>
      <c r="M1245" s="42" t="s">
        <v>1595</v>
      </c>
      <c r="N1245" s="42" t="s">
        <v>445</v>
      </c>
      <c r="O1245" s="42" t="s">
        <v>1559</v>
      </c>
      <c r="P1245" s="42" t="s">
        <v>1554</v>
      </c>
      <c r="Q1245" s="46" t="s">
        <v>1555</v>
      </c>
    </row>
    <row r="1246" spans="1:17" ht="45">
      <c r="A1246" s="41">
        <v>1245</v>
      </c>
      <c r="B1246" s="43">
        <v>314</v>
      </c>
      <c r="C1246" s="43" t="s">
        <v>75</v>
      </c>
      <c r="D1246" s="42" t="s">
        <v>1256</v>
      </c>
      <c r="E1246" s="42" t="s">
        <v>1256</v>
      </c>
      <c r="F1246" s="44" t="s">
        <v>3945</v>
      </c>
      <c r="G1246" s="44" t="s">
        <v>2574</v>
      </c>
      <c r="H1246" s="42" t="s">
        <v>1471</v>
      </c>
      <c r="I1246" s="45" t="s">
        <v>21</v>
      </c>
      <c r="J1246" s="44">
        <v>1500</v>
      </c>
      <c r="K1246" s="44">
        <v>1200</v>
      </c>
      <c r="L1246" s="44">
        <f t="shared" si="19"/>
        <v>1800000</v>
      </c>
      <c r="M1246" s="42" t="s">
        <v>1570</v>
      </c>
      <c r="N1246" s="42" t="s">
        <v>445</v>
      </c>
      <c r="O1246" s="42" t="s">
        <v>1559</v>
      </c>
      <c r="P1246" s="42" t="s">
        <v>1554</v>
      </c>
      <c r="Q1246" s="46" t="s">
        <v>1555</v>
      </c>
    </row>
    <row r="1247" spans="1:17" ht="45">
      <c r="A1247" s="41">
        <v>1246</v>
      </c>
      <c r="B1247" s="43">
        <v>314</v>
      </c>
      <c r="C1247" s="43" t="s">
        <v>75</v>
      </c>
      <c r="D1247" s="42" t="s">
        <v>3946</v>
      </c>
      <c r="E1247" s="42"/>
      <c r="F1247" s="44"/>
      <c r="G1247" s="44" t="s">
        <v>976</v>
      </c>
      <c r="H1247" s="42" t="s">
        <v>250</v>
      </c>
      <c r="I1247" s="45" t="s">
        <v>21</v>
      </c>
      <c r="J1247" s="44">
        <v>3800</v>
      </c>
      <c r="K1247" s="44">
        <v>28410</v>
      </c>
      <c r="L1247" s="44">
        <f t="shared" si="19"/>
        <v>107958000</v>
      </c>
      <c r="M1247" s="42" t="s">
        <v>1606</v>
      </c>
      <c r="N1247" s="42" t="s">
        <v>445</v>
      </c>
      <c r="O1247" s="42" t="s">
        <v>1559</v>
      </c>
      <c r="P1247" s="42" t="s">
        <v>1554</v>
      </c>
      <c r="Q1247" s="46" t="s">
        <v>1555</v>
      </c>
    </row>
    <row r="1248" spans="1:17" ht="30">
      <c r="A1248" s="41">
        <v>1247</v>
      </c>
      <c r="B1248" s="41">
        <v>0</v>
      </c>
      <c r="C1248" s="42">
        <v>0</v>
      </c>
      <c r="D1248" s="42" t="s">
        <v>3947</v>
      </c>
      <c r="E1248" s="42" t="s">
        <v>3947</v>
      </c>
      <c r="F1248" s="44" t="s">
        <v>309</v>
      </c>
      <c r="G1248" s="44" t="s">
        <v>3948</v>
      </c>
      <c r="H1248" s="42" t="s">
        <v>968</v>
      </c>
      <c r="I1248" s="45" t="s">
        <v>21</v>
      </c>
      <c r="J1248" s="44">
        <v>190000</v>
      </c>
      <c r="K1248" s="44">
        <v>149</v>
      </c>
      <c r="L1248" s="44">
        <f t="shared" si="19"/>
        <v>28310000</v>
      </c>
      <c r="M1248" s="42" t="s">
        <v>1595</v>
      </c>
      <c r="N1248" s="42" t="s">
        <v>445</v>
      </c>
      <c r="O1248" s="42" t="s">
        <v>1559</v>
      </c>
      <c r="P1248" s="42" t="s">
        <v>1554</v>
      </c>
      <c r="Q1248" s="46" t="s">
        <v>1555</v>
      </c>
    </row>
    <row r="1249" spans="1:17" ht="45">
      <c r="A1249" s="41">
        <v>1248</v>
      </c>
      <c r="B1249" s="43">
        <v>14</v>
      </c>
      <c r="C1249" s="43" t="s">
        <v>1683</v>
      </c>
      <c r="D1249" s="42" t="s">
        <v>3949</v>
      </c>
      <c r="E1249" s="42" t="s">
        <v>3950</v>
      </c>
      <c r="F1249" s="44" t="s">
        <v>2060</v>
      </c>
      <c r="G1249" s="44" t="s">
        <v>223</v>
      </c>
      <c r="H1249" s="42" t="s">
        <v>34</v>
      </c>
      <c r="I1249" s="45" t="s">
        <v>586</v>
      </c>
      <c r="J1249" s="44">
        <v>133000</v>
      </c>
      <c r="K1249" s="44">
        <v>60</v>
      </c>
      <c r="L1249" s="44">
        <f t="shared" si="19"/>
        <v>7980000</v>
      </c>
      <c r="M1249" s="42" t="s">
        <v>1570</v>
      </c>
      <c r="N1249" s="42" t="s">
        <v>445</v>
      </c>
      <c r="O1249" s="42" t="s">
        <v>1559</v>
      </c>
      <c r="P1249" s="42" t="s">
        <v>1554</v>
      </c>
      <c r="Q1249" s="46" t="s">
        <v>1555</v>
      </c>
    </row>
    <row r="1250" spans="1:17" ht="150">
      <c r="A1250" s="41">
        <v>1249</v>
      </c>
      <c r="B1250" s="43">
        <v>210</v>
      </c>
      <c r="C1250" s="43" t="s">
        <v>3951</v>
      </c>
      <c r="D1250" s="42" t="s">
        <v>3952</v>
      </c>
      <c r="E1250" s="42" t="s">
        <v>3953</v>
      </c>
      <c r="F1250" s="44" t="s">
        <v>3154</v>
      </c>
      <c r="G1250" s="44" t="s">
        <v>551</v>
      </c>
      <c r="H1250" s="42" t="s">
        <v>2311</v>
      </c>
      <c r="I1250" s="45" t="s">
        <v>23</v>
      </c>
      <c r="J1250" s="44">
        <v>25980000</v>
      </c>
      <c r="K1250" s="44">
        <v>3</v>
      </c>
      <c r="L1250" s="44">
        <f t="shared" si="19"/>
        <v>77940000</v>
      </c>
      <c r="M1250" s="42" t="s">
        <v>2131</v>
      </c>
      <c r="N1250" s="42" t="s">
        <v>445</v>
      </c>
      <c r="O1250" s="42" t="s">
        <v>1559</v>
      </c>
      <c r="P1250" s="42" t="s">
        <v>1554</v>
      </c>
      <c r="Q1250" s="46" t="s">
        <v>1555</v>
      </c>
    </row>
    <row r="1251" spans="1:17" ht="150">
      <c r="A1251" s="41">
        <v>1250</v>
      </c>
      <c r="B1251" s="43">
        <v>210</v>
      </c>
      <c r="C1251" s="43" t="s">
        <v>3951</v>
      </c>
      <c r="D1251" s="42" t="s">
        <v>3954</v>
      </c>
      <c r="E1251" s="42" t="s">
        <v>3955</v>
      </c>
      <c r="F1251" s="44" t="s">
        <v>3154</v>
      </c>
      <c r="G1251" s="44" t="s">
        <v>551</v>
      </c>
      <c r="H1251" s="42" t="s">
        <v>2311</v>
      </c>
      <c r="I1251" s="45" t="s">
        <v>23</v>
      </c>
      <c r="J1251" s="44">
        <v>36750000</v>
      </c>
      <c r="K1251" s="44">
        <v>3</v>
      </c>
      <c r="L1251" s="44">
        <f t="shared" si="19"/>
        <v>110250000</v>
      </c>
      <c r="M1251" s="42" t="s">
        <v>2131</v>
      </c>
      <c r="N1251" s="42" t="s">
        <v>445</v>
      </c>
      <c r="O1251" s="42" t="s">
        <v>1559</v>
      </c>
      <c r="P1251" s="42" t="s">
        <v>1554</v>
      </c>
      <c r="Q1251" s="46" t="s">
        <v>1555</v>
      </c>
    </row>
    <row r="1252" spans="1:17" ht="60">
      <c r="A1252" s="41">
        <v>1251</v>
      </c>
      <c r="B1252" s="43">
        <v>63</v>
      </c>
      <c r="C1252" s="43" t="s">
        <v>359</v>
      </c>
      <c r="D1252" s="42" t="s">
        <v>3956</v>
      </c>
      <c r="E1252" s="42" t="s">
        <v>3957</v>
      </c>
      <c r="F1252" s="44" t="s">
        <v>3124</v>
      </c>
      <c r="G1252" s="44" t="s">
        <v>3958</v>
      </c>
      <c r="H1252" s="42" t="s">
        <v>535</v>
      </c>
      <c r="I1252" s="45" t="s">
        <v>23</v>
      </c>
      <c r="J1252" s="44">
        <v>12000000</v>
      </c>
      <c r="K1252" s="44">
        <v>60</v>
      </c>
      <c r="L1252" s="44">
        <f t="shared" si="19"/>
        <v>720000000</v>
      </c>
      <c r="M1252" s="42" t="s">
        <v>2998</v>
      </c>
      <c r="N1252" s="42" t="s">
        <v>445</v>
      </c>
      <c r="O1252" s="42" t="s">
        <v>1559</v>
      </c>
      <c r="P1252" s="42" t="s">
        <v>1554</v>
      </c>
      <c r="Q1252" s="46" t="s">
        <v>1555</v>
      </c>
    </row>
    <row r="1253" spans="1:17" ht="75">
      <c r="A1253" s="41">
        <v>1252</v>
      </c>
      <c r="B1253" s="43">
        <v>184</v>
      </c>
      <c r="C1253" s="51" t="s">
        <v>2327</v>
      </c>
      <c r="D1253" s="42" t="s">
        <v>3959</v>
      </c>
      <c r="E1253" s="42" t="s">
        <v>3960</v>
      </c>
      <c r="F1253" s="44" t="s">
        <v>2723</v>
      </c>
      <c r="G1253" s="44" t="s">
        <v>1872</v>
      </c>
      <c r="H1253" s="42" t="s">
        <v>34</v>
      </c>
      <c r="I1253" s="45" t="s">
        <v>23</v>
      </c>
      <c r="J1253" s="44">
        <v>9500000</v>
      </c>
      <c r="K1253" s="44">
        <v>30</v>
      </c>
      <c r="L1253" s="44">
        <f t="shared" si="19"/>
        <v>285000000</v>
      </c>
      <c r="M1253" s="42" t="s">
        <v>1873</v>
      </c>
      <c r="N1253" s="42" t="s">
        <v>445</v>
      </c>
      <c r="O1253" s="42" t="s">
        <v>1559</v>
      </c>
      <c r="P1253" s="42" t="s">
        <v>1554</v>
      </c>
      <c r="Q1253" s="46" t="s">
        <v>1555</v>
      </c>
    </row>
    <row r="1254" spans="1:17" ht="60">
      <c r="A1254" s="41">
        <v>1253</v>
      </c>
      <c r="B1254" s="43">
        <v>184</v>
      </c>
      <c r="C1254" s="51" t="s">
        <v>2327</v>
      </c>
      <c r="D1254" s="42" t="s">
        <v>3961</v>
      </c>
      <c r="E1254" s="42" t="s">
        <v>3962</v>
      </c>
      <c r="F1254" s="44" t="s">
        <v>3963</v>
      </c>
      <c r="G1254" s="44" t="s">
        <v>3964</v>
      </c>
      <c r="H1254" s="42" t="s">
        <v>35</v>
      </c>
      <c r="I1254" s="45" t="s">
        <v>3965</v>
      </c>
      <c r="J1254" s="44">
        <v>8100000</v>
      </c>
      <c r="K1254" s="44">
        <v>60</v>
      </c>
      <c r="L1254" s="44">
        <f t="shared" si="19"/>
        <v>486000000</v>
      </c>
      <c r="M1254" s="42" t="s">
        <v>2295</v>
      </c>
      <c r="N1254" s="42" t="s">
        <v>445</v>
      </c>
      <c r="O1254" s="42" t="s">
        <v>1559</v>
      </c>
      <c r="P1254" s="42" t="s">
        <v>1554</v>
      </c>
      <c r="Q1254" s="46" t="s">
        <v>1555</v>
      </c>
    </row>
    <row r="1255" spans="1:17" ht="75">
      <c r="A1255" s="41">
        <v>1254</v>
      </c>
      <c r="B1255" s="43">
        <v>184</v>
      </c>
      <c r="C1255" s="51" t="s">
        <v>2327</v>
      </c>
      <c r="D1255" s="42" t="s">
        <v>3966</v>
      </c>
      <c r="E1255" s="42" t="s">
        <v>3967</v>
      </c>
      <c r="F1255" s="44" t="s">
        <v>2723</v>
      </c>
      <c r="G1255" s="44" t="s">
        <v>1872</v>
      </c>
      <c r="H1255" s="42" t="s">
        <v>34</v>
      </c>
      <c r="I1255" s="45" t="s">
        <v>23</v>
      </c>
      <c r="J1255" s="44">
        <v>9500000</v>
      </c>
      <c r="K1255" s="44">
        <v>120</v>
      </c>
      <c r="L1255" s="44">
        <f t="shared" si="19"/>
        <v>1140000000</v>
      </c>
      <c r="M1255" s="42" t="s">
        <v>1873</v>
      </c>
      <c r="N1255" s="42" t="s">
        <v>445</v>
      </c>
      <c r="O1255" s="42" t="s">
        <v>1559</v>
      </c>
      <c r="P1255" s="42" t="s">
        <v>1554</v>
      </c>
      <c r="Q1255" s="46" t="s">
        <v>1555</v>
      </c>
    </row>
    <row r="1256" spans="1:17" ht="75">
      <c r="A1256" s="41">
        <v>1255</v>
      </c>
      <c r="B1256" s="43">
        <v>110</v>
      </c>
      <c r="C1256" s="51" t="s">
        <v>297</v>
      </c>
      <c r="D1256" s="42" t="s">
        <v>3968</v>
      </c>
      <c r="E1256" s="42" t="s">
        <v>3969</v>
      </c>
      <c r="F1256" s="44" t="s">
        <v>3186</v>
      </c>
      <c r="G1256" s="44" t="s">
        <v>3095</v>
      </c>
      <c r="H1256" s="42" t="s">
        <v>33</v>
      </c>
      <c r="I1256" s="45" t="s">
        <v>21</v>
      </c>
      <c r="J1256" s="44">
        <v>190000</v>
      </c>
      <c r="K1256" s="44">
        <v>960</v>
      </c>
      <c r="L1256" s="44">
        <f t="shared" si="19"/>
        <v>182400000</v>
      </c>
      <c r="M1256" s="42" t="s">
        <v>3096</v>
      </c>
      <c r="N1256" s="42" t="s">
        <v>445</v>
      </c>
      <c r="O1256" s="42" t="s">
        <v>1559</v>
      </c>
      <c r="P1256" s="42" t="s">
        <v>1554</v>
      </c>
      <c r="Q1256" s="46" t="s">
        <v>1555</v>
      </c>
    </row>
    <row r="1257" spans="1:17" ht="75">
      <c r="A1257" s="41">
        <v>1256</v>
      </c>
      <c r="B1257" s="41">
        <v>0</v>
      </c>
      <c r="C1257" s="42">
        <v>0</v>
      </c>
      <c r="D1257" s="42" t="s">
        <v>3970</v>
      </c>
      <c r="E1257" s="42" t="s">
        <v>3971</v>
      </c>
      <c r="F1257" s="44" t="s">
        <v>3972</v>
      </c>
      <c r="G1257" s="44" t="s">
        <v>2061</v>
      </c>
      <c r="H1257" s="42" t="s">
        <v>34</v>
      </c>
      <c r="I1257" s="45" t="s">
        <v>21</v>
      </c>
      <c r="J1257" s="44">
        <v>3000</v>
      </c>
      <c r="K1257" s="44">
        <v>1200</v>
      </c>
      <c r="L1257" s="44">
        <f t="shared" si="19"/>
        <v>3600000</v>
      </c>
      <c r="M1257" s="42" t="s">
        <v>1570</v>
      </c>
      <c r="N1257" s="42" t="s">
        <v>445</v>
      </c>
      <c r="O1257" s="42" t="s">
        <v>1559</v>
      </c>
      <c r="P1257" s="42" t="s">
        <v>1554</v>
      </c>
      <c r="Q1257" s="46" t="s">
        <v>1555</v>
      </c>
    </row>
    <row r="1258" spans="1:17" ht="45">
      <c r="A1258" s="41">
        <v>1257</v>
      </c>
      <c r="B1258" s="41">
        <v>0</v>
      </c>
      <c r="C1258" s="42">
        <v>0</v>
      </c>
      <c r="D1258" s="42" t="s">
        <v>3973</v>
      </c>
      <c r="E1258" s="42" t="s">
        <v>3973</v>
      </c>
      <c r="F1258" s="44" t="s">
        <v>3974</v>
      </c>
      <c r="G1258" s="44" t="s">
        <v>1479</v>
      </c>
      <c r="H1258" s="42" t="s">
        <v>168</v>
      </c>
      <c r="I1258" s="45" t="s">
        <v>21</v>
      </c>
      <c r="J1258" s="44">
        <v>14000</v>
      </c>
      <c r="K1258" s="44">
        <v>1882</v>
      </c>
      <c r="L1258" s="44">
        <f t="shared" si="19"/>
        <v>26348000</v>
      </c>
      <c r="M1258" s="42" t="s">
        <v>1593</v>
      </c>
      <c r="N1258" s="42" t="s">
        <v>445</v>
      </c>
      <c r="O1258" s="42" t="s">
        <v>1559</v>
      </c>
      <c r="P1258" s="42" t="s">
        <v>1554</v>
      </c>
      <c r="Q1258" s="46" t="s">
        <v>1555</v>
      </c>
    </row>
    <row r="1259" spans="1:17" ht="45">
      <c r="A1259" s="41">
        <v>1258</v>
      </c>
      <c r="B1259" s="41">
        <v>0</v>
      </c>
      <c r="C1259" s="42">
        <v>0</v>
      </c>
      <c r="D1259" s="42" t="s">
        <v>3975</v>
      </c>
      <c r="E1259" s="42" t="s">
        <v>3975</v>
      </c>
      <c r="F1259" s="44" t="s">
        <v>3826</v>
      </c>
      <c r="G1259" s="44" t="s">
        <v>1479</v>
      </c>
      <c r="H1259" s="42" t="s">
        <v>168</v>
      </c>
      <c r="I1259" s="45" t="s">
        <v>21</v>
      </c>
      <c r="J1259" s="44">
        <v>17000</v>
      </c>
      <c r="K1259" s="44">
        <v>180</v>
      </c>
      <c r="L1259" s="44">
        <f t="shared" si="19"/>
        <v>3060000</v>
      </c>
      <c r="M1259" s="42" t="s">
        <v>1593</v>
      </c>
      <c r="N1259" s="42" t="s">
        <v>445</v>
      </c>
      <c r="O1259" s="42" t="s">
        <v>1559</v>
      </c>
      <c r="P1259" s="42" t="s">
        <v>1554</v>
      </c>
      <c r="Q1259" s="46" t="s">
        <v>1555</v>
      </c>
    </row>
    <row r="1260" spans="1:17" ht="60">
      <c r="A1260" s="41">
        <v>1259</v>
      </c>
      <c r="B1260" s="43">
        <v>155</v>
      </c>
      <c r="C1260" s="51" t="s">
        <v>291</v>
      </c>
      <c r="D1260" s="42" t="s">
        <v>3976</v>
      </c>
      <c r="E1260" s="42" t="s">
        <v>3976</v>
      </c>
      <c r="F1260" s="44" t="s">
        <v>3977</v>
      </c>
      <c r="G1260" s="44" t="s">
        <v>3644</v>
      </c>
      <c r="H1260" s="42" t="s">
        <v>34</v>
      </c>
      <c r="I1260" s="45" t="s">
        <v>1761</v>
      </c>
      <c r="J1260" s="44">
        <v>11000000</v>
      </c>
      <c r="K1260" s="44">
        <v>78</v>
      </c>
      <c r="L1260" s="44">
        <f t="shared" si="19"/>
        <v>858000000</v>
      </c>
      <c r="M1260" s="42" t="s">
        <v>1973</v>
      </c>
      <c r="N1260" s="42" t="s">
        <v>445</v>
      </c>
      <c r="O1260" s="42" t="s">
        <v>1559</v>
      </c>
      <c r="P1260" s="42" t="s">
        <v>1554</v>
      </c>
      <c r="Q1260" s="46" t="s">
        <v>1555</v>
      </c>
    </row>
    <row r="1261" spans="1:17" ht="45">
      <c r="A1261" s="41">
        <v>1260</v>
      </c>
      <c r="B1261" s="41">
        <v>0</v>
      </c>
      <c r="C1261" s="42">
        <v>0</v>
      </c>
      <c r="D1261" s="42" t="s">
        <v>3978</v>
      </c>
      <c r="E1261" s="42" t="s">
        <v>3971</v>
      </c>
      <c r="F1261" s="44" t="s">
        <v>3979</v>
      </c>
      <c r="G1261" s="44" t="s">
        <v>2061</v>
      </c>
      <c r="H1261" s="42" t="s">
        <v>34</v>
      </c>
      <c r="I1261" s="45" t="s">
        <v>21</v>
      </c>
      <c r="J1261" s="44">
        <v>3000</v>
      </c>
      <c r="K1261" s="44">
        <v>3006</v>
      </c>
      <c r="L1261" s="44">
        <f t="shared" si="19"/>
        <v>9018000</v>
      </c>
      <c r="M1261" s="42" t="s">
        <v>1570</v>
      </c>
      <c r="N1261" s="42" t="s">
        <v>445</v>
      </c>
      <c r="O1261" s="42" t="s">
        <v>1559</v>
      </c>
      <c r="P1261" s="42" t="s">
        <v>1554</v>
      </c>
      <c r="Q1261" s="46" t="s">
        <v>1555</v>
      </c>
    </row>
    <row r="1262" spans="1:17" ht="60">
      <c r="A1262" s="41">
        <v>1261</v>
      </c>
      <c r="B1262" s="41">
        <v>0</v>
      </c>
      <c r="C1262" s="42">
        <v>0</v>
      </c>
      <c r="D1262" s="42" t="s">
        <v>3980</v>
      </c>
      <c r="E1262" s="42" t="s">
        <v>3981</v>
      </c>
      <c r="F1262" s="44" t="s">
        <v>983</v>
      </c>
      <c r="G1262" s="44" t="s">
        <v>2556</v>
      </c>
      <c r="H1262" s="42" t="s">
        <v>34</v>
      </c>
      <c r="I1262" s="45" t="s">
        <v>21</v>
      </c>
      <c r="J1262" s="44">
        <v>953820</v>
      </c>
      <c r="K1262" s="44">
        <v>204</v>
      </c>
      <c r="L1262" s="44">
        <f t="shared" si="19"/>
        <v>194579280</v>
      </c>
      <c r="M1262" s="42" t="s">
        <v>2557</v>
      </c>
      <c r="N1262" s="42" t="s">
        <v>445</v>
      </c>
      <c r="O1262" s="42" t="s">
        <v>1559</v>
      </c>
      <c r="P1262" s="42" t="s">
        <v>1554</v>
      </c>
      <c r="Q1262" s="46" t="s">
        <v>1555</v>
      </c>
    </row>
    <row r="1263" spans="1:17" ht="60">
      <c r="A1263" s="41">
        <v>1262</v>
      </c>
      <c r="B1263" s="41">
        <v>0</v>
      </c>
      <c r="C1263" s="41">
        <v>0</v>
      </c>
      <c r="D1263" s="42" t="s">
        <v>3982</v>
      </c>
      <c r="E1263" s="42" t="s">
        <v>3982</v>
      </c>
      <c r="F1263" s="44" t="s">
        <v>1938</v>
      </c>
      <c r="G1263" s="44" t="s">
        <v>1971</v>
      </c>
      <c r="H1263" s="42" t="s">
        <v>2381</v>
      </c>
      <c r="I1263" s="45" t="s">
        <v>21</v>
      </c>
      <c r="J1263" s="44">
        <v>6000000</v>
      </c>
      <c r="K1263" s="44">
        <v>7</v>
      </c>
      <c r="L1263" s="44">
        <f t="shared" si="19"/>
        <v>42000000</v>
      </c>
      <c r="M1263" s="42" t="s">
        <v>1973</v>
      </c>
      <c r="N1263" s="42" t="s">
        <v>445</v>
      </c>
      <c r="O1263" s="42" t="s">
        <v>1559</v>
      </c>
      <c r="P1263" s="42" t="s">
        <v>1554</v>
      </c>
      <c r="Q1263" s="46" t="s">
        <v>1555</v>
      </c>
    </row>
    <row r="1264" spans="1:17" ht="60">
      <c r="A1264" s="41">
        <v>1263</v>
      </c>
      <c r="B1264" s="41">
        <v>0</v>
      </c>
      <c r="C1264" s="41">
        <v>0</v>
      </c>
      <c r="D1264" s="42" t="s">
        <v>3983</v>
      </c>
      <c r="E1264" s="42" t="s">
        <v>3983</v>
      </c>
      <c r="F1264" s="44" t="s">
        <v>1938</v>
      </c>
      <c r="G1264" s="44" t="s">
        <v>1971</v>
      </c>
      <c r="H1264" s="42" t="s">
        <v>2381</v>
      </c>
      <c r="I1264" s="45" t="s">
        <v>21</v>
      </c>
      <c r="J1264" s="44">
        <v>6100000</v>
      </c>
      <c r="K1264" s="44">
        <v>7</v>
      </c>
      <c r="L1264" s="44">
        <f t="shared" si="19"/>
        <v>42700000</v>
      </c>
      <c r="M1264" s="42" t="s">
        <v>1973</v>
      </c>
      <c r="N1264" s="42" t="s">
        <v>445</v>
      </c>
      <c r="O1264" s="42" t="s">
        <v>1559</v>
      </c>
      <c r="P1264" s="42" t="s">
        <v>1554</v>
      </c>
      <c r="Q1264" s="46" t="s">
        <v>1555</v>
      </c>
    </row>
    <row r="1265" spans="1:17" ht="45">
      <c r="A1265" s="41">
        <v>1264</v>
      </c>
      <c r="B1265" s="41">
        <v>0</v>
      </c>
      <c r="C1265" s="41">
        <v>0</v>
      </c>
      <c r="D1265" s="42" t="s">
        <v>3984</v>
      </c>
      <c r="E1265" s="42" t="s">
        <v>3984</v>
      </c>
      <c r="F1265" s="44" t="s">
        <v>3826</v>
      </c>
      <c r="G1265" s="44" t="s">
        <v>1479</v>
      </c>
      <c r="H1265" s="42" t="s">
        <v>168</v>
      </c>
      <c r="I1265" s="45" t="s">
        <v>21</v>
      </c>
      <c r="J1265" s="44">
        <v>19000</v>
      </c>
      <c r="K1265" s="44">
        <v>6</v>
      </c>
      <c r="L1265" s="44">
        <f t="shared" si="19"/>
        <v>114000</v>
      </c>
      <c r="M1265" s="42" t="s">
        <v>1593</v>
      </c>
      <c r="N1265" s="42" t="s">
        <v>445</v>
      </c>
      <c r="O1265" s="42" t="s">
        <v>1559</v>
      </c>
      <c r="P1265" s="42" t="s">
        <v>1554</v>
      </c>
      <c r="Q1265" s="46" t="s">
        <v>1555</v>
      </c>
    </row>
    <row r="1266" spans="1:17" ht="45">
      <c r="A1266" s="41">
        <v>1265</v>
      </c>
      <c r="B1266" s="41">
        <v>0</v>
      </c>
      <c r="C1266" s="41">
        <v>0</v>
      </c>
      <c r="D1266" s="42" t="s">
        <v>3985</v>
      </c>
      <c r="E1266" s="42" t="s">
        <v>3985</v>
      </c>
      <c r="F1266" s="44" t="s">
        <v>3874</v>
      </c>
      <c r="G1266" s="44" t="s">
        <v>48</v>
      </c>
      <c r="H1266" s="42" t="s">
        <v>2095</v>
      </c>
      <c r="I1266" s="45" t="s">
        <v>21</v>
      </c>
      <c r="J1266" s="44">
        <v>20000</v>
      </c>
      <c r="K1266" s="44">
        <v>12</v>
      </c>
      <c r="L1266" s="44">
        <f t="shared" si="19"/>
        <v>240000</v>
      </c>
      <c r="M1266" s="42" t="s">
        <v>1570</v>
      </c>
      <c r="N1266" s="42" t="s">
        <v>445</v>
      </c>
      <c r="O1266" s="42" t="s">
        <v>1559</v>
      </c>
      <c r="P1266" s="42" t="s">
        <v>1554</v>
      </c>
      <c r="Q1266" s="46" t="s">
        <v>1555</v>
      </c>
    </row>
    <row r="1267" spans="1:17" ht="45">
      <c r="A1267" s="41">
        <v>1266</v>
      </c>
      <c r="B1267" s="41">
        <v>0</v>
      </c>
      <c r="C1267" s="42">
        <v>0</v>
      </c>
      <c r="D1267" s="42" t="s">
        <v>3986</v>
      </c>
      <c r="E1267" s="42" t="s">
        <v>106</v>
      </c>
      <c r="F1267" s="44" t="s">
        <v>3987</v>
      </c>
      <c r="G1267" s="44" t="s">
        <v>3988</v>
      </c>
      <c r="H1267" s="42" t="s">
        <v>35</v>
      </c>
      <c r="I1267" s="45" t="s">
        <v>868</v>
      </c>
      <c r="J1267" s="44">
        <v>13100000</v>
      </c>
      <c r="K1267" s="44">
        <v>18</v>
      </c>
      <c r="L1267" s="44">
        <f t="shared" si="19"/>
        <v>235800000</v>
      </c>
      <c r="M1267" s="42" t="s">
        <v>2080</v>
      </c>
      <c r="N1267" s="42" t="s">
        <v>445</v>
      </c>
      <c r="O1267" s="42" t="s">
        <v>1559</v>
      </c>
      <c r="P1267" s="42" t="s">
        <v>1554</v>
      </c>
      <c r="Q1267" s="46" t="s">
        <v>1555</v>
      </c>
    </row>
    <row r="1268" spans="1:17" ht="60">
      <c r="A1268" s="41">
        <v>1267</v>
      </c>
      <c r="B1268" s="43">
        <v>155</v>
      </c>
      <c r="C1268" s="43" t="s">
        <v>291</v>
      </c>
      <c r="D1268" s="42" t="s">
        <v>2854</v>
      </c>
      <c r="E1268" s="42" t="s">
        <v>2854</v>
      </c>
      <c r="F1268" s="44" t="s">
        <v>3977</v>
      </c>
      <c r="G1268" s="44" t="s">
        <v>3644</v>
      </c>
      <c r="H1268" s="42" t="s">
        <v>34</v>
      </c>
      <c r="I1268" s="45" t="s">
        <v>1761</v>
      </c>
      <c r="J1268" s="44">
        <v>10000000</v>
      </c>
      <c r="K1268" s="44">
        <v>21</v>
      </c>
      <c r="L1268" s="44">
        <f t="shared" si="19"/>
        <v>210000000</v>
      </c>
      <c r="M1268" s="42" t="s">
        <v>1973</v>
      </c>
      <c r="N1268" s="42" t="s">
        <v>445</v>
      </c>
      <c r="O1268" s="42" t="s">
        <v>1559</v>
      </c>
      <c r="P1268" s="42" t="s">
        <v>1554</v>
      </c>
      <c r="Q1268" s="46" t="s">
        <v>1555</v>
      </c>
    </row>
    <row r="1269" spans="1:17" ht="45">
      <c r="A1269" s="41">
        <v>1268</v>
      </c>
      <c r="B1269" s="41">
        <v>0</v>
      </c>
      <c r="C1269" s="42">
        <v>0</v>
      </c>
      <c r="D1269" s="42" t="s">
        <v>3989</v>
      </c>
      <c r="E1269" s="42" t="s">
        <v>3989</v>
      </c>
      <c r="F1269" s="44" t="s">
        <v>3990</v>
      </c>
      <c r="G1269" s="44"/>
      <c r="H1269" s="42" t="s">
        <v>1168</v>
      </c>
      <c r="I1269" s="45" t="s">
        <v>21</v>
      </c>
      <c r="J1269" s="44">
        <v>1400</v>
      </c>
      <c r="K1269" s="44">
        <v>10230</v>
      </c>
      <c r="L1269" s="44">
        <f t="shared" si="19"/>
        <v>14322000</v>
      </c>
      <c r="M1269" s="42" t="s">
        <v>1593</v>
      </c>
      <c r="N1269" s="42" t="s">
        <v>445</v>
      </c>
      <c r="O1269" s="42" t="s">
        <v>1559</v>
      </c>
      <c r="P1269" s="42" t="s">
        <v>1554</v>
      </c>
      <c r="Q1269" s="46" t="s">
        <v>1555</v>
      </c>
    </row>
    <row r="1270" spans="1:17" ht="45">
      <c r="A1270" s="41">
        <v>1269</v>
      </c>
      <c r="B1270" s="41">
        <v>0</v>
      </c>
      <c r="C1270" s="41">
        <v>0</v>
      </c>
      <c r="D1270" s="42" t="s">
        <v>3991</v>
      </c>
      <c r="E1270" s="42" t="s">
        <v>3992</v>
      </c>
      <c r="F1270" s="44" t="s">
        <v>3993</v>
      </c>
      <c r="G1270" s="44" t="s">
        <v>48</v>
      </c>
      <c r="H1270" s="42" t="s">
        <v>2095</v>
      </c>
      <c r="I1270" s="45" t="s">
        <v>162</v>
      </c>
      <c r="J1270" s="44">
        <v>66000</v>
      </c>
      <c r="K1270" s="44">
        <v>2364</v>
      </c>
      <c r="L1270" s="44">
        <f t="shared" si="19"/>
        <v>156024000</v>
      </c>
      <c r="M1270" s="42" t="s">
        <v>1570</v>
      </c>
      <c r="N1270" s="42" t="s">
        <v>445</v>
      </c>
      <c r="O1270" s="42" t="s">
        <v>1559</v>
      </c>
      <c r="P1270" s="42" t="s">
        <v>1554</v>
      </c>
      <c r="Q1270" s="46" t="s">
        <v>1555</v>
      </c>
    </row>
    <row r="1271" spans="1:17" ht="45">
      <c r="A1271" s="41">
        <v>1270</v>
      </c>
      <c r="B1271" s="41">
        <v>0</v>
      </c>
      <c r="C1271" s="42">
        <v>0</v>
      </c>
      <c r="D1271" s="42" t="s">
        <v>3994</v>
      </c>
      <c r="E1271" s="42" t="s">
        <v>3995</v>
      </c>
      <c r="F1271" s="44" t="s">
        <v>3972</v>
      </c>
      <c r="G1271" s="44" t="s">
        <v>223</v>
      </c>
      <c r="H1271" s="42" t="s">
        <v>34</v>
      </c>
      <c r="I1271" s="45" t="s">
        <v>209</v>
      </c>
      <c r="J1271" s="44">
        <v>4400</v>
      </c>
      <c r="K1271" s="44">
        <v>3972</v>
      </c>
      <c r="L1271" s="44">
        <f t="shared" si="19"/>
        <v>17476800</v>
      </c>
      <c r="M1271" s="42" t="s">
        <v>1570</v>
      </c>
      <c r="N1271" s="42" t="s">
        <v>445</v>
      </c>
      <c r="O1271" s="42" t="s">
        <v>1559</v>
      </c>
      <c r="P1271" s="42" t="s">
        <v>1554</v>
      </c>
      <c r="Q1271" s="46" t="s">
        <v>1555</v>
      </c>
    </row>
    <row r="1272" spans="1:17" ht="45">
      <c r="A1272" s="41">
        <v>1271</v>
      </c>
      <c r="B1272" s="41">
        <v>0</v>
      </c>
      <c r="C1272" s="42">
        <v>0</v>
      </c>
      <c r="D1272" s="42" t="s">
        <v>3996</v>
      </c>
      <c r="E1272" s="42" t="s">
        <v>3995</v>
      </c>
      <c r="F1272" s="44" t="s">
        <v>3997</v>
      </c>
      <c r="G1272" s="44" t="s">
        <v>223</v>
      </c>
      <c r="H1272" s="42" t="s">
        <v>34</v>
      </c>
      <c r="I1272" s="45" t="s">
        <v>209</v>
      </c>
      <c r="J1272" s="44">
        <v>2900</v>
      </c>
      <c r="K1272" s="44">
        <v>720</v>
      </c>
      <c r="L1272" s="44">
        <f t="shared" si="19"/>
        <v>2088000</v>
      </c>
      <c r="M1272" s="42" t="s">
        <v>1570</v>
      </c>
      <c r="N1272" s="42" t="s">
        <v>445</v>
      </c>
      <c r="O1272" s="42" t="s">
        <v>1559</v>
      </c>
      <c r="P1272" s="42" t="s">
        <v>1554</v>
      </c>
      <c r="Q1272" s="46" t="s">
        <v>1555</v>
      </c>
    </row>
    <row r="1273" spans="1:17" ht="45">
      <c r="A1273" s="41">
        <v>1272</v>
      </c>
      <c r="B1273" s="41">
        <v>0</v>
      </c>
      <c r="C1273" s="41">
        <v>0</v>
      </c>
      <c r="D1273" s="42" t="s">
        <v>3998</v>
      </c>
      <c r="E1273" s="42" t="s">
        <v>3999</v>
      </c>
      <c r="F1273" s="44" t="s">
        <v>4000</v>
      </c>
      <c r="G1273" s="44" t="s">
        <v>223</v>
      </c>
      <c r="H1273" s="42" t="s">
        <v>34</v>
      </c>
      <c r="I1273" s="45" t="s">
        <v>21</v>
      </c>
      <c r="J1273" s="44">
        <v>48000</v>
      </c>
      <c r="K1273" s="44">
        <v>180</v>
      </c>
      <c r="L1273" s="44">
        <f t="shared" si="19"/>
        <v>8640000</v>
      </c>
      <c r="M1273" s="42" t="s">
        <v>1593</v>
      </c>
      <c r="N1273" s="42" t="s">
        <v>445</v>
      </c>
      <c r="O1273" s="42" t="s">
        <v>1559</v>
      </c>
      <c r="P1273" s="42" t="s">
        <v>1554</v>
      </c>
      <c r="Q1273" s="46" t="s">
        <v>1555</v>
      </c>
    </row>
    <row r="1274" spans="1:17" ht="30">
      <c r="A1274" s="41">
        <v>1273</v>
      </c>
      <c r="B1274" s="41">
        <v>0</v>
      </c>
      <c r="C1274" s="41">
        <v>0</v>
      </c>
      <c r="D1274" s="42" t="s">
        <v>4001</v>
      </c>
      <c r="E1274" s="42" t="s">
        <v>4001</v>
      </c>
      <c r="F1274" s="44" t="s">
        <v>4002</v>
      </c>
      <c r="G1274" s="44" t="s">
        <v>4003</v>
      </c>
      <c r="H1274" s="42" t="s">
        <v>33</v>
      </c>
      <c r="I1274" s="45" t="s">
        <v>19</v>
      </c>
      <c r="J1274" s="44">
        <v>93500.000000000015</v>
      </c>
      <c r="K1274" s="44">
        <v>2623</v>
      </c>
      <c r="L1274" s="44">
        <f t="shared" si="19"/>
        <v>245250500.00000003</v>
      </c>
      <c r="M1274" s="42" t="s">
        <v>1595</v>
      </c>
      <c r="N1274" s="42" t="s">
        <v>445</v>
      </c>
      <c r="O1274" s="42" t="s">
        <v>1559</v>
      </c>
      <c r="P1274" s="42" t="s">
        <v>1554</v>
      </c>
      <c r="Q1274" s="46" t="s">
        <v>1555</v>
      </c>
    </row>
    <row r="1275" spans="1:17" ht="45">
      <c r="A1275" s="41">
        <v>1274</v>
      </c>
      <c r="B1275" s="41">
        <v>0</v>
      </c>
      <c r="C1275" s="41">
        <v>0</v>
      </c>
      <c r="D1275" s="42" t="s">
        <v>4004</v>
      </c>
      <c r="E1275" s="42" t="s">
        <v>4004</v>
      </c>
      <c r="F1275" s="44" t="s">
        <v>4005</v>
      </c>
      <c r="G1275" s="44" t="s">
        <v>223</v>
      </c>
      <c r="H1275" s="42" t="s">
        <v>34</v>
      </c>
      <c r="I1275" s="45" t="s">
        <v>21</v>
      </c>
      <c r="J1275" s="44">
        <v>67000</v>
      </c>
      <c r="K1275" s="44">
        <v>125</v>
      </c>
      <c r="L1275" s="44">
        <f t="shared" si="19"/>
        <v>8375000</v>
      </c>
      <c r="M1275" s="42" t="s">
        <v>1593</v>
      </c>
      <c r="N1275" s="42" t="s">
        <v>445</v>
      </c>
      <c r="O1275" s="42" t="s">
        <v>1559</v>
      </c>
      <c r="P1275" s="42" t="s">
        <v>1554</v>
      </c>
      <c r="Q1275" s="46" t="s">
        <v>1555</v>
      </c>
    </row>
    <row r="1276" spans="1:17" ht="30">
      <c r="A1276" s="41">
        <v>1275</v>
      </c>
      <c r="B1276" s="41">
        <v>0</v>
      </c>
      <c r="C1276" s="42">
        <v>0</v>
      </c>
      <c r="D1276" s="42" t="s">
        <v>73</v>
      </c>
      <c r="E1276" s="42" t="s">
        <v>4006</v>
      </c>
      <c r="F1276" s="44" t="s">
        <v>4007</v>
      </c>
      <c r="G1276" s="44" t="s">
        <v>4003</v>
      </c>
      <c r="H1276" s="42" t="s">
        <v>33</v>
      </c>
      <c r="I1276" s="45" t="s">
        <v>21</v>
      </c>
      <c r="J1276" s="44">
        <v>10500</v>
      </c>
      <c r="K1276" s="44">
        <v>12102</v>
      </c>
      <c r="L1276" s="44">
        <f t="shared" si="19"/>
        <v>127071000</v>
      </c>
      <c r="M1276" s="42" t="s">
        <v>1595</v>
      </c>
      <c r="N1276" s="42" t="s">
        <v>445</v>
      </c>
      <c r="O1276" s="42" t="s">
        <v>1559</v>
      </c>
      <c r="P1276" s="42" t="s">
        <v>1554</v>
      </c>
      <c r="Q1276" s="46" t="s">
        <v>1555</v>
      </c>
    </row>
    <row r="1277" spans="1:17" ht="30">
      <c r="A1277" s="41">
        <v>1276</v>
      </c>
      <c r="B1277" s="41">
        <v>0</v>
      </c>
      <c r="C1277" s="42">
        <v>0</v>
      </c>
      <c r="D1277" s="42" t="s">
        <v>4008</v>
      </c>
      <c r="E1277" s="42" t="s">
        <v>4008</v>
      </c>
      <c r="F1277" s="44" t="s">
        <v>4007</v>
      </c>
      <c r="G1277" s="44" t="s">
        <v>4003</v>
      </c>
      <c r="H1277" s="42" t="s">
        <v>33</v>
      </c>
      <c r="I1277" s="45" t="s">
        <v>21</v>
      </c>
      <c r="J1277" s="44">
        <v>11760</v>
      </c>
      <c r="K1277" s="44">
        <v>8073</v>
      </c>
      <c r="L1277" s="44">
        <f t="shared" si="19"/>
        <v>94938480</v>
      </c>
      <c r="M1277" s="42" t="s">
        <v>1595</v>
      </c>
      <c r="N1277" s="42" t="s">
        <v>445</v>
      </c>
      <c r="O1277" s="42" t="s">
        <v>1559</v>
      </c>
      <c r="P1277" s="42" t="s">
        <v>1554</v>
      </c>
      <c r="Q1277" s="46" t="s">
        <v>1555</v>
      </c>
    </row>
    <row r="1278" spans="1:17" ht="60">
      <c r="A1278" s="41">
        <v>1277</v>
      </c>
      <c r="B1278" s="41">
        <v>0</v>
      </c>
      <c r="C1278" s="41">
        <v>0</v>
      </c>
      <c r="D1278" s="42" t="s">
        <v>4009</v>
      </c>
      <c r="E1278" s="42" t="s">
        <v>4009</v>
      </c>
      <c r="F1278" s="44" t="s">
        <v>4010</v>
      </c>
      <c r="G1278" s="44" t="s">
        <v>976</v>
      </c>
      <c r="H1278" s="42" t="s">
        <v>34</v>
      </c>
      <c r="I1278" s="45" t="s">
        <v>23</v>
      </c>
      <c r="J1278" s="44">
        <v>6863000</v>
      </c>
      <c r="K1278" s="44">
        <v>22</v>
      </c>
      <c r="L1278" s="44">
        <f t="shared" si="19"/>
        <v>150986000</v>
      </c>
      <c r="M1278" s="42" t="s">
        <v>1851</v>
      </c>
      <c r="N1278" s="42" t="s">
        <v>445</v>
      </c>
      <c r="O1278" s="42" t="s">
        <v>1559</v>
      </c>
      <c r="P1278" s="42" t="s">
        <v>1554</v>
      </c>
      <c r="Q1278" s="46" t="s">
        <v>1555</v>
      </c>
    </row>
    <row r="1279" spans="1:17" ht="45">
      <c r="A1279" s="41">
        <v>1278</v>
      </c>
      <c r="B1279" s="43">
        <v>284</v>
      </c>
      <c r="C1279" s="43" t="s">
        <v>1269</v>
      </c>
      <c r="D1279" s="42" t="s">
        <v>4011</v>
      </c>
      <c r="E1279" s="42" t="s">
        <v>4011</v>
      </c>
      <c r="F1279" s="44" t="s">
        <v>327</v>
      </c>
      <c r="G1279" s="44" t="s">
        <v>2623</v>
      </c>
      <c r="H1279" s="42" t="s">
        <v>34</v>
      </c>
      <c r="I1279" s="45" t="s">
        <v>21</v>
      </c>
      <c r="J1279" s="44">
        <v>7000000</v>
      </c>
      <c r="K1279" s="44">
        <v>24</v>
      </c>
      <c r="L1279" s="44">
        <f t="shared" si="19"/>
        <v>168000000</v>
      </c>
      <c r="M1279" s="42" t="s">
        <v>1570</v>
      </c>
      <c r="N1279" s="42" t="s">
        <v>445</v>
      </c>
      <c r="O1279" s="42" t="s">
        <v>1559</v>
      </c>
      <c r="P1279" s="42" t="s">
        <v>1554</v>
      </c>
      <c r="Q1279" s="46" t="s">
        <v>1555</v>
      </c>
    </row>
    <row r="1280" spans="1:17" ht="45">
      <c r="A1280" s="41">
        <v>1279</v>
      </c>
      <c r="B1280" s="41">
        <v>0</v>
      </c>
      <c r="C1280" s="42">
        <v>0</v>
      </c>
      <c r="D1280" s="42" t="s">
        <v>4012</v>
      </c>
      <c r="E1280" s="42" t="s">
        <v>4013</v>
      </c>
      <c r="F1280" s="44" t="s">
        <v>2094</v>
      </c>
      <c r="G1280" s="44" t="s">
        <v>48</v>
      </c>
      <c r="H1280" s="42" t="s">
        <v>2095</v>
      </c>
      <c r="I1280" s="45" t="s">
        <v>162</v>
      </c>
      <c r="J1280" s="44">
        <v>92000</v>
      </c>
      <c r="K1280" s="44">
        <v>150</v>
      </c>
      <c r="L1280" s="44">
        <f t="shared" si="19"/>
        <v>13800000</v>
      </c>
      <c r="M1280" s="42" t="s">
        <v>1570</v>
      </c>
      <c r="N1280" s="42" t="s">
        <v>445</v>
      </c>
      <c r="O1280" s="42" t="s">
        <v>1559</v>
      </c>
      <c r="P1280" s="42" t="s">
        <v>1554</v>
      </c>
      <c r="Q1280" s="46" t="s">
        <v>1555</v>
      </c>
    </row>
    <row r="1281" spans="1:17" ht="45">
      <c r="A1281" s="41">
        <v>1280</v>
      </c>
      <c r="B1281" s="41">
        <v>0</v>
      </c>
      <c r="C1281" s="42">
        <v>0</v>
      </c>
      <c r="D1281" s="42" t="s">
        <v>4014</v>
      </c>
      <c r="E1281" s="42" t="s">
        <v>2093</v>
      </c>
      <c r="F1281" s="44" t="s">
        <v>2094</v>
      </c>
      <c r="G1281" s="44" t="s">
        <v>48</v>
      </c>
      <c r="H1281" s="42" t="s">
        <v>2095</v>
      </c>
      <c r="I1281" s="45" t="s">
        <v>162</v>
      </c>
      <c r="J1281" s="44">
        <v>92000</v>
      </c>
      <c r="K1281" s="44">
        <v>150</v>
      </c>
      <c r="L1281" s="44">
        <f t="shared" si="19"/>
        <v>13800000</v>
      </c>
      <c r="M1281" s="42" t="s">
        <v>1570</v>
      </c>
      <c r="N1281" s="42" t="s">
        <v>445</v>
      </c>
      <c r="O1281" s="42" t="s">
        <v>1559</v>
      </c>
      <c r="P1281" s="42" t="s">
        <v>1554</v>
      </c>
      <c r="Q1281" s="46" t="s">
        <v>1555</v>
      </c>
    </row>
    <row r="1282" spans="1:17" ht="30">
      <c r="A1282" s="41">
        <v>1281</v>
      </c>
      <c r="B1282" s="43">
        <v>0</v>
      </c>
      <c r="C1282" s="43">
        <v>0</v>
      </c>
      <c r="D1282" s="42" t="s">
        <v>4015</v>
      </c>
      <c r="E1282" s="42" t="s">
        <v>4016</v>
      </c>
      <c r="F1282" s="44" t="s">
        <v>4017</v>
      </c>
      <c r="G1282" s="44" t="s">
        <v>1031</v>
      </c>
      <c r="H1282" s="42" t="s">
        <v>33</v>
      </c>
      <c r="I1282" s="45" t="s">
        <v>868</v>
      </c>
      <c r="J1282" s="44">
        <v>10000</v>
      </c>
      <c r="K1282" s="44">
        <v>756</v>
      </c>
      <c r="L1282" s="44">
        <f t="shared" ref="L1282:L1333" si="20">J1282*K1282</f>
        <v>7560000</v>
      </c>
      <c r="M1282" s="42" t="s">
        <v>1920</v>
      </c>
      <c r="N1282" s="42" t="s">
        <v>445</v>
      </c>
      <c r="O1282" s="42" t="s">
        <v>1559</v>
      </c>
      <c r="P1282" s="42" t="s">
        <v>1554</v>
      </c>
      <c r="Q1282" s="46" t="s">
        <v>1555</v>
      </c>
    </row>
    <row r="1283" spans="1:17" ht="30">
      <c r="A1283" s="41">
        <v>1282</v>
      </c>
      <c r="B1283" s="43">
        <v>0</v>
      </c>
      <c r="C1283" s="43">
        <v>0</v>
      </c>
      <c r="D1283" s="42" t="s">
        <v>4015</v>
      </c>
      <c r="E1283" s="42" t="s">
        <v>4016</v>
      </c>
      <c r="F1283" s="44" t="s">
        <v>4017</v>
      </c>
      <c r="G1283" s="44" t="s">
        <v>1031</v>
      </c>
      <c r="H1283" s="42" t="s">
        <v>33</v>
      </c>
      <c r="I1283" s="45" t="s">
        <v>868</v>
      </c>
      <c r="J1283" s="44">
        <v>10000</v>
      </c>
      <c r="K1283" s="44">
        <v>1200</v>
      </c>
      <c r="L1283" s="44">
        <f t="shared" si="20"/>
        <v>12000000</v>
      </c>
      <c r="M1283" s="42" t="s">
        <v>1920</v>
      </c>
      <c r="N1283" s="42" t="s">
        <v>445</v>
      </c>
      <c r="O1283" s="42" t="s">
        <v>1559</v>
      </c>
      <c r="P1283" s="42" t="s">
        <v>1554</v>
      </c>
      <c r="Q1283" s="46" t="s">
        <v>1555</v>
      </c>
    </row>
    <row r="1284" spans="1:17" ht="30">
      <c r="A1284" s="41">
        <v>1283</v>
      </c>
      <c r="B1284" s="43">
        <v>0</v>
      </c>
      <c r="C1284" s="43">
        <v>0</v>
      </c>
      <c r="D1284" s="42" t="s">
        <v>4018</v>
      </c>
      <c r="E1284" s="42" t="s">
        <v>4019</v>
      </c>
      <c r="F1284" s="44" t="s">
        <v>3251</v>
      </c>
      <c r="G1284" s="44" t="s">
        <v>1031</v>
      </c>
      <c r="H1284" s="42" t="s">
        <v>33</v>
      </c>
      <c r="I1284" s="45" t="s">
        <v>18</v>
      </c>
      <c r="J1284" s="44">
        <v>10000</v>
      </c>
      <c r="K1284" s="44">
        <v>90</v>
      </c>
      <c r="L1284" s="44">
        <f t="shared" si="20"/>
        <v>900000</v>
      </c>
      <c r="M1284" s="42" t="s">
        <v>1920</v>
      </c>
      <c r="N1284" s="42" t="s">
        <v>445</v>
      </c>
      <c r="O1284" s="42" t="s">
        <v>1559</v>
      </c>
      <c r="P1284" s="42" t="s">
        <v>1554</v>
      </c>
      <c r="Q1284" s="46" t="s">
        <v>1555</v>
      </c>
    </row>
    <row r="1285" spans="1:17" ht="30">
      <c r="A1285" s="41">
        <v>1284</v>
      </c>
      <c r="B1285" s="43">
        <v>0</v>
      </c>
      <c r="C1285" s="43">
        <v>0</v>
      </c>
      <c r="D1285" s="42" t="s">
        <v>4020</v>
      </c>
      <c r="E1285" s="42" t="s">
        <v>4021</v>
      </c>
      <c r="F1285" s="44" t="s">
        <v>3251</v>
      </c>
      <c r="G1285" s="44" t="s">
        <v>1031</v>
      </c>
      <c r="H1285" s="42" t="s">
        <v>33</v>
      </c>
      <c r="I1285" s="45" t="s">
        <v>18</v>
      </c>
      <c r="J1285" s="44">
        <v>10000</v>
      </c>
      <c r="K1285" s="44">
        <v>2352</v>
      </c>
      <c r="L1285" s="44">
        <f t="shared" si="20"/>
        <v>23520000</v>
      </c>
      <c r="M1285" s="42" t="s">
        <v>1920</v>
      </c>
      <c r="N1285" s="42" t="s">
        <v>445</v>
      </c>
      <c r="O1285" s="42" t="s">
        <v>1559</v>
      </c>
      <c r="P1285" s="42" t="s">
        <v>1554</v>
      </c>
      <c r="Q1285" s="46" t="s">
        <v>1555</v>
      </c>
    </row>
    <row r="1286" spans="1:17" ht="30">
      <c r="A1286" s="41">
        <v>1285</v>
      </c>
      <c r="B1286" s="43">
        <v>0</v>
      </c>
      <c r="C1286" s="43">
        <v>0</v>
      </c>
      <c r="D1286" s="42" t="s">
        <v>4022</v>
      </c>
      <c r="E1286" s="42" t="s">
        <v>4022</v>
      </c>
      <c r="F1286" s="44" t="s">
        <v>3251</v>
      </c>
      <c r="G1286" s="44" t="s">
        <v>1031</v>
      </c>
      <c r="H1286" s="42" t="s">
        <v>33</v>
      </c>
      <c r="I1286" s="45" t="s">
        <v>3257</v>
      </c>
      <c r="J1286" s="44">
        <v>12000</v>
      </c>
      <c r="K1286" s="44">
        <v>540</v>
      </c>
      <c r="L1286" s="44">
        <f t="shared" si="20"/>
        <v>6480000</v>
      </c>
      <c r="M1286" s="42" t="s">
        <v>1920</v>
      </c>
      <c r="N1286" s="42" t="s">
        <v>445</v>
      </c>
      <c r="O1286" s="42" t="s">
        <v>1559</v>
      </c>
      <c r="P1286" s="42" t="s">
        <v>1554</v>
      </c>
      <c r="Q1286" s="46" t="s">
        <v>1555</v>
      </c>
    </row>
    <row r="1287" spans="1:17" ht="45">
      <c r="A1287" s="41">
        <v>1286</v>
      </c>
      <c r="B1287" s="43">
        <v>0</v>
      </c>
      <c r="C1287" s="43">
        <v>0</v>
      </c>
      <c r="D1287" s="42" t="s">
        <v>4023</v>
      </c>
      <c r="E1287" s="42" t="s">
        <v>4024</v>
      </c>
      <c r="F1287" s="44" t="s">
        <v>3251</v>
      </c>
      <c r="G1287" s="44" t="s">
        <v>1031</v>
      </c>
      <c r="H1287" s="42" t="s">
        <v>33</v>
      </c>
      <c r="I1287" s="45" t="s">
        <v>18</v>
      </c>
      <c r="J1287" s="44">
        <v>10000</v>
      </c>
      <c r="K1287" s="44">
        <v>300</v>
      </c>
      <c r="L1287" s="44">
        <f t="shared" si="20"/>
        <v>3000000</v>
      </c>
      <c r="M1287" s="42" t="s">
        <v>1920</v>
      </c>
      <c r="N1287" s="42" t="s">
        <v>445</v>
      </c>
      <c r="O1287" s="42" t="s">
        <v>1559</v>
      </c>
      <c r="P1287" s="42" t="s">
        <v>1554</v>
      </c>
      <c r="Q1287" s="46" t="s">
        <v>1555</v>
      </c>
    </row>
    <row r="1288" spans="1:17" ht="45">
      <c r="A1288" s="41">
        <v>1287</v>
      </c>
      <c r="B1288" s="43">
        <v>0</v>
      </c>
      <c r="C1288" s="43">
        <v>0</v>
      </c>
      <c r="D1288" s="42" t="s">
        <v>4025</v>
      </c>
      <c r="E1288" s="42" t="s">
        <v>4024</v>
      </c>
      <c r="F1288" s="44" t="s">
        <v>3251</v>
      </c>
      <c r="G1288" s="44" t="s">
        <v>1031</v>
      </c>
      <c r="H1288" s="42" t="s">
        <v>33</v>
      </c>
      <c r="I1288" s="45" t="s">
        <v>18</v>
      </c>
      <c r="J1288" s="44">
        <v>10000</v>
      </c>
      <c r="K1288" s="44">
        <v>300</v>
      </c>
      <c r="L1288" s="44">
        <f t="shared" si="20"/>
        <v>3000000</v>
      </c>
      <c r="M1288" s="42" t="s">
        <v>1920</v>
      </c>
      <c r="N1288" s="42" t="s">
        <v>445</v>
      </c>
      <c r="O1288" s="42" t="s">
        <v>1559</v>
      </c>
      <c r="P1288" s="42" t="s">
        <v>1554</v>
      </c>
      <c r="Q1288" s="46" t="s">
        <v>1555</v>
      </c>
    </row>
    <row r="1289" spans="1:17" ht="45">
      <c r="A1289" s="41">
        <v>1288</v>
      </c>
      <c r="B1289" s="43">
        <v>0</v>
      </c>
      <c r="C1289" s="43">
        <v>0</v>
      </c>
      <c r="D1289" s="42" t="s">
        <v>4026</v>
      </c>
      <c r="E1289" s="42" t="s">
        <v>4024</v>
      </c>
      <c r="F1289" s="44" t="s">
        <v>3251</v>
      </c>
      <c r="G1289" s="44" t="s">
        <v>1031</v>
      </c>
      <c r="H1289" s="42" t="s">
        <v>33</v>
      </c>
      <c r="I1289" s="45" t="s">
        <v>18</v>
      </c>
      <c r="J1289" s="44">
        <v>10000</v>
      </c>
      <c r="K1289" s="44">
        <v>336</v>
      </c>
      <c r="L1289" s="44">
        <f t="shared" si="20"/>
        <v>3360000</v>
      </c>
      <c r="M1289" s="42" t="s">
        <v>1920</v>
      </c>
      <c r="N1289" s="42" t="s">
        <v>445</v>
      </c>
      <c r="O1289" s="42" t="s">
        <v>1559</v>
      </c>
      <c r="P1289" s="42" t="s">
        <v>1554</v>
      </c>
      <c r="Q1289" s="46" t="s">
        <v>1555</v>
      </c>
    </row>
    <row r="1290" spans="1:17" ht="30">
      <c r="A1290" s="41">
        <v>1289</v>
      </c>
      <c r="B1290" s="43">
        <v>0</v>
      </c>
      <c r="C1290" s="43">
        <v>0</v>
      </c>
      <c r="D1290" s="42" t="s">
        <v>4027</v>
      </c>
      <c r="E1290" s="42" t="s">
        <v>4028</v>
      </c>
      <c r="F1290" s="44" t="s">
        <v>3251</v>
      </c>
      <c r="G1290" s="44" t="s">
        <v>1031</v>
      </c>
      <c r="H1290" s="42" t="s">
        <v>33</v>
      </c>
      <c r="I1290" s="45" t="s">
        <v>3257</v>
      </c>
      <c r="J1290" s="44">
        <v>10000</v>
      </c>
      <c r="K1290" s="44">
        <v>6660</v>
      </c>
      <c r="L1290" s="44">
        <f t="shared" si="20"/>
        <v>66600000</v>
      </c>
      <c r="M1290" s="42" t="s">
        <v>1920</v>
      </c>
      <c r="N1290" s="42" t="s">
        <v>445</v>
      </c>
      <c r="O1290" s="42" t="s">
        <v>1559</v>
      </c>
      <c r="P1290" s="42" t="s">
        <v>1554</v>
      </c>
      <c r="Q1290" s="46" t="s">
        <v>1555</v>
      </c>
    </row>
    <row r="1291" spans="1:17" ht="45">
      <c r="A1291" s="41">
        <v>1290</v>
      </c>
      <c r="B1291" s="43">
        <v>0</v>
      </c>
      <c r="C1291" s="43">
        <v>0</v>
      </c>
      <c r="D1291" s="42" t="s">
        <v>4029</v>
      </c>
      <c r="E1291" s="42" t="s">
        <v>4030</v>
      </c>
      <c r="F1291" s="44" t="s">
        <v>3251</v>
      </c>
      <c r="G1291" s="44" t="s">
        <v>1031</v>
      </c>
      <c r="H1291" s="42" t="s">
        <v>33</v>
      </c>
      <c r="I1291" s="45" t="s">
        <v>18</v>
      </c>
      <c r="J1291" s="44">
        <v>10000</v>
      </c>
      <c r="K1291" s="44">
        <v>1662</v>
      </c>
      <c r="L1291" s="44">
        <f t="shared" si="20"/>
        <v>16620000</v>
      </c>
      <c r="M1291" s="42" t="s">
        <v>1920</v>
      </c>
      <c r="N1291" s="42" t="s">
        <v>445</v>
      </c>
      <c r="O1291" s="42" t="s">
        <v>1559</v>
      </c>
      <c r="P1291" s="42" t="s">
        <v>1554</v>
      </c>
      <c r="Q1291" s="46" t="s">
        <v>1555</v>
      </c>
    </row>
    <row r="1292" spans="1:17" ht="30">
      <c r="A1292" s="41">
        <v>1291</v>
      </c>
      <c r="B1292" s="43">
        <v>0</v>
      </c>
      <c r="C1292" s="43">
        <v>0</v>
      </c>
      <c r="D1292" s="42" t="s">
        <v>4031</v>
      </c>
      <c r="E1292" s="42" t="s">
        <v>4031</v>
      </c>
      <c r="F1292" s="44" t="s">
        <v>1052</v>
      </c>
      <c r="G1292" s="44" t="s">
        <v>1031</v>
      </c>
      <c r="H1292" s="42" t="s">
        <v>33</v>
      </c>
      <c r="I1292" s="45" t="s">
        <v>18</v>
      </c>
      <c r="J1292" s="44">
        <v>95000</v>
      </c>
      <c r="K1292" s="44">
        <v>1475</v>
      </c>
      <c r="L1292" s="44">
        <f t="shared" si="20"/>
        <v>140125000</v>
      </c>
      <c r="M1292" s="42" t="s">
        <v>1600</v>
      </c>
      <c r="N1292" s="42" t="s">
        <v>445</v>
      </c>
      <c r="O1292" s="42" t="s">
        <v>1559</v>
      </c>
      <c r="P1292" s="42" t="s">
        <v>1554</v>
      </c>
      <c r="Q1292" s="46" t="s">
        <v>1555</v>
      </c>
    </row>
    <row r="1293" spans="1:17" ht="45">
      <c r="A1293" s="41">
        <v>1292</v>
      </c>
      <c r="B1293" s="43">
        <v>0</v>
      </c>
      <c r="C1293" s="43">
        <v>0</v>
      </c>
      <c r="D1293" s="42" t="s">
        <v>4032</v>
      </c>
      <c r="E1293" s="42" t="s">
        <v>4032</v>
      </c>
      <c r="F1293" s="44" t="s">
        <v>315</v>
      </c>
      <c r="G1293" s="44" t="s">
        <v>1031</v>
      </c>
      <c r="H1293" s="42" t="s">
        <v>33</v>
      </c>
      <c r="I1293" s="45" t="s">
        <v>315</v>
      </c>
      <c r="J1293" s="44">
        <v>115000</v>
      </c>
      <c r="K1293" s="44">
        <v>840</v>
      </c>
      <c r="L1293" s="44">
        <f t="shared" si="20"/>
        <v>96600000</v>
      </c>
      <c r="M1293" s="42" t="s">
        <v>1600</v>
      </c>
      <c r="N1293" s="42" t="s">
        <v>445</v>
      </c>
      <c r="O1293" s="42" t="s">
        <v>1559</v>
      </c>
      <c r="P1293" s="42" t="s">
        <v>1554</v>
      </c>
      <c r="Q1293" s="46" t="s">
        <v>1555</v>
      </c>
    </row>
    <row r="1294" spans="1:17" ht="45">
      <c r="A1294" s="41">
        <v>1293</v>
      </c>
      <c r="B1294" s="43">
        <v>0</v>
      </c>
      <c r="C1294" s="43">
        <v>0</v>
      </c>
      <c r="D1294" s="42" t="s">
        <v>4033</v>
      </c>
      <c r="E1294" s="42" t="s">
        <v>4028</v>
      </c>
      <c r="F1294" s="44" t="s">
        <v>3251</v>
      </c>
      <c r="G1294" s="44" t="s">
        <v>1031</v>
      </c>
      <c r="H1294" s="42" t="s">
        <v>33</v>
      </c>
      <c r="I1294" s="45" t="s">
        <v>18</v>
      </c>
      <c r="J1294" s="44">
        <v>10000</v>
      </c>
      <c r="K1294" s="44">
        <v>2256</v>
      </c>
      <c r="L1294" s="44">
        <f t="shared" si="20"/>
        <v>22560000</v>
      </c>
      <c r="M1294" s="42" t="s">
        <v>1920</v>
      </c>
      <c r="N1294" s="42" t="s">
        <v>445</v>
      </c>
      <c r="O1294" s="42" t="s">
        <v>1559</v>
      </c>
      <c r="P1294" s="42" t="s">
        <v>1554</v>
      </c>
      <c r="Q1294" s="46" t="s">
        <v>1555</v>
      </c>
    </row>
    <row r="1295" spans="1:17" ht="105">
      <c r="A1295" s="41">
        <v>1294</v>
      </c>
      <c r="B1295" s="43">
        <v>0</v>
      </c>
      <c r="C1295" s="43">
        <v>0</v>
      </c>
      <c r="D1295" s="42" t="s">
        <v>4034</v>
      </c>
      <c r="E1295" s="42" t="s">
        <v>4034</v>
      </c>
      <c r="F1295" s="44" t="s">
        <v>1235</v>
      </c>
      <c r="G1295" s="44" t="s">
        <v>4035</v>
      </c>
      <c r="H1295" s="42" t="s">
        <v>28</v>
      </c>
      <c r="I1295" s="45" t="s">
        <v>18</v>
      </c>
      <c r="J1295" s="44">
        <v>121800</v>
      </c>
      <c r="K1295" s="44">
        <v>10758</v>
      </c>
      <c r="L1295" s="44">
        <f t="shared" si="20"/>
        <v>1310324400</v>
      </c>
      <c r="M1295" s="42" t="s">
        <v>1916</v>
      </c>
      <c r="N1295" s="42" t="s">
        <v>445</v>
      </c>
      <c r="O1295" s="42" t="s">
        <v>1559</v>
      </c>
      <c r="P1295" s="42" t="s">
        <v>1554</v>
      </c>
      <c r="Q1295" s="46" t="s">
        <v>1555</v>
      </c>
    </row>
    <row r="1296" spans="1:17" ht="45">
      <c r="A1296" s="41">
        <v>1295</v>
      </c>
      <c r="B1296" s="41">
        <v>0</v>
      </c>
      <c r="C1296" s="42">
        <v>0</v>
      </c>
      <c r="D1296" s="42" t="s">
        <v>4036</v>
      </c>
      <c r="E1296" s="42" t="s">
        <v>4037</v>
      </c>
      <c r="F1296" s="44" t="s">
        <v>327</v>
      </c>
      <c r="G1296" s="44" t="s">
        <v>4038</v>
      </c>
      <c r="H1296" s="42" t="s">
        <v>31</v>
      </c>
      <c r="I1296" s="45" t="s">
        <v>21</v>
      </c>
      <c r="J1296" s="44">
        <v>280000</v>
      </c>
      <c r="K1296" s="44">
        <v>451</v>
      </c>
      <c r="L1296" s="44">
        <f t="shared" si="20"/>
        <v>126280000</v>
      </c>
      <c r="M1296" s="42" t="s">
        <v>1570</v>
      </c>
      <c r="N1296" s="42" t="s">
        <v>445</v>
      </c>
      <c r="O1296" s="42" t="s">
        <v>1559</v>
      </c>
      <c r="P1296" s="42" t="s">
        <v>1554</v>
      </c>
      <c r="Q1296" s="46" t="s">
        <v>1555</v>
      </c>
    </row>
    <row r="1297" spans="1:17" ht="45">
      <c r="A1297" s="41">
        <v>1296</v>
      </c>
      <c r="B1297" s="41">
        <v>0</v>
      </c>
      <c r="C1297" s="41">
        <v>0</v>
      </c>
      <c r="D1297" s="42" t="s">
        <v>4039</v>
      </c>
      <c r="E1297" s="42" t="s">
        <v>4040</v>
      </c>
      <c r="F1297" s="44" t="s">
        <v>1587</v>
      </c>
      <c r="G1297" s="44" t="s">
        <v>1946</v>
      </c>
      <c r="H1297" s="42" t="s">
        <v>168</v>
      </c>
      <c r="I1297" s="45" t="s">
        <v>21</v>
      </c>
      <c r="J1297" s="44">
        <v>14000</v>
      </c>
      <c r="K1297" s="44">
        <v>6</v>
      </c>
      <c r="L1297" s="44">
        <f t="shared" si="20"/>
        <v>84000</v>
      </c>
      <c r="M1297" s="42" t="s">
        <v>1570</v>
      </c>
      <c r="N1297" s="42" t="s">
        <v>445</v>
      </c>
      <c r="O1297" s="42" t="s">
        <v>1559</v>
      </c>
      <c r="P1297" s="42" t="s">
        <v>1554</v>
      </c>
      <c r="Q1297" s="46" t="s">
        <v>1555</v>
      </c>
    </row>
    <row r="1298" spans="1:17" ht="45">
      <c r="A1298" s="41">
        <v>1297</v>
      </c>
      <c r="B1298" s="41">
        <v>0</v>
      </c>
      <c r="C1298" s="41">
        <v>0</v>
      </c>
      <c r="D1298" s="42" t="s">
        <v>4041</v>
      </c>
      <c r="E1298" s="42" t="s">
        <v>4041</v>
      </c>
      <c r="F1298" s="44" t="s">
        <v>3826</v>
      </c>
      <c r="G1298" s="44" t="s">
        <v>3827</v>
      </c>
      <c r="H1298" s="42" t="s">
        <v>168</v>
      </c>
      <c r="I1298" s="45" t="s">
        <v>21</v>
      </c>
      <c r="J1298" s="44">
        <v>13000</v>
      </c>
      <c r="K1298" s="44">
        <v>31</v>
      </c>
      <c r="L1298" s="44">
        <f t="shared" si="20"/>
        <v>403000</v>
      </c>
      <c r="M1298" s="42" t="s">
        <v>1593</v>
      </c>
      <c r="N1298" s="42" t="s">
        <v>445</v>
      </c>
      <c r="O1298" s="42" t="s">
        <v>1559</v>
      </c>
      <c r="P1298" s="42" t="s">
        <v>1554</v>
      </c>
      <c r="Q1298" s="46" t="s">
        <v>1555</v>
      </c>
    </row>
    <row r="1299" spans="1:17" ht="45">
      <c r="A1299" s="41">
        <v>1298</v>
      </c>
      <c r="B1299" s="41">
        <v>0</v>
      </c>
      <c r="C1299" s="41">
        <v>0</v>
      </c>
      <c r="D1299" s="42" t="s">
        <v>4042</v>
      </c>
      <c r="E1299" s="42" t="s">
        <v>4042</v>
      </c>
      <c r="F1299" s="44" t="s">
        <v>3826</v>
      </c>
      <c r="G1299" s="44" t="s">
        <v>3827</v>
      </c>
      <c r="H1299" s="42" t="s">
        <v>168</v>
      </c>
      <c r="I1299" s="45" t="s">
        <v>21</v>
      </c>
      <c r="J1299" s="44">
        <v>13000</v>
      </c>
      <c r="K1299" s="44">
        <v>30</v>
      </c>
      <c r="L1299" s="44">
        <f t="shared" si="20"/>
        <v>390000</v>
      </c>
      <c r="M1299" s="42" t="s">
        <v>1593</v>
      </c>
      <c r="N1299" s="42" t="s">
        <v>445</v>
      </c>
      <c r="O1299" s="42" t="s">
        <v>1559</v>
      </c>
      <c r="P1299" s="42" t="s">
        <v>1554</v>
      </c>
      <c r="Q1299" s="46" t="s">
        <v>1555</v>
      </c>
    </row>
    <row r="1300" spans="1:17" ht="45">
      <c r="A1300" s="41">
        <v>1299</v>
      </c>
      <c r="B1300" s="41">
        <v>0</v>
      </c>
      <c r="C1300" s="41">
        <v>0</v>
      </c>
      <c r="D1300" s="42" t="s">
        <v>4043</v>
      </c>
      <c r="E1300" s="42" t="s">
        <v>4043</v>
      </c>
      <c r="F1300" s="44" t="s">
        <v>3826</v>
      </c>
      <c r="G1300" s="44" t="s">
        <v>3827</v>
      </c>
      <c r="H1300" s="42" t="s">
        <v>168</v>
      </c>
      <c r="I1300" s="45" t="s">
        <v>21</v>
      </c>
      <c r="J1300" s="44">
        <v>17000</v>
      </c>
      <c r="K1300" s="44">
        <v>27</v>
      </c>
      <c r="L1300" s="44">
        <f t="shared" si="20"/>
        <v>459000</v>
      </c>
      <c r="M1300" s="42" t="s">
        <v>1593</v>
      </c>
      <c r="N1300" s="42" t="s">
        <v>445</v>
      </c>
      <c r="O1300" s="42" t="s">
        <v>1559</v>
      </c>
      <c r="P1300" s="42" t="s">
        <v>1554</v>
      </c>
      <c r="Q1300" s="46" t="s">
        <v>1555</v>
      </c>
    </row>
    <row r="1301" spans="1:17" ht="45">
      <c r="A1301" s="41">
        <v>1300</v>
      </c>
      <c r="B1301" s="41">
        <v>0</v>
      </c>
      <c r="C1301" s="41">
        <v>0</v>
      </c>
      <c r="D1301" s="42" t="s">
        <v>4044</v>
      </c>
      <c r="E1301" s="42" t="s">
        <v>4044</v>
      </c>
      <c r="F1301" s="44" t="s">
        <v>3826</v>
      </c>
      <c r="G1301" s="44" t="s">
        <v>3827</v>
      </c>
      <c r="H1301" s="42" t="s">
        <v>168</v>
      </c>
      <c r="I1301" s="45" t="s">
        <v>21</v>
      </c>
      <c r="J1301" s="44">
        <v>21000</v>
      </c>
      <c r="K1301" s="44">
        <v>33</v>
      </c>
      <c r="L1301" s="44">
        <f t="shared" si="20"/>
        <v>693000</v>
      </c>
      <c r="M1301" s="42" t="s">
        <v>1593</v>
      </c>
      <c r="N1301" s="42" t="s">
        <v>445</v>
      </c>
      <c r="O1301" s="42" t="s">
        <v>1559</v>
      </c>
      <c r="P1301" s="42" t="s">
        <v>1554</v>
      </c>
      <c r="Q1301" s="46" t="s">
        <v>1555</v>
      </c>
    </row>
    <row r="1302" spans="1:17" ht="45">
      <c r="A1302" s="41">
        <v>1301</v>
      </c>
      <c r="B1302" s="41">
        <v>0</v>
      </c>
      <c r="C1302" s="41">
        <v>0</v>
      </c>
      <c r="D1302" s="42" t="s">
        <v>4045</v>
      </c>
      <c r="E1302" s="42" t="s">
        <v>4045</v>
      </c>
      <c r="F1302" s="44" t="s">
        <v>3826</v>
      </c>
      <c r="G1302" s="44" t="s">
        <v>3827</v>
      </c>
      <c r="H1302" s="42" t="s">
        <v>168</v>
      </c>
      <c r="I1302" s="45" t="s">
        <v>21</v>
      </c>
      <c r="J1302" s="44">
        <v>25000</v>
      </c>
      <c r="K1302" s="44">
        <v>30</v>
      </c>
      <c r="L1302" s="44">
        <f t="shared" si="20"/>
        <v>750000</v>
      </c>
      <c r="M1302" s="42" t="s">
        <v>1593</v>
      </c>
      <c r="N1302" s="42" t="s">
        <v>445</v>
      </c>
      <c r="O1302" s="42" t="s">
        <v>1559</v>
      </c>
      <c r="P1302" s="42" t="s">
        <v>1554</v>
      </c>
      <c r="Q1302" s="46" t="s">
        <v>1555</v>
      </c>
    </row>
    <row r="1303" spans="1:17" ht="45">
      <c r="A1303" s="41">
        <v>1302</v>
      </c>
      <c r="B1303" s="41">
        <v>0</v>
      </c>
      <c r="C1303" s="41">
        <v>0</v>
      </c>
      <c r="D1303" s="42" t="s">
        <v>4046</v>
      </c>
      <c r="E1303" s="42" t="s">
        <v>4046</v>
      </c>
      <c r="F1303" s="44" t="s">
        <v>3826</v>
      </c>
      <c r="G1303" s="44" t="s">
        <v>3827</v>
      </c>
      <c r="H1303" s="42" t="s">
        <v>168</v>
      </c>
      <c r="I1303" s="45" t="s">
        <v>21</v>
      </c>
      <c r="J1303" s="44">
        <v>13000</v>
      </c>
      <c r="K1303" s="44">
        <v>37</v>
      </c>
      <c r="L1303" s="44">
        <f t="shared" si="20"/>
        <v>481000</v>
      </c>
      <c r="M1303" s="42" t="s">
        <v>1593</v>
      </c>
      <c r="N1303" s="42" t="s">
        <v>445</v>
      </c>
      <c r="O1303" s="42" t="s">
        <v>1559</v>
      </c>
      <c r="P1303" s="42" t="s">
        <v>1554</v>
      </c>
      <c r="Q1303" s="46" t="s">
        <v>1555</v>
      </c>
    </row>
    <row r="1304" spans="1:17" ht="45">
      <c r="A1304" s="41">
        <v>1303</v>
      </c>
      <c r="B1304" s="41">
        <v>0</v>
      </c>
      <c r="C1304" s="41">
        <v>0</v>
      </c>
      <c r="D1304" s="42" t="s">
        <v>4047</v>
      </c>
      <c r="E1304" s="42" t="s">
        <v>4047</v>
      </c>
      <c r="F1304" s="44" t="s">
        <v>3826</v>
      </c>
      <c r="G1304" s="44" t="s">
        <v>3827</v>
      </c>
      <c r="H1304" s="42" t="s">
        <v>168</v>
      </c>
      <c r="I1304" s="45" t="s">
        <v>21</v>
      </c>
      <c r="J1304" s="44">
        <v>17000</v>
      </c>
      <c r="K1304" s="44">
        <v>39</v>
      </c>
      <c r="L1304" s="44">
        <f t="shared" si="20"/>
        <v>663000</v>
      </c>
      <c r="M1304" s="42" t="s">
        <v>1593</v>
      </c>
      <c r="N1304" s="42" t="s">
        <v>445</v>
      </c>
      <c r="O1304" s="42" t="s">
        <v>1559</v>
      </c>
      <c r="P1304" s="42" t="s">
        <v>1554</v>
      </c>
      <c r="Q1304" s="46" t="s">
        <v>1555</v>
      </c>
    </row>
    <row r="1305" spans="1:17" ht="45">
      <c r="A1305" s="41">
        <v>1304</v>
      </c>
      <c r="B1305" s="41">
        <v>0</v>
      </c>
      <c r="C1305" s="41">
        <v>0</v>
      </c>
      <c r="D1305" s="42" t="s">
        <v>4048</v>
      </c>
      <c r="E1305" s="42" t="s">
        <v>4048</v>
      </c>
      <c r="F1305" s="44" t="s">
        <v>3826</v>
      </c>
      <c r="G1305" s="44" t="s">
        <v>3827</v>
      </c>
      <c r="H1305" s="42" t="s">
        <v>168</v>
      </c>
      <c r="I1305" s="45" t="s">
        <v>21</v>
      </c>
      <c r="J1305" s="44">
        <v>21000</v>
      </c>
      <c r="K1305" s="44">
        <v>300</v>
      </c>
      <c r="L1305" s="44">
        <f t="shared" si="20"/>
        <v>6300000</v>
      </c>
      <c r="M1305" s="42" t="s">
        <v>1593</v>
      </c>
      <c r="N1305" s="42" t="s">
        <v>445</v>
      </c>
      <c r="O1305" s="42" t="s">
        <v>1559</v>
      </c>
      <c r="P1305" s="42" t="s">
        <v>1554</v>
      </c>
      <c r="Q1305" s="46" t="s">
        <v>1555</v>
      </c>
    </row>
    <row r="1306" spans="1:17" ht="45">
      <c r="A1306" s="41">
        <v>1305</v>
      </c>
      <c r="B1306" s="41">
        <v>0</v>
      </c>
      <c r="C1306" s="41">
        <v>0</v>
      </c>
      <c r="D1306" s="42" t="s">
        <v>4049</v>
      </c>
      <c r="E1306" s="42" t="s">
        <v>4049</v>
      </c>
      <c r="F1306" s="44" t="s">
        <v>3826</v>
      </c>
      <c r="G1306" s="44" t="s">
        <v>3827</v>
      </c>
      <c r="H1306" s="42" t="s">
        <v>168</v>
      </c>
      <c r="I1306" s="45" t="s">
        <v>21</v>
      </c>
      <c r="J1306" s="44">
        <v>25000</v>
      </c>
      <c r="K1306" s="44">
        <v>39</v>
      </c>
      <c r="L1306" s="44">
        <f t="shared" si="20"/>
        <v>975000</v>
      </c>
      <c r="M1306" s="42" t="s">
        <v>1593</v>
      </c>
      <c r="N1306" s="42" t="s">
        <v>445</v>
      </c>
      <c r="O1306" s="42" t="s">
        <v>1559</v>
      </c>
      <c r="P1306" s="42" t="s">
        <v>1554</v>
      </c>
      <c r="Q1306" s="46" t="s">
        <v>1555</v>
      </c>
    </row>
    <row r="1307" spans="1:17" ht="60">
      <c r="A1307" s="41">
        <v>1306</v>
      </c>
      <c r="B1307" s="41">
        <v>0</v>
      </c>
      <c r="C1307" s="42">
        <v>0</v>
      </c>
      <c r="D1307" s="42" t="s">
        <v>4050</v>
      </c>
      <c r="E1307" s="42" t="s">
        <v>4050</v>
      </c>
      <c r="F1307" s="44" t="s">
        <v>4051</v>
      </c>
      <c r="G1307" s="44" t="s">
        <v>4052</v>
      </c>
      <c r="H1307" s="42" t="s">
        <v>31</v>
      </c>
      <c r="I1307" s="45" t="s">
        <v>21</v>
      </c>
      <c r="J1307" s="44">
        <f>18900</f>
        <v>18900</v>
      </c>
      <c r="K1307" s="44">
        <v>600</v>
      </c>
      <c r="L1307" s="44">
        <f t="shared" si="20"/>
        <v>11340000</v>
      </c>
      <c r="M1307" s="42" t="s">
        <v>1595</v>
      </c>
      <c r="N1307" s="42" t="s">
        <v>445</v>
      </c>
      <c r="O1307" s="42" t="s">
        <v>1559</v>
      </c>
      <c r="P1307" s="42" t="s">
        <v>1554</v>
      </c>
      <c r="Q1307" s="46" t="s">
        <v>1555</v>
      </c>
    </row>
    <row r="1308" spans="1:17" ht="60">
      <c r="A1308" s="41">
        <v>1307</v>
      </c>
      <c r="B1308" s="54">
        <v>15</v>
      </c>
      <c r="C1308" s="42">
        <v>40.17</v>
      </c>
      <c r="D1308" s="42" t="s">
        <v>4053</v>
      </c>
      <c r="E1308" s="42" t="s">
        <v>4054</v>
      </c>
      <c r="F1308" s="44" t="s">
        <v>4055</v>
      </c>
      <c r="G1308" s="44" t="s">
        <v>4056</v>
      </c>
      <c r="H1308" s="42" t="s">
        <v>33</v>
      </c>
      <c r="I1308" s="45" t="s">
        <v>152</v>
      </c>
      <c r="J1308" s="44">
        <v>89800</v>
      </c>
      <c r="K1308" s="44">
        <v>9000</v>
      </c>
      <c r="L1308" s="44">
        <f t="shared" si="20"/>
        <v>808200000</v>
      </c>
      <c r="M1308" s="42" t="s">
        <v>1636</v>
      </c>
      <c r="N1308" s="42" t="s">
        <v>445</v>
      </c>
      <c r="O1308" s="42" t="s">
        <v>1559</v>
      </c>
      <c r="P1308" s="42" t="s">
        <v>1554</v>
      </c>
      <c r="Q1308" s="46" t="s">
        <v>1555</v>
      </c>
    </row>
    <row r="1309" spans="1:17" ht="45">
      <c r="A1309" s="41">
        <v>1308</v>
      </c>
      <c r="B1309" s="41">
        <v>0</v>
      </c>
      <c r="C1309" s="42">
        <v>0</v>
      </c>
      <c r="D1309" s="42" t="s">
        <v>4057</v>
      </c>
      <c r="E1309" s="42" t="s">
        <v>4057</v>
      </c>
      <c r="F1309" s="44" t="s">
        <v>4058</v>
      </c>
      <c r="G1309" s="44" t="s">
        <v>4059</v>
      </c>
      <c r="H1309" s="42" t="s">
        <v>34</v>
      </c>
      <c r="I1309" s="45" t="s">
        <v>24</v>
      </c>
      <c r="J1309" s="44">
        <v>145000</v>
      </c>
      <c r="K1309" s="44">
        <v>120</v>
      </c>
      <c r="L1309" s="44">
        <f t="shared" si="20"/>
        <v>17400000</v>
      </c>
      <c r="M1309" s="42" t="s">
        <v>1593</v>
      </c>
      <c r="N1309" s="42" t="s">
        <v>445</v>
      </c>
      <c r="O1309" s="42" t="s">
        <v>1559</v>
      </c>
      <c r="P1309" s="42" t="s">
        <v>1554</v>
      </c>
      <c r="Q1309" s="46" t="s">
        <v>1555</v>
      </c>
    </row>
    <row r="1310" spans="1:17" ht="60">
      <c r="A1310" s="41">
        <v>1309</v>
      </c>
      <c r="B1310" s="43">
        <v>110</v>
      </c>
      <c r="C1310" s="43" t="s">
        <v>297</v>
      </c>
      <c r="D1310" s="42" t="s">
        <v>4060</v>
      </c>
      <c r="E1310" s="42" t="s">
        <v>4060</v>
      </c>
      <c r="F1310" s="44" t="s">
        <v>4061</v>
      </c>
      <c r="G1310" s="44" t="s">
        <v>4062</v>
      </c>
      <c r="H1310" s="42" t="s">
        <v>1895</v>
      </c>
      <c r="I1310" s="45" t="s">
        <v>21</v>
      </c>
      <c r="J1310" s="44">
        <v>215000</v>
      </c>
      <c r="K1310" s="44">
        <v>900</v>
      </c>
      <c r="L1310" s="44">
        <f t="shared" si="20"/>
        <v>193500000</v>
      </c>
      <c r="M1310" s="42" t="s">
        <v>2701</v>
      </c>
      <c r="N1310" s="42" t="s">
        <v>445</v>
      </c>
      <c r="O1310" s="42" t="s">
        <v>1559</v>
      </c>
      <c r="P1310" s="42" t="s">
        <v>1554</v>
      </c>
      <c r="Q1310" s="46" t="s">
        <v>1555</v>
      </c>
    </row>
    <row r="1311" spans="1:17" ht="60">
      <c r="A1311" s="41">
        <v>1310</v>
      </c>
      <c r="B1311" s="41">
        <v>0</v>
      </c>
      <c r="C1311" s="42">
        <v>0</v>
      </c>
      <c r="D1311" s="42" t="s">
        <v>4063</v>
      </c>
      <c r="E1311" s="42" t="s">
        <v>4064</v>
      </c>
      <c r="F1311" s="44" t="s">
        <v>4065</v>
      </c>
      <c r="G1311" s="44" t="s">
        <v>163</v>
      </c>
      <c r="H1311" s="42" t="s">
        <v>33</v>
      </c>
      <c r="I1311" s="45" t="s">
        <v>44</v>
      </c>
      <c r="J1311" s="44">
        <v>776</v>
      </c>
      <c r="K1311" s="44">
        <v>12000</v>
      </c>
      <c r="L1311" s="44">
        <f t="shared" si="20"/>
        <v>9312000</v>
      </c>
      <c r="M1311" s="42" t="s">
        <v>1570</v>
      </c>
      <c r="N1311" s="42" t="s">
        <v>445</v>
      </c>
      <c r="O1311" s="42" t="s">
        <v>1559</v>
      </c>
      <c r="P1311" s="42" t="s">
        <v>1554</v>
      </c>
      <c r="Q1311" s="46" t="s">
        <v>1555</v>
      </c>
    </row>
    <row r="1312" spans="1:17" ht="60">
      <c r="A1312" s="41">
        <v>1311</v>
      </c>
      <c r="B1312" s="41">
        <v>0</v>
      </c>
      <c r="C1312" s="42">
        <v>0</v>
      </c>
      <c r="D1312" s="42" t="s">
        <v>4066</v>
      </c>
      <c r="E1312" s="42" t="s">
        <v>4067</v>
      </c>
      <c r="F1312" s="44" t="s">
        <v>4065</v>
      </c>
      <c r="G1312" s="44" t="s">
        <v>163</v>
      </c>
      <c r="H1312" s="42" t="s">
        <v>33</v>
      </c>
      <c r="I1312" s="45" t="s">
        <v>44</v>
      </c>
      <c r="J1312" s="44">
        <v>720</v>
      </c>
      <c r="K1312" s="44">
        <v>12000</v>
      </c>
      <c r="L1312" s="44">
        <f t="shared" si="20"/>
        <v>8640000</v>
      </c>
      <c r="M1312" s="42" t="s">
        <v>1570</v>
      </c>
      <c r="N1312" s="42" t="s">
        <v>445</v>
      </c>
      <c r="O1312" s="42" t="s">
        <v>1559</v>
      </c>
      <c r="P1312" s="42" t="s">
        <v>1554</v>
      </c>
      <c r="Q1312" s="46" t="s">
        <v>1555</v>
      </c>
    </row>
    <row r="1313" spans="1:17" ht="45">
      <c r="A1313" s="41">
        <v>1312</v>
      </c>
      <c r="B1313" s="41">
        <v>0</v>
      </c>
      <c r="C1313" s="42">
        <v>0</v>
      </c>
      <c r="D1313" s="42" t="s">
        <v>4068</v>
      </c>
      <c r="E1313" s="42" t="s">
        <v>4068</v>
      </c>
      <c r="F1313" s="44" t="s">
        <v>320</v>
      </c>
      <c r="G1313" s="44" t="s">
        <v>4069</v>
      </c>
      <c r="H1313" s="42" t="s">
        <v>33</v>
      </c>
      <c r="I1313" s="45" t="s">
        <v>44</v>
      </c>
      <c r="J1313" s="44">
        <v>630</v>
      </c>
      <c r="K1313" s="44">
        <v>274800</v>
      </c>
      <c r="L1313" s="44">
        <f t="shared" si="20"/>
        <v>173124000</v>
      </c>
      <c r="M1313" s="42" t="s">
        <v>1595</v>
      </c>
      <c r="N1313" s="42" t="s">
        <v>445</v>
      </c>
      <c r="O1313" s="42" t="s">
        <v>1559</v>
      </c>
      <c r="P1313" s="42" t="s">
        <v>1554</v>
      </c>
      <c r="Q1313" s="46" t="s">
        <v>1555</v>
      </c>
    </row>
    <row r="1314" spans="1:17" ht="45">
      <c r="A1314" s="41">
        <v>1313</v>
      </c>
      <c r="B1314" s="41">
        <v>0</v>
      </c>
      <c r="C1314" s="42">
        <v>0</v>
      </c>
      <c r="D1314" s="42" t="s">
        <v>4068</v>
      </c>
      <c r="E1314" s="42" t="s">
        <v>4068</v>
      </c>
      <c r="F1314" s="44" t="s">
        <v>4070</v>
      </c>
      <c r="G1314" s="44" t="s">
        <v>163</v>
      </c>
      <c r="H1314" s="42" t="s">
        <v>33</v>
      </c>
      <c r="I1314" s="45" t="s">
        <v>21</v>
      </c>
      <c r="J1314" s="44">
        <v>590</v>
      </c>
      <c r="K1314" s="44">
        <v>129000</v>
      </c>
      <c r="L1314" s="44">
        <f t="shared" si="20"/>
        <v>76110000</v>
      </c>
      <c r="M1314" s="42" t="s">
        <v>1570</v>
      </c>
      <c r="N1314" s="42" t="s">
        <v>445</v>
      </c>
      <c r="O1314" s="42" t="s">
        <v>1559</v>
      </c>
      <c r="P1314" s="42" t="s">
        <v>1554</v>
      </c>
      <c r="Q1314" s="46" t="s">
        <v>1555</v>
      </c>
    </row>
    <row r="1315" spans="1:17" ht="45">
      <c r="A1315" s="41">
        <v>1314</v>
      </c>
      <c r="B1315" s="41">
        <v>0</v>
      </c>
      <c r="C1315" s="42">
        <v>0</v>
      </c>
      <c r="D1315" s="42" t="s">
        <v>4068</v>
      </c>
      <c r="E1315" s="42" t="s">
        <v>4071</v>
      </c>
      <c r="F1315" s="44" t="s">
        <v>4065</v>
      </c>
      <c r="G1315" s="44" t="s">
        <v>163</v>
      </c>
      <c r="H1315" s="42" t="s">
        <v>33</v>
      </c>
      <c r="I1315" s="45" t="s">
        <v>44</v>
      </c>
      <c r="J1315" s="44">
        <v>650</v>
      </c>
      <c r="K1315" s="44">
        <v>89160</v>
      </c>
      <c r="L1315" s="44">
        <f t="shared" si="20"/>
        <v>57954000</v>
      </c>
      <c r="M1315" s="42" t="s">
        <v>1570</v>
      </c>
      <c r="N1315" s="42" t="s">
        <v>445</v>
      </c>
      <c r="O1315" s="42" t="s">
        <v>1559</v>
      </c>
      <c r="P1315" s="42" t="s">
        <v>1554</v>
      </c>
      <c r="Q1315" s="46" t="s">
        <v>1555</v>
      </c>
    </row>
    <row r="1316" spans="1:17" ht="45">
      <c r="A1316" s="41">
        <v>1315</v>
      </c>
      <c r="B1316" s="41">
        <v>0</v>
      </c>
      <c r="C1316" s="42">
        <v>0</v>
      </c>
      <c r="D1316" s="42" t="s">
        <v>4068</v>
      </c>
      <c r="E1316" s="42" t="s">
        <v>4068</v>
      </c>
      <c r="F1316" s="44" t="s">
        <v>4070</v>
      </c>
      <c r="G1316" s="44" t="s">
        <v>163</v>
      </c>
      <c r="H1316" s="42" t="s">
        <v>33</v>
      </c>
      <c r="I1316" s="45" t="s">
        <v>44</v>
      </c>
      <c r="J1316" s="44">
        <v>590</v>
      </c>
      <c r="K1316" s="44">
        <v>714000</v>
      </c>
      <c r="L1316" s="44">
        <f t="shared" si="20"/>
        <v>421260000</v>
      </c>
      <c r="M1316" s="42" t="s">
        <v>1570</v>
      </c>
      <c r="N1316" s="42" t="s">
        <v>445</v>
      </c>
      <c r="O1316" s="42" t="s">
        <v>1559</v>
      </c>
      <c r="P1316" s="42" t="s">
        <v>1554</v>
      </c>
      <c r="Q1316" s="46" t="s">
        <v>1555</v>
      </c>
    </row>
    <row r="1317" spans="1:17" ht="45">
      <c r="A1317" s="41">
        <v>1316</v>
      </c>
      <c r="B1317" s="41">
        <v>0</v>
      </c>
      <c r="C1317" s="42">
        <v>0</v>
      </c>
      <c r="D1317" s="42" t="s">
        <v>4072</v>
      </c>
      <c r="E1317" s="42" t="s">
        <v>4073</v>
      </c>
      <c r="F1317" s="44" t="s">
        <v>4065</v>
      </c>
      <c r="G1317" s="44" t="s">
        <v>163</v>
      </c>
      <c r="H1317" s="42" t="s">
        <v>33</v>
      </c>
      <c r="I1317" s="45" t="s">
        <v>44</v>
      </c>
      <c r="J1317" s="44">
        <v>776</v>
      </c>
      <c r="K1317" s="44">
        <v>265200</v>
      </c>
      <c r="L1317" s="44">
        <f t="shared" si="20"/>
        <v>205795200</v>
      </c>
      <c r="M1317" s="42" t="s">
        <v>1570</v>
      </c>
      <c r="N1317" s="42" t="s">
        <v>445</v>
      </c>
      <c r="O1317" s="42" t="s">
        <v>1559</v>
      </c>
      <c r="P1317" s="42" t="s">
        <v>1554</v>
      </c>
      <c r="Q1317" s="46" t="s">
        <v>1555</v>
      </c>
    </row>
    <row r="1318" spans="1:17" ht="45">
      <c r="A1318" s="41">
        <v>1317</v>
      </c>
      <c r="B1318" s="41">
        <v>0</v>
      </c>
      <c r="C1318" s="42">
        <v>0</v>
      </c>
      <c r="D1318" s="42" t="s">
        <v>4072</v>
      </c>
      <c r="E1318" s="42" t="s">
        <v>4073</v>
      </c>
      <c r="F1318" s="44" t="s">
        <v>4065</v>
      </c>
      <c r="G1318" s="44" t="s">
        <v>163</v>
      </c>
      <c r="H1318" s="42" t="s">
        <v>33</v>
      </c>
      <c r="I1318" s="45" t="s">
        <v>44</v>
      </c>
      <c r="J1318" s="44">
        <v>776</v>
      </c>
      <c r="K1318" s="44">
        <v>213300</v>
      </c>
      <c r="L1318" s="44">
        <f t="shared" si="20"/>
        <v>165520800</v>
      </c>
      <c r="M1318" s="42" t="s">
        <v>1570</v>
      </c>
      <c r="N1318" s="42" t="s">
        <v>445</v>
      </c>
      <c r="O1318" s="42" t="s">
        <v>1559</v>
      </c>
      <c r="P1318" s="42" t="s">
        <v>1554</v>
      </c>
      <c r="Q1318" s="46" t="s">
        <v>1555</v>
      </c>
    </row>
    <row r="1319" spans="1:17" ht="45">
      <c r="A1319" s="41">
        <v>1318</v>
      </c>
      <c r="B1319" s="41">
        <v>0</v>
      </c>
      <c r="C1319" s="42">
        <v>0</v>
      </c>
      <c r="D1319" s="42" t="s">
        <v>4072</v>
      </c>
      <c r="E1319" s="42" t="s">
        <v>4073</v>
      </c>
      <c r="F1319" s="44" t="s">
        <v>4065</v>
      </c>
      <c r="G1319" s="44" t="s">
        <v>163</v>
      </c>
      <c r="H1319" s="42" t="s">
        <v>33</v>
      </c>
      <c r="I1319" s="45" t="s">
        <v>44</v>
      </c>
      <c r="J1319" s="44">
        <v>776</v>
      </c>
      <c r="K1319" s="44">
        <v>54000</v>
      </c>
      <c r="L1319" s="44">
        <f t="shared" si="20"/>
        <v>41904000</v>
      </c>
      <c r="M1319" s="42" t="s">
        <v>1570</v>
      </c>
      <c r="N1319" s="42" t="s">
        <v>445</v>
      </c>
      <c r="O1319" s="42" t="s">
        <v>1559</v>
      </c>
      <c r="P1319" s="42" t="s">
        <v>1554</v>
      </c>
      <c r="Q1319" s="46" t="s">
        <v>1555</v>
      </c>
    </row>
    <row r="1320" spans="1:17" ht="45">
      <c r="A1320" s="41">
        <v>1319</v>
      </c>
      <c r="B1320" s="41">
        <v>0</v>
      </c>
      <c r="C1320" s="42">
        <v>0</v>
      </c>
      <c r="D1320" s="42" t="s">
        <v>4074</v>
      </c>
      <c r="E1320" s="42" t="s">
        <v>4075</v>
      </c>
      <c r="F1320" s="44" t="s">
        <v>4065</v>
      </c>
      <c r="G1320" s="44" t="s">
        <v>163</v>
      </c>
      <c r="H1320" s="42" t="s">
        <v>33</v>
      </c>
      <c r="I1320" s="45" t="s">
        <v>21</v>
      </c>
      <c r="J1320" s="44">
        <v>720</v>
      </c>
      <c r="K1320" s="44">
        <v>165840</v>
      </c>
      <c r="L1320" s="44">
        <f t="shared" si="20"/>
        <v>119404800</v>
      </c>
      <c r="M1320" s="42" t="s">
        <v>1570</v>
      </c>
      <c r="N1320" s="42" t="s">
        <v>445</v>
      </c>
      <c r="O1320" s="42" t="s">
        <v>1559</v>
      </c>
      <c r="P1320" s="42" t="s">
        <v>1554</v>
      </c>
      <c r="Q1320" s="46" t="s">
        <v>1555</v>
      </c>
    </row>
    <row r="1321" spans="1:17" ht="30">
      <c r="A1321" s="41">
        <v>1320</v>
      </c>
      <c r="B1321" s="41">
        <v>0</v>
      </c>
      <c r="C1321" s="42">
        <v>0</v>
      </c>
      <c r="D1321" s="42" t="s">
        <v>4076</v>
      </c>
      <c r="E1321" s="42" t="s">
        <v>4076</v>
      </c>
      <c r="F1321" s="44" t="str">
        <f>F1320</f>
        <v>2400 cái/thùng</v>
      </c>
      <c r="G1321" s="44" t="s">
        <v>4077</v>
      </c>
      <c r="H1321" s="42" t="s">
        <v>4078</v>
      </c>
      <c r="I1321" s="45" t="s">
        <v>317</v>
      </c>
      <c r="J1321" s="44">
        <v>790000</v>
      </c>
      <c r="K1321" s="44">
        <v>162</v>
      </c>
      <c r="L1321" s="44">
        <f t="shared" si="20"/>
        <v>127980000</v>
      </c>
      <c r="M1321" s="42" t="s">
        <v>1920</v>
      </c>
      <c r="N1321" s="42" t="s">
        <v>445</v>
      </c>
      <c r="O1321" s="42" t="s">
        <v>1559</v>
      </c>
      <c r="P1321" s="42" t="s">
        <v>1554</v>
      </c>
      <c r="Q1321" s="46" t="s">
        <v>1555</v>
      </c>
    </row>
    <row r="1322" spans="1:17" ht="30">
      <c r="A1322" s="41">
        <v>1321</v>
      </c>
      <c r="B1322" s="41">
        <v>0</v>
      </c>
      <c r="C1322" s="42">
        <v>0</v>
      </c>
      <c r="D1322" s="42" t="s">
        <v>4079</v>
      </c>
      <c r="E1322" s="42" t="s">
        <v>4079</v>
      </c>
      <c r="F1322" s="44" t="s">
        <v>1383</v>
      </c>
      <c r="G1322" s="44" t="s">
        <v>4080</v>
      </c>
      <c r="H1322" s="42" t="s">
        <v>33</v>
      </c>
      <c r="I1322" s="45" t="s">
        <v>44</v>
      </c>
      <c r="J1322" s="44">
        <v>1260</v>
      </c>
      <c r="K1322" s="44">
        <v>9600</v>
      </c>
      <c r="L1322" s="44">
        <f t="shared" si="20"/>
        <v>12096000</v>
      </c>
      <c r="M1322" s="42" t="s">
        <v>1595</v>
      </c>
      <c r="N1322" s="42" t="s">
        <v>445</v>
      </c>
      <c r="O1322" s="42" t="s">
        <v>1559</v>
      </c>
      <c r="P1322" s="42" t="s">
        <v>1554</v>
      </c>
      <c r="Q1322" s="46" t="s">
        <v>1555</v>
      </c>
    </row>
    <row r="1323" spans="1:17" ht="30">
      <c r="A1323" s="41">
        <v>1322</v>
      </c>
      <c r="B1323" s="41">
        <v>0</v>
      </c>
      <c r="C1323" s="42">
        <v>0</v>
      </c>
      <c r="D1323" s="42" t="s">
        <v>4081</v>
      </c>
      <c r="E1323" s="42" t="s">
        <v>4082</v>
      </c>
      <c r="F1323" s="44" t="s">
        <v>4083</v>
      </c>
      <c r="G1323" s="44" t="s">
        <v>4084</v>
      </c>
      <c r="H1323" s="42" t="s">
        <v>31</v>
      </c>
      <c r="I1323" s="45" t="s">
        <v>1415</v>
      </c>
      <c r="J1323" s="44">
        <v>4500</v>
      </c>
      <c r="K1323" s="44">
        <v>9600</v>
      </c>
      <c r="L1323" s="44">
        <f t="shared" si="20"/>
        <v>43200000</v>
      </c>
      <c r="M1323" s="42" t="s">
        <v>1920</v>
      </c>
      <c r="N1323" s="42" t="s">
        <v>445</v>
      </c>
      <c r="O1323" s="42" t="s">
        <v>1559</v>
      </c>
      <c r="P1323" s="42" t="s">
        <v>1554</v>
      </c>
      <c r="Q1323" s="46" t="s">
        <v>1555</v>
      </c>
    </row>
    <row r="1324" spans="1:17" ht="45">
      <c r="A1324" s="41">
        <v>1323</v>
      </c>
      <c r="B1324" s="41">
        <v>0</v>
      </c>
      <c r="C1324" s="42">
        <v>0</v>
      </c>
      <c r="D1324" s="42" t="s">
        <v>4085</v>
      </c>
      <c r="E1324" s="42" t="s">
        <v>2068</v>
      </c>
      <c r="F1324" s="44" t="s">
        <v>1587</v>
      </c>
      <c r="G1324" s="44" t="s">
        <v>2070</v>
      </c>
      <c r="H1324" s="42" t="s">
        <v>2071</v>
      </c>
      <c r="I1324" s="45" t="s">
        <v>4086</v>
      </c>
      <c r="J1324" s="44">
        <v>9600</v>
      </c>
      <c r="K1324" s="44">
        <v>18600</v>
      </c>
      <c r="L1324" s="44">
        <f t="shared" si="20"/>
        <v>178560000</v>
      </c>
      <c r="M1324" s="42" t="s">
        <v>1570</v>
      </c>
      <c r="N1324" s="42" t="s">
        <v>445</v>
      </c>
      <c r="O1324" s="42" t="s">
        <v>1559</v>
      </c>
      <c r="P1324" s="42" t="s">
        <v>1554</v>
      </c>
      <c r="Q1324" s="46" t="s">
        <v>1555</v>
      </c>
    </row>
    <row r="1325" spans="1:17" ht="30">
      <c r="A1325" s="41">
        <v>1324</v>
      </c>
      <c r="B1325" s="41">
        <v>0</v>
      </c>
      <c r="C1325" s="42">
        <v>0</v>
      </c>
      <c r="D1325" s="42" t="s">
        <v>361</v>
      </c>
      <c r="E1325" s="42" t="s">
        <v>361</v>
      </c>
      <c r="F1325" s="44" t="s">
        <v>1383</v>
      </c>
      <c r="G1325" s="44" t="s">
        <v>4080</v>
      </c>
      <c r="H1325" s="42" t="s">
        <v>33</v>
      </c>
      <c r="I1325" s="45" t="s">
        <v>1415</v>
      </c>
      <c r="J1325" s="53">
        <v>367.5</v>
      </c>
      <c r="K1325" s="44">
        <v>41400</v>
      </c>
      <c r="L1325" s="44">
        <f t="shared" si="20"/>
        <v>15214500</v>
      </c>
      <c r="M1325" s="42" t="s">
        <v>1595</v>
      </c>
      <c r="N1325" s="42" t="s">
        <v>445</v>
      </c>
      <c r="O1325" s="42" t="s">
        <v>1559</v>
      </c>
      <c r="P1325" s="42" t="s">
        <v>1554</v>
      </c>
      <c r="Q1325" s="46" t="s">
        <v>1555</v>
      </c>
    </row>
    <row r="1326" spans="1:17" ht="75">
      <c r="A1326" s="41">
        <v>1325</v>
      </c>
      <c r="B1326" s="41">
        <v>0</v>
      </c>
      <c r="C1326" s="42">
        <v>0</v>
      </c>
      <c r="D1326" s="42" t="s">
        <v>4087</v>
      </c>
      <c r="E1326" s="42" t="s">
        <v>4087</v>
      </c>
      <c r="F1326" s="44" t="s">
        <v>4088</v>
      </c>
      <c r="G1326" s="44" t="s">
        <v>4089</v>
      </c>
      <c r="H1326" s="42" t="s">
        <v>31</v>
      </c>
      <c r="I1326" s="45" t="s">
        <v>21</v>
      </c>
      <c r="J1326" s="44">
        <v>4830</v>
      </c>
      <c r="K1326" s="44">
        <v>9000</v>
      </c>
      <c r="L1326" s="44">
        <f t="shared" si="20"/>
        <v>43470000</v>
      </c>
      <c r="M1326" s="42" t="s">
        <v>1793</v>
      </c>
      <c r="N1326" s="42" t="s">
        <v>445</v>
      </c>
      <c r="O1326" s="42" t="s">
        <v>1559</v>
      </c>
      <c r="P1326" s="42" t="s">
        <v>1554</v>
      </c>
      <c r="Q1326" s="46" t="s">
        <v>1555</v>
      </c>
    </row>
    <row r="1327" spans="1:17" ht="120">
      <c r="A1327" s="41">
        <v>1326</v>
      </c>
      <c r="B1327" s="43">
        <v>191</v>
      </c>
      <c r="C1327" s="43" t="s">
        <v>2306</v>
      </c>
      <c r="D1327" s="42" t="s">
        <v>4090</v>
      </c>
      <c r="E1327" s="42" t="s">
        <v>4091</v>
      </c>
      <c r="F1327" s="44" t="s">
        <v>2298</v>
      </c>
      <c r="G1327" s="44" t="s">
        <v>1872</v>
      </c>
      <c r="H1327" s="42" t="s">
        <v>34</v>
      </c>
      <c r="I1327" s="45" t="s">
        <v>21</v>
      </c>
      <c r="J1327" s="44">
        <v>650000</v>
      </c>
      <c r="K1327" s="44">
        <v>180</v>
      </c>
      <c r="L1327" s="44">
        <f t="shared" si="20"/>
        <v>117000000</v>
      </c>
      <c r="M1327" s="42" t="s">
        <v>1873</v>
      </c>
      <c r="N1327" s="42" t="s">
        <v>445</v>
      </c>
      <c r="O1327" s="42" t="s">
        <v>1559</v>
      </c>
      <c r="P1327" s="42" t="s">
        <v>1554</v>
      </c>
      <c r="Q1327" s="46" t="s">
        <v>1555</v>
      </c>
    </row>
    <row r="1328" spans="1:17" ht="30">
      <c r="A1328" s="41">
        <v>1327</v>
      </c>
      <c r="B1328" s="43">
        <v>0</v>
      </c>
      <c r="C1328" s="43">
        <v>0</v>
      </c>
      <c r="D1328" s="42" t="s">
        <v>4092</v>
      </c>
      <c r="E1328" s="42" t="s">
        <v>4022</v>
      </c>
      <c r="F1328" s="44" t="s">
        <v>3251</v>
      </c>
      <c r="G1328" s="44" t="s">
        <v>1031</v>
      </c>
      <c r="H1328" s="42" t="s">
        <v>33</v>
      </c>
      <c r="I1328" s="45" t="s">
        <v>18</v>
      </c>
      <c r="J1328" s="44">
        <v>12000</v>
      </c>
      <c r="K1328" s="44">
        <v>900</v>
      </c>
      <c r="L1328" s="44">
        <f t="shared" si="20"/>
        <v>10800000</v>
      </c>
      <c r="M1328" s="42" t="s">
        <v>1920</v>
      </c>
      <c r="N1328" s="42" t="s">
        <v>445</v>
      </c>
      <c r="O1328" s="42" t="s">
        <v>1559</v>
      </c>
      <c r="P1328" s="42" t="s">
        <v>1554</v>
      </c>
      <c r="Q1328" s="46" t="s">
        <v>1555</v>
      </c>
    </row>
    <row r="1329" spans="1:17" ht="30">
      <c r="A1329" s="41">
        <v>1328</v>
      </c>
      <c r="B1329" s="41">
        <v>0</v>
      </c>
      <c r="C1329" s="42">
        <v>0</v>
      </c>
      <c r="D1329" s="42" t="s">
        <v>4093</v>
      </c>
      <c r="E1329" s="42" t="s">
        <v>4093</v>
      </c>
      <c r="F1329" s="44" t="s">
        <v>309</v>
      </c>
      <c r="G1329" s="44" t="s">
        <v>4094</v>
      </c>
      <c r="H1329" s="42" t="s">
        <v>34</v>
      </c>
      <c r="I1329" s="45" t="s">
        <v>21</v>
      </c>
      <c r="J1329" s="44">
        <v>6200000</v>
      </c>
      <c r="K1329" s="44">
        <v>12</v>
      </c>
      <c r="L1329" s="44">
        <f t="shared" si="20"/>
        <v>74400000</v>
      </c>
      <c r="M1329" s="42" t="s">
        <v>1600</v>
      </c>
      <c r="N1329" s="42" t="s">
        <v>445</v>
      </c>
      <c r="O1329" s="42" t="s">
        <v>1559</v>
      </c>
      <c r="P1329" s="42" t="s">
        <v>1554</v>
      </c>
      <c r="Q1329" s="46" t="s">
        <v>1555</v>
      </c>
    </row>
    <row r="1330" spans="1:17" ht="30">
      <c r="A1330" s="41">
        <v>1329</v>
      </c>
      <c r="B1330" s="41">
        <v>0</v>
      </c>
      <c r="C1330" s="42">
        <v>0</v>
      </c>
      <c r="D1330" s="42" t="s">
        <v>4095</v>
      </c>
      <c r="E1330" s="42" t="s">
        <v>4095</v>
      </c>
      <c r="F1330" s="44" t="s">
        <v>1383</v>
      </c>
      <c r="G1330" s="44" t="s">
        <v>30</v>
      </c>
      <c r="H1330" s="42" t="s">
        <v>31</v>
      </c>
      <c r="I1330" s="45" t="s">
        <v>1415</v>
      </c>
      <c r="J1330" s="44">
        <v>200</v>
      </c>
      <c r="K1330" s="44">
        <v>32100</v>
      </c>
      <c r="L1330" s="44">
        <f t="shared" si="20"/>
        <v>6420000</v>
      </c>
      <c r="M1330" s="42" t="s">
        <v>1595</v>
      </c>
      <c r="N1330" s="42" t="s">
        <v>445</v>
      </c>
      <c r="O1330" s="42" t="s">
        <v>1559</v>
      </c>
      <c r="P1330" s="42" t="s">
        <v>1554</v>
      </c>
      <c r="Q1330" s="46" t="s">
        <v>1555</v>
      </c>
    </row>
    <row r="1331" spans="1:17" ht="45">
      <c r="A1331" s="41">
        <v>1330</v>
      </c>
      <c r="B1331" s="41">
        <v>0</v>
      </c>
      <c r="C1331" s="42">
        <v>0</v>
      </c>
      <c r="D1331" s="42" t="s">
        <v>4096</v>
      </c>
      <c r="E1331" s="42" t="s">
        <v>3992</v>
      </c>
      <c r="F1331" s="44" t="s">
        <v>3993</v>
      </c>
      <c r="G1331" s="44" t="s">
        <v>48</v>
      </c>
      <c r="H1331" s="42" t="s">
        <v>2095</v>
      </c>
      <c r="I1331" s="45" t="s">
        <v>21</v>
      </c>
      <c r="J1331" s="44">
        <v>11000</v>
      </c>
      <c r="K1331" s="44">
        <v>180</v>
      </c>
      <c r="L1331" s="44">
        <f t="shared" si="20"/>
        <v>1980000</v>
      </c>
      <c r="M1331" s="42" t="s">
        <v>1570</v>
      </c>
      <c r="N1331" s="42" t="s">
        <v>445</v>
      </c>
      <c r="O1331" s="42" t="s">
        <v>1559</v>
      </c>
      <c r="P1331" s="42" t="s">
        <v>1554</v>
      </c>
      <c r="Q1331" s="46" t="s">
        <v>1555</v>
      </c>
    </row>
    <row r="1332" spans="1:17" ht="45">
      <c r="A1332" s="41">
        <v>1331</v>
      </c>
      <c r="B1332" s="41">
        <v>0</v>
      </c>
      <c r="C1332" s="42">
        <v>0</v>
      </c>
      <c r="D1332" s="42" t="s">
        <v>4097</v>
      </c>
      <c r="E1332" s="42" t="s">
        <v>4098</v>
      </c>
      <c r="F1332" s="44" t="s">
        <v>4099</v>
      </c>
      <c r="G1332" s="44" t="s">
        <v>48</v>
      </c>
      <c r="H1332" s="42" t="s">
        <v>2095</v>
      </c>
      <c r="I1332" s="45" t="s">
        <v>162</v>
      </c>
      <c r="J1332" s="44">
        <v>76000</v>
      </c>
      <c r="K1332" s="44">
        <v>180</v>
      </c>
      <c r="L1332" s="44">
        <f t="shared" si="20"/>
        <v>13680000</v>
      </c>
      <c r="M1332" s="42" t="s">
        <v>1570</v>
      </c>
      <c r="N1332" s="42" t="s">
        <v>445</v>
      </c>
      <c r="O1332" s="42" t="s">
        <v>1559</v>
      </c>
      <c r="P1332" s="42" t="s">
        <v>1554</v>
      </c>
      <c r="Q1332" s="46" t="s">
        <v>1555</v>
      </c>
    </row>
    <row r="1333" spans="1:17" ht="45">
      <c r="A1333" s="41">
        <v>1332</v>
      </c>
      <c r="B1333" s="43">
        <v>304</v>
      </c>
      <c r="C1333" s="51" t="s">
        <v>4100</v>
      </c>
      <c r="D1333" s="42" t="s">
        <v>4101</v>
      </c>
      <c r="E1333" s="42"/>
      <c r="F1333" s="44"/>
      <c r="G1333" s="44" t="s">
        <v>4102</v>
      </c>
      <c r="H1333" s="42" t="s">
        <v>45</v>
      </c>
      <c r="I1333" s="45" t="s">
        <v>23</v>
      </c>
      <c r="J1333" s="44">
        <v>8100000</v>
      </c>
      <c r="K1333" s="44">
        <v>6</v>
      </c>
      <c r="L1333" s="44">
        <f t="shared" si="20"/>
        <v>48600000</v>
      </c>
      <c r="M1333" s="42" t="s">
        <v>1606</v>
      </c>
      <c r="N1333" s="42" t="s">
        <v>445</v>
      </c>
      <c r="O1333" s="42" t="s">
        <v>1559</v>
      </c>
      <c r="P1333" s="42" t="s">
        <v>1554</v>
      </c>
      <c r="Q1333" s="46" t="s">
        <v>1555</v>
      </c>
    </row>
    <row r="1334" spans="1:17" ht="60">
      <c r="A1334" s="42">
        <v>1</v>
      </c>
      <c r="B1334" s="41">
        <v>0</v>
      </c>
      <c r="C1334" s="41">
        <v>0</v>
      </c>
      <c r="D1334" s="42" t="s">
        <v>4103</v>
      </c>
      <c r="E1334" s="42" t="s">
        <v>4104</v>
      </c>
      <c r="F1334" s="44" t="s">
        <v>1598</v>
      </c>
      <c r="G1334" s="44" t="s">
        <v>1599</v>
      </c>
      <c r="H1334" s="42" t="s">
        <v>27</v>
      </c>
      <c r="I1334" s="45" t="s">
        <v>50</v>
      </c>
      <c r="J1334" s="44">
        <v>460000</v>
      </c>
      <c r="K1334" s="44">
        <v>210</v>
      </c>
      <c r="L1334" s="44">
        <v>96600000</v>
      </c>
      <c r="M1334" s="42" t="s">
        <v>1600</v>
      </c>
      <c r="N1334" s="42" t="s">
        <v>445</v>
      </c>
      <c r="O1334" s="42" t="s">
        <v>1559</v>
      </c>
      <c r="P1334" s="42" t="s">
        <v>1557</v>
      </c>
      <c r="Q1334" s="46" t="s">
        <v>1558</v>
      </c>
    </row>
    <row r="1335" spans="1:17" ht="135">
      <c r="A1335" s="42">
        <v>2</v>
      </c>
      <c r="B1335" s="43">
        <v>5</v>
      </c>
      <c r="C1335" s="43" t="s">
        <v>190</v>
      </c>
      <c r="D1335" s="42" t="s">
        <v>4105</v>
      </c>
      <c r="E1335" s="42" t="s">
        <v>4106</v>
      </c>
      <c r="F1335" s="44" t="s">
        <v>192</v>
      </c>
      <c r="G1335" s="44" t="s">
        <v>4107</v>
      </c>
      <c r="H1335" s="42" t="s">
        <v>33</v>
      </c>
      <c r="I1335" s="45" t="s">
        <v>50</v>
      </c>
      <c r="J1335" s="44">
        <v>860000</v>
      </c>
      <c r="K1335" s="44">
        <v>579</v>
      </c>
      <c r="L1335" s="44">
        <v>497940000</v>
      </c>
      <c r="M1335" s="42" t="s">
        <v>3351</v>
      </c>
      <c r="N1335" s="42" t="s">
        <v>445</v>
      </c>
      <c r="O1335" s="42" t="s">
        <v>1559</v>
      </c>
      <c r="P1335" s="42" t="s">
        <v>1557</v>
      </c>
      <c r="Q1335" s="46" t="s">
        <v>1558</v>
      </c>
    </row>
    <row r="1336" spans="1:17" ht="75">
      <c r="A1336" s="42">
        <v>3</v>
      </c>
      <c r="B1336" s="43">
        <v>5</v>
      </c>
      <c r="C1336" s="43" t="s">
        <v>190</v>
      </c>
      <c r="D1336" s="42" t="s">
        <v>4108</v>
      </c>
      <c r="E1336" s="42" t="s">
        <v>4109</v>
      </c>
      <c r="F1336" s="44" t="s">
        <v>191</v>
      </c>
      <c r="G1336" s="44" t="s">
        <v>1646</v>
      </c>
      <c r="H1336" s="42" t="s">
        <v>1647</v>
      </c>
      <c r="I1336" s="45" t="s">
        <v>46</v>
      </c>
      <c r="J1336" s="44">
        <v>430000</v>
      </c>
      <c r="K1336" s="44">
        <v>337</v>
      </c>
      <c r="L1336" s="44">
        <v>144910000</v>
      </c>
      <c r="M1336" s="42" t="s">
        <v>1648</v>
      </c>
      <c r="N1336" s="42" t="s">
        <v>445</v>
      </c>
      <c r="O1336" s="42" t="s">
        <v>1559</v>
      </c>
      <c r="P1336" s="42" t="s">
        <v>1557</v>
      </c>
      <c r="Q1336" s="46" t="s">
        <v>1558</v>
      </c>
    </row>
    <row r="1337" spans="1:17" ht="30">
      <c r="A1337" s="42">
        <v>4</v>
      </c>
      <c r="B1337" s="43">
        <v>3</v>
      </c>
      <c r="C1337" s="43" t="s">
        <v>200</v>
      </c>
      <c r="D1337" s="42" t="s">
        <v>645</v>
      </c>
      <c r="E1337" s="42" t="s">
        <v>4110</v>
      </c>
      <c r="F1337" s="44" t="s">
        <v>1623</v>
      </c>
      <c r="G1337" s="44" t="s">
        <v>642</v>
      </c>
      <c r="H1337" s="42" t="s">
        <v>33</v>
      </c>
      <c r="I1337" s="45" t="s">
        <v>176</v>
      </c>
      <c r="J1337" s="44">
        <v>84000</v>
      </c>
      <c r="K1337" s="44">
        <v>220</v>
      </c>
      <c r="L1337" s="44">
        <v>18480000</v>
      </c>
      <c r="M1337" s="42" t="s">
        <v>1624</v>
      </c>
      <c r="N1337" s="42" t="s">
        <v>445</v>
      </c>
      <c r="O1337" s="42" t="s">
        <v>1559</v>
      </c>
      <c r="P1337" s="42" t="s">
        <v>1557</v>
      </c>
      <c r="Q1337" s="46" t="s">
        <v>1558</v>
      </c>
    </row>
    <row r="1338" spans="1:17" ht="60">
      <c r="A1338" s="42">
        <v>5</v>
      </c>
      <c r="B1338" s="43">
        <v>11</v>
      </c>
      <c r="C1338" s="43" t="s">
        <v>87</v>
      </c>
      <c r="D1338" s="42" t="s">
        <v>4111</v>
      </c>
      <c r="E1338" s="42" t="s">
        <v>4112</v>
      </c>
      <c r="F1338" s="44" t="s">
        <v>4113</v>
      </c>
      <c r="G1338" s="44" t="s">
        <v>4114</v>
      </c>
      <c r="H1338" s="42" t="s">
        <v>2597</v>
      </c>
      <c r="I1338" s="45" t="s">
        <v>25</v>
      </c>
      <c r="J1338" s="44">
        <v>26520</v>
      </c>
      <c r="K1338" s="44">
        <v>2598</v>
      </c>
      <c r="L1338" s="44">
        <v>68898960</v>
      </c>
      <c r="M1338" s="42" t="s">
        <v>1636</v>
      </c>
      <c r="N1338" s="42" t="s">
        <v>445</v>
      </c>
      <c r="O1338" s="42" t="s">
        <v>1559</v>
      </c>
      <c r="P1338" s="42" t="s">
        <v>1557</v>
      </c>
      <c r="Q1338" s="46" t="s">
        <v>1558</v>
      </c>
    </row>
    <row r="1339" spans="1:17" ht="75">
      <c r="A1339" s="42">
        <v>6</v>
      </c>
      <c r="B1339" s="43">
        <v>16</v>
      </c>
      <c r="C1339" s="43" t="s">
        <v>66</v>
      </c>
      <c r="D1339" s="42" t="s">
        <v>4115</v>
      </c>
      <c r="E1339" s="42" t="s">
        <v>4116</v>
      </c>
      <c r="F1339" s="44" t="s">
        <v>4117</v>
      </c>
      <c r="G1339" s="44" t="s">
        <v>4118</v>
      </c>
      <c r="H1339" s="42" t="s">
        <v>3360</v>
      </c>
      <c r="I1339" s="45" t="s">
        <v>18</v>
      </c>
      <c r="J1339" s="44">
        <v>26860</v>
      </c>
      <c r="K1339" s="44">
        <v>6966</v>
      </c>
      <c r="L1339" s="44">
        <v>187106760</v>
      </c>
      <c r="M1339" s="42" t="s">
        <v>4119</v>
      </c>
      <c r="N1339" s="42" t="s">
        <v>445</v>
      </c>
      <c r="O1339" s="42" t="s">
        <v>1559</v>
      </c>
      <c r="P1339" s="42" t="s">
        <v>1557</v>
      </c>
      <c r="Q1339" s="46" t="s">
        <v>1558</v>
      </c>
    </row>
    <row r="1340" spans="1:17" ht="45">
      <c r="A1340" s="42">
        <v>7</v>
      </c>
      <c r="B1340" s="41">
        <v>0</v>
      </c>
      <c r="C1340" s="41">
        <v>0</v>
      </c>
      <c r="D1340" s="42" t="s">
        <v>4120</v>
      </c>
      <c r="E1340" s="42" t="s">
        <v>4121</v>
      </c>
      <c r="F1340" s="44" t="s">
        <v>2389</v>
      </c>
      <c r="G1340" s="44" t="s">
        <v>473</v>
      </c>
      <c r="H1340" s="42" t="s">
        <v>334</v>
      </c>
      <c r="I1340" s="45" t="s">
        <v>21</v>
      </c>
      <c r="J1340" s="44">
        <v>26000</v>
      </c>
      <c r="K1340" s="44">
        <v>540</v>
      </c>
      <c r="L1340" s="44">
        <v>14040000</v>
      </c>
      <c r="M1340" s="42" t="s">
        <v>1570</v>
      </c>
      <c r="N1340" s="42" t="s">
        <v>445</v>
      </c>
      <c r="O1340" s="42" t="s">
        <v>1559</v>
      </c>
      <c r="P1340" s="42" t="s">
        <v>1557</v>
      </c>
      <c r="Q1340" s="46" t="s">
        <v>1558</v>
      </c>
    </row>
    <row r="1341" spans="1:17" ht="60">
      <c r="A1341" s="42">
        <v>8</v>
      </c>
      <c r="B1341" s="43">
        <v>31</v>
      </c>
      <c r="C1341" s="43" t="s">
        <v>234</v>
      </c>
      <c r="D1341" s="42" t="s">
        <v>4122</v>
      </c>
      <c r="E1341" s="42" t="s">
        <v>4123</v>
      </c>
      <c r="F1341" s="44" t="s">
        <v>1808</v>
      </c>
      <c r="G1341" s="44" t="s">
        <v>1809</v>
      </c>
      <c r="H1341" s="42" t="s">
        <v>238</v>
      </c>
      <c r="I1341" s="45" t="s">
        <v>17</v>
      </c>
      <c r="J1341" s="44">
        <v>286000</v>
      </c>
      <c r="K1341" s="44">
        <v>540</v>
      </c>
      <c r="L1341" s="44">
        <v>154440000</v>
      </c>
      <c r="M1341" s="42" t="s">
        <v>1810</v>
      </c>
      <c r="N1341" s="42" t="s">
        <v>445</v>
      </c>
      <c r="O1341" s="42" t="s">
        <v>1559</v>
      </c>
      <c r="P1341" s="42" t="s">
        <v>1557</v>
      </c>
      <c r="Q1341" s="46" t="s">
        <v>1558</v>
      </c>
    </row>
    <row r="1342" spans="1:17" ht="45">
      <c r="A1342" s="42">
        <v>9</v>
      </c>
      <c r="B1342" s="43">
        <v>39</v>
      </c>
      <c r="C1342" s="43" t="s">
        <v>1829</v>
      </c>
      <c r="D1342" s="42" t="s">
        <v>4124</v>
      </c>
      <c r="E1342" s="42" t="s">
        <v>1845</v>
      </c>
      <c r="F1342" s="42" t="s">
        <v>1837</v>
      </c>
      <c r="G1342" s="45" t="s">
        <v>1833</v>
      </c>
      <c r="H1342" s="44" t="s">
        <v>33</v>
      </c>
      <c r="I1342" s="45" t="s">
        <v>21</v>
      </c>
      <c r="J1342" s="44">
        <v>1802</v>
      </c>
      <c r="K1342" s="44">
        <v>466800</v>
      </c>
      <c r="L1342" s="44">
        <v>841173600</v>
      </c>
      <c r="M1342" s="42" t="s">
        <v>1834</v>
      </c>
      <c r="N1342" s="42" t="s">
        <v>445</v>
      </c>
      <c r="O1342" s="42" t="s">
        <v>1559</v>
      </c>
      <c r="P1342" s="42" t="s">
        <v>1557</v>
      </c>
      <c r="Q1342" s="46" t="s">
        <v>1558</v>
      </c>
    </row>
    <row r="1343" spans="1:17" ht="45">
      <c r="A1343" s="42">
        <v>10</v>
      </c>
      <c r="B1343" s="43">
        <v>39</v>
      </c>
      <c r="C1343" s="43" t="s">
        <v>1829</v>
      </c>
      <c r="D1343" s="42" t="s">
        <v>4125</v>
      </c>
      <c r="E1343" s="42" t="s">
        <v>4126</v>
      </c>
      <c r="F1343" s="42" t="s">
        <v>1842</v>
      </c>
      <c r="G1343" s="45" t="s">
        <v>1833</v>
      </c>
      <c r="H1343" s="44" t="s">
        <v>33</v>
      </c>
      <c r="I1343" s="45" t="s">
        <v>21</v>
      </c>
      <c r="J1343" s="44">
        <v>572</v>
      </c>
      <c r="K1343" s="44">
        <v>76800</v>
      </c>
      <c r="L1343" s="44">
        <v>43929600</v>
      </c>
      <c r="M1343" s="42" t="s">
        <v>1834</v>
      </c>
      <c r="N1343" s="42" t="s">
        <v>445</v>
      </c>
      <c r="O1343" s="42" t="s">
        <v>1559</v>
      </c>
      <c r="P1343" s="42" t="s">
        <v>1557</v>
      </c>
      <c r="Q1343" s="46" t="s">
        <v>1558</v>
      </c>
    </row>
    <row r="1344" spans="1:17" ht="30">
      <c r="A1344" s="42">
        <v>11</v>
      </c>
      <c r="B1344" s="43">
        <v>39</v>
      </c>
      <c r="C1344" s="43" t="s">
        <v>1829</v>
      </c>
      <c r="D1344" s="42" t="s">
        <v>1835</v>
      </c>
      <c r="E1344" s="42" t="s">
        <v>1836</v>
      </c>
      <c r="F1344" s="42" t="s">
        <v>1837</v>
      </c>
      <c r="G1344" s="45" t="s">
        <v>1833</v>
      </c>
      <c r="H1344" s="44" t="s">
        <v>33</v>
      </c>
      <c r="I1344" s="45" t="s">
        <v>21</v>
      </c>
      <c r="J1344" s="44">
        <v>4240</v>
      </c>
      <c r="K1344" s="44">
        <v>33660</v>
      </c>
      <c r="L1344" s="44">
        <v>142718400</v>
      </c>
      <c r="M1344" s="42" t="s">
        <v>1834</v>
      </c>
      <c r="N1344" s="42" t="s">
        <v>445</v>
      </c>
      <c r="O1344" s="42" t="s">
        <v>1559</v>
      </c>
      <c r="P1344" s="42" t="s">
        <v>1557</v>
      </c>
      <c r="Q1344" s="46" t="s">
        <v>1558</v>
      </c>
    </row>
    <row r="1345" spans="1:17" ht="45">
      <c r="A1345" s="42">
        <v>12</v>
      </c>
      <c r="B1345" s="43">
        <v>39</v>
      </c>
      <c r="C1345" s="43" t="s">
        <v>1829</v>
      </c>
      <c r="D1345" s="42" t="s">
        <v>1843</v>
      </c>
      <c r="E1345" s="42" t="s">
        <v>1831</v>
      </c>
      <c r="F1345" s="42" t="s">
        <v>2583</v>
      </c>
      <c r="G1345" s="45" t="s">
        <v>1833</v>
      </c>
      <c r="H1345" s="44" t="s">
        <v>33</v>
      </c>
      <c r="I1345" s="45" t="s">
        <v>21</v>
      </c>
      <c r="J1345" s="44">
        <v>572</v>
      </c>
      <c r="K1345" s="44">
        <v>109200</v>
      </c>
      <c r="L1345" s="44">
        <v>62462400</v>
      </c>
      <c r="M1345" s="42" t="s">
        <v>1834</v>
      </c>
      <c r="N1345" s="42" t="s">
        <v>445</v>
      </c>
      <c r="O1345" s="42" t="s">
        <v>1559</v>
      </c>
      <c r="P1345" s="42" t="s">
        <v>1557</v>
      </c>
      <c r="Q1345" s="46" t="s">
        <v>1558</v>
      </c>
    </row>
    <row r="1346" spans="1:17" ht="45">
      <c r="A1346" s="42">
        <v>13</v>
      </c>
      <c r="B1346" s="43">
        <v>39</v>
      </c>
      <c r="C1346" s="43" t="s">
        <v>1829</v>
      </c>
      <c r="D1346" s="42" t="s">
        <v>4127</v>
      </c>
      <c r="E1346" s="42" t="s">
        <v>1853</v>
      </c>
      <c r="F1346" s="42" t="s">
        <v>4128</v>
      </c>
      <c r="G1346" s="45" t="s">
        <v>1833</v>
      </c>
      <c r="H1346" s="44" t="s">
        <v>33</v>
      </c>
      <c r="I1346" s="45" t="s">
        <v>21</v>
      </c>
      <c r="J1346" s="44">
        <v>599</v>
      </c>
      <c r="K1346" s="44">
        <v>3781200</v>
      </c>
      <c r="L1346" s="44">
        <v>2264938800</v>
      </c>
      <c r="M1346" s="42" t="s">
        <v>1834</v>
      </c>
      <c r="N1346" s="42" t="s">
        <v>445</v>
      </c>
      <c r="O1346" s="42" t="s">
        <v>1559</v>
      </c>
      <c r="P1346" s="42" t="s">
        <v>1557</v>
      </c>
      <c r="Q1346" s="46" t="s">
        <v>1558</v>
      </c>
    </row>
    <row r="1347" spans="1:17" ht="45">
      <c r="A1347" s="42">
        <v>14</v>
      </c>
      <c r="B1347" s="43">
        <v>39</v>
      </c>
      <c r="C1347" s="43" t="s">
        <v>1829</v>
      </c>
      <c r="D1347" s="42" t="s">
        <v>53</v>
      </c>
      <c r="E1347" s="42" t="s">
        <v>1841</v>
      </c>
      <c r="F1347" s="42" t="s">
        <v>1837</v>
      </c>
      <c r="G1347" s="45" t="s">
        <v>1833</v>
      </c>
      <c r="H1347" s="44" t="s">
        <v>33</v>
      </c>
      <c r="I1347" s="45" t="s">
        <v>21</v>
      </c>
      <c r="J1347" s="44">
        <v>922</v>
      </c>
      <c r="K1347" s="44">
        <v>2217564</v>
      </c>
      <c r="L1347" s="44">
        <v>2044594008</v>
      </c>
      <c r="M1347" s="42" t="s">
        <v>1834</v>
      </c>
      <c r="N1347" s="42" t="s">
        <v>445</v>
      </c>
      <c r="O1347" s="42" t="s">
        <v>1559</v>
      </c>
      <c r="P1347" s="42" t="s">
        <v>1557</v>
      </c>
      <c r="Q1347" s="46" t="s">
        <v>1558</v>
      </c>
    </row>
    <row r="1348" spans="1:17" ht="30">
      <c r="A1348" s="42">
        <v>15</v>
      </c>
      <c r="B1348" s="43">
        <v>33</v>
      </c>
      <c r="C1348" s="43" t="s">
        <v>89</v>
      </c>
      <c r="D1348" s="42" t="s">
        <v>821</v>
      </c>
      <c r="E1348" s="42" t="s">
        <v>1866</v>
      </c>
      <c r="F1348" s="42" t="s">
        <v>1837</v>
      </c>
      <c r="G1348" s="45" t="s">
        <v>1833</v>
      </c>
      <c r="H1348" s="44" t="s">
        <v>33</v>
      </c>
      <c r="I1348" s="45" t="s">
        <v>21</v>
      </c>
      <c r="J1348" s="44">
        <v>4240</v>
      </c>
      <c r="K1348" s="44">
        <v>5000</v>
      </c>
      <c r="L1348" s="44">
        <v>21200000</v>
      </c>
      <c r="M1348" s="42" t="s">
        <v>1834</v>
      </c>
      <c r="N1348" s="42" t="s">
        <v>445</v>
      </c>
      <c r="O1348" s="42" t="s">
        <v>1559</v>
      </c>
      <c r="P1348" s="42" t="s">
        <v>1557</v>
      </c>
      <c r="Q1348" s="46" t="s">
        <v>1558</v>
      </c>
    </row>
    <row r="1349" spans="1:17" ht="75">
      <c r="A1349" s="42">
        <v>16</v>
      </c>
      <c r="B1349" s="43">
        <v>47</v>
      </c>
      <c r="C1349" s="51" t="s">
        <v>65</v>
      </c>
      <c r="D1349" s="42" t="s">
        <v>4129</v>
      </c>
      <c r="E1349" s="42" t="s">
        <v>1909</v>
      </c>
      <c r="F1349" s="42" t="s">
        <v>4130</v>
      </c>
      <c r="G1349" s="45" t="s">
        <v>1910</v>
      </c>
      <c r="H1349" s="44" t="s">
        <v>27</v>
      </c>
      <c r="I1349" s="45" t="s">
        <v>21</v>
      </c>
      <c r="J1349" s="44">
        <v>3150</v>
      </c>
      <c r="K1349" s="44">
        <v>200000</v>
      </c>
      <c r="L1349" s="44">
        <v>630000000</v>
      </c>
      <c r="M1349" s="42" t="s">
        <v>1834</v>
      </c>
      <c r="N1349" s="42" t="s">
        <v>445</v>
      </c>
      <c r="O1349" s="42" t="s">
        <v>1559</v>
      </c>
      <c r="P1349" s="42" t="s">
        <v>1557</v>
      </c>
      <c r="Q1349" s="46" t="s">
        <v>1558</v>
      </c>
    </row>
    <row r="1350" spans="1:17" ht="60">
      <c r="A1350" s="42">
        <v>17</v>
      </c>
      <c r="B1350" s="43">
        <v>47</v>
      </c>
      <c r="C1350" s="51" t="s">
        <v>65</v>
      </c>
      <c r="D1350" s="42" t="s">
        <v>4131</v>
      </c>
      <c r="E1350" s="42" t="s">
        <v>4132</v>
      </c>
      <c r="F1350" s="44" t="s">
        <v>2351</v>
      </c>
      <c r="G1350" s="44" t="s">
        <v>4133</v>
      </c>
      <c r="H1350" s="42" t="s">
        <v>4134</v>
      </c>
      <c r="I1350" s="45" t="s">
        <v>21</v>
      </c>
      <c r="J1350" s="44">
        <v>10500</v>
      </c>
      <c r="K1350" s="44">
        <v>18000</v>
      </c>
      <c r="L1350" s="44">
        <v>189000000</v>
      </c>
      <c r="M1350" s="42" t="s">
        <v>1851</v>
      </c>
      <c r="N1350" s="42" t="s">
        <v>445</v>
      </c>
      <c r="O1350" s="42" t="s">
        <v>1559</v>
      </c>
      <c r="P1350" s="42" t="s">
        <v>1557</v>
      </c>
      <c r="Q1350" s="46" t="s">
        <v>1558</v>
      </c>
    </row>
    <row r="1351" spans="1:17" ht="45">
      <c r="A1351" s="42">
        <v>18</v>
      </c>
      <c r="B1351" s="43">
        <v>47</v>
      </c>
      <c r="C1351" s="51" t="s">
        <v>65</v>
      </c>
      <c r="D1351" s="42" t="s">
        <v>4135</v>
      </c>
      <c r="E1351" s="42" t="s">
        <v>4136</v>
      </c>
      <c r="F1351" s="44" t="s">
        <v>324</v>
      </c>
      <c r="G1351" s="44" t="s">
        <v>4137</v>
      </c>
      <c r="H1351" s="42" t="s">
        <v>33</v>
      </c>
      <c r="I1351" s="45" t="s">
        <v>21</v>
      </c>
      <c r="J1351" s="44">
        <v>8300</v>
      </c>
      <c r="K1351" s="44">
        <v>1500</v>
      </c>
      <c r="L1351" s="44">
        <v>12450000</v>
      </c>
      <c r="M1351" s="42" t="s">
        <v>1593</v>
      </c>
      <c r="N1351" s="42" t="s">
        <v>445</v>
      </c>
      <c r="O1351" s="42" t="s">
        <v>1559</v>
      </c>
      <c r="P1351" s="42" t="s">
        <v>1557</v>
      </c>
      <c r="Q1351" s="46" t="s">
        <v>1558</v>
      </c>
    </row>
    <row r="1352" spans="1:17" ht="60">
      <c r="A1352" s="42">
        <v>19</v>
      </c>
      <c r="B1352" s="43">
        <v>47</v>
      </c>
      <c r="C1352" s="51" t="s">
        <v>65</v>
      </c>
      <c r="D1352" s="42" t="s">
        <v>4138</v>
      </c>
      <c r="E1352" s="42" t="s">
        <v>4138</v>
      </c>
      <c r="F1352" s="44" t="s">
        <v>1925</v>
      </c>
      <c r="G1352" s="44" t="s">
        <v>4139</v>
      </c>
      <c r="H1352" s="42" t="s">
        <v>2766</v>
      </c>
      <c r="I1352" s="45" t="s">
        <v>21</v>
      </c>
      <c r="J1352" s="44">
        <v>12000</v>
      </c>
      <c r="K1352" s="44">
        <v>31800</v>
      </c>
      <c r="L1352" s="44">
        <v>381600000</v>
      </c>
      <c r="M1352" s="42" t="s">
        <v>1928</v>
      </c>
      <c r="N1352" s="42" t="s">
        <v>445</v>
      </c>
      <c r="O1352" s="42" t="s">
        <v>1559</v>
      </c>
      <c r="P1352" s="42" t="s">
        <v>1557</v>
      </c>
      <c r="Q1352" s="46" t="s">
        <v>1558</v>
      </c>
    </row>
    <row r="1353" spans="1:17" ht="45">
      <c r="A1353" s="42">
        <v>20</v>
      </c>
      <c r="B1353" s="43">
        <v>50</v>
      </c>
      <c r="C1353" s="43" t="s">
        <v>82</v>
      </c>
      <c r="D1353" s="42" t="s">
        <v>4140</v>
      </c>
      <c r="E1353" s="42" t="s">
        <v>4141</v>
      </c>
      <c r="F1353" s="44" t="s">
        <v>4142</v>
      </c>
      <c r="G1353" s="44" t="s">
        <v>4143</v>
      </c>
      <c r="H1353" s="42" t="s">
        <v>241</v>
      </c>
      <c r="I1353" s="45" t="s">
        <v>586</v>
      </c>
      <c r="J1353" s="44">
        <v>25000</v>
      </c>
      <c r="K1353" s="44">
        <v>5550</v>
      </c>
      <c r="L1353" s="44">
        <v>138750000</v>
      </c>
      <c r="M1353" s="42" t="s">
        <v>2037</v>
      </c>
      <c r="N1353" s="42" t="s">
        <v>445</v>
      </c>
      <c r="O1353" s="42" t="s">
        <v>1559</v>
      </c>
      <c r="P1353" s="42" t="s">
        <v>1557</v>
      </c>
      <c r="Q1353" s="46" t="s">
        <v>1558</v>
      </c>
    </row>
    <row r="1354" spans="1:17" ht="45">
      <c r="A1354" s="42">
        <v>21</v>
      </c>
      <c r="B1354" s="43">
        <v>56</v>
      </c>
      <c r="C1354" s="43" t="s">
        <v>160</v>
      </c>
      <c r="D1354" s="42" t="s">
        <v>4144</v>
      </c>
      <c r="E1354" s="42" t="s">
        <v>4145</v>
      </c>
      <c r="F1354" s="44" t="s">
        <v>4146</v>
      </c>
      <c r="G1354" s="44" t="s">
        <v>4147</v>
      </c>
      <c r="H1354" s="42" t="s">
        <v>40</v>
      </c>
      <c r="I1354" s="45" t="s">
        <v>21</v>
      </c>
      <c r="J1354" s="44">
        <v>22900</v>
      </c>
      <c r="K1354" s="44">
        <v>9660</v>
      </c>
      <c r="L1354" s="44">
        <v>221214000</v>
      </c>
      <c r="M1354" s="42" t="s">
        <v>1721</v>
      </c>
      <c r="N1354" s="42" t="s">
        <v>445</v>
      </c>
      <c r="O1354" s="42" t="s">
        <v>1559</v>
      </c>
      <c r="P1354" s="42" t="s">
        <v>1557</v>
      </c>
      <c r="Q1354" s="46" t="s">
        <v>1558</v>
      </c>
    </row>
    <row r="1355" spans="1:17" ht="45">
      <c r="A1355" s="42">
        <v>22</v>
      </c>
      <c r="B1355" s="43">
        <v>56</v>
      </c>
      <c r="C1355" s="43" t="s">
        <v>160</v>
      </c>
      <c r="D1355" s="42" t="s">
        <v>4148</v>
      </c>
      <c r="E1355" s="42" t="s">
        <v>4149</v>
      </c>
      <c r="F1355" s="44" t="s">
        <v>4142</v>
      </c>
      <c r="G1355" s="44" t="s">
        <v>4143</v>
      </c>
      <c r="H1355" s="42" t="s">
        <v>241</v>
      </c>
      <c r="I1355" s="45" t="s">
        <v>21</v>
      </c>
      <c r="J1355" s="44">
        <v>44700</v>
      </c>
      <c r="K1355" s="44">
        <v>1140</v>
      </c>
      <c r="L1355" s="44">
        <v>50958000</v>
      </c>
      <c r="M1355" s="42" t="s">
        <v>2037</v>
      </c>
      <c r="N1355" s="42" t="s">
        <v>445</v>
      </c>
      <c r="O1355" s="42" t="s">
        <v>1559</v>
      </c>
      <c r="P1355" s="42" t="s">
        <v>1557</v>
      </c>
      <c r="Q1355" s="46" t="s">
        <v>1558</v>
      </c>
    </row>
    <row r="1356" spans="1:17" ht="45">
      <c r="A1356" s="42">
        <v>23</v>
      </c>
      <c r="B1356" s="43">
        <v>284</v>
      </c>
      <c r="C1356" s="43" t="s">
        <v>1269</v>
      </c>
      <c r="D1356" s="42" t="s">
        <v>4150</v>
      </c>
      <c r="E1356" s="42" t="s">
        <v>4150</v>
      </c>
      <c r="F1356" s="44" t="s">
        <v>550</v>
      </c>
      <c r="G1356" s="44" t="s">
        <v>2619</v>
      </c>
      <c r="H1356" s="42" t="s">
        <v>2311</v>
      </c>
      <c r="I1356" s="45" t="s">
        <v>21</v>
      </c>
      <c r="J1356" s="44">
        <v>1000000</v>
      </c>
      <c r="K1356" s="42">
        <v>12</v>
      </c>
      <c r="L1356" s="44">
        <v>12000000</v>
      </c>
      <c r="M1356" s="42" t="s">
        <v>1931</v>
      </c>
      <c r="N1356" s="42" t="s">
        <v>445</v>
      </c>
      <c r="O1356" s="42" t="s">
        <v>1559</v>
      </c>
      <c r="P1356" s="42" t="s">
        <v>1557</v>
      </c>
      <c r="Q1356" s="46" t="s">
        <v>1558</v>
      </c>
    </row>
    <row r="1357" spans="1:17" ht="45">
      <c r="A1357" s="42">
        <v>24</v>
      </c>
      <c r="B1357" s="43">
        <v>284</v>
      </c>
      <c r="C1357" s="43" t="s">
        <v>1269</v>
      </c>
      <c r="D1357" s="42" t="s">
        <v>1984</v>
      </c>
      <c r="E1357" s="42" t="s">
        <v>1984</v>
      </c>
      <c r="F1357" s="44" t="s">
        <v>327</v>
      </c>
      <c r="G1357" s="44" t="s">
        <v>2621</v>
      </c>
      <c r="H1357" s="42" t="s">
        <v>35</v>
      </c>
      <c r="I1357" s="45" t="s">
        <v>21</v>
      </c>
      <c r="J1357" s="44">
        <v>1500000</v>
      </c>
      <c r="K1357" s="44">
        <v>168</v>
      </c>
      <c r="L1357" s="44">
        <v>252000000</v>
      </c>
      <c r="M1357" s="42" t="s">
        <v>1570</v>
      </c>
      <c r="N1357" s="42" t="s">
        <v>445</v>
      </c>
      <c r="O1357" s="42" t="s">
        <v>1559</v>
      </c>
      <c r="P1357" s="42" t="s">
        <v>1557</v>
      </c>
      <c r="Q1357" s="46" t="s">
        <v>1558</v>
      </c>
    </row>
    <row r="1358" spans="1:17" ht="45">
      <c r="A1358" s="42">
        <v>25</v>
      </c>
      <c r="B1358" s="43">
        <v>72</v>
      </c>
      <c r="C1358" s="43" t="s">
        <v>902</v>
      </c>
      <c r="D1358" s="42" t="s">
        <v>4151</v>
      </c>
      <c r="E1358" s="42" t="s">
        <v>1962</v>
      </c>
      <c r="F1358" s="44" t="s">
        <v>1587</v>
      </c>
      <c r="G1358" s="44" t="s">
        <v>1963</v>
      </c>
      <c r="H1358" s="42" t="s">
        <v>31</v>
      </c>
      <c r="I1358" s="45" t="s">
        <v>21</v>
      </c>
      <c r="J1358" s="44">
        <v>4000</v>
      </c>
      <c r="K1358" s="44">
        <v>3264</v>
      </c>
      <c r="L1358" s="44">
        <v>13056000</v>
      </c>
      <c r="M1358" s="42" t="s">
        <v>1570</v>
      </c>
      <c r="N1358" s="42" t="s">
        <v>445</v>
      </c>
      <c r="O1358" s="42" t="s">
        <v>1559</v>
      </c>
      <c r="P1358" s="42" t="s">
        <v>1557</v>
      </c>
      <c r="Q1358" s="46" t="s">
        <v>1558</v>
      </c>
    </row>
    <row r="1359" spans="1:17" ht="45">
      <c r="A1359" s="42">
        <v>26</v>
      </c>
      <c r="B1359" s="43">
        <v>80</v>
      </c>
      <c r="C1359" s="43" t="s">
        <v>267</v>
      </c>
      <c r="D1359" s="42" t="s">
        <v>2083</v>
      </c>
      <c r="E1359" s="42" t="s">
        <v>2083</v>
      </c>
      <c r="F1359" s="44" t="s">
        <v>2079</v>
      </c>
      <c r="G1359" s="44" t="s">
        <v>572</v>
      </c>
      <c r="H1359" s="42" t="s">
        <v>257</v>
      </c>
      <c r="I1359" s="45" t="s">
        <v>281</v>
      </c>
      <c r="J1359" s="44">
        <v>116000</v>
      </c>
      <c r="K1359" s="44">
        <v>3006</v>
      </c>
      <c r="L1359" s="44">
        <v>348696000</v>
      </c>
      <c r="M1359" s="42" t="s">
        <v>2080</v>
      </c>
      <c r="N1359" s="42" t="s">
        <v>445</v>
      </c>
      <c r="O1359" s="42" t="s">
        <v>1559</v>
      </c>
      <c r="P1359" s="42" t="s">
        <v>1557</v>
      </c>
      <c r="Q1359" s="46" t="s">
        <v>1558</v>
      </c>
    </row>
    <row r="1360" spans="1:17" ht="45">
      <c r="A1360" s="42">
        <v>27</v>
      </c>
      <c r="B1360" s="43">
        <v>80</v>
      </c>
      <c r="C1360" s="43" t="s">
        <v>267</v>
      </c>
      <c r="D1360" s="42" t="s">
        <v>4152</v>
      </c>
      <c r="E1360" s="42" t="s">
        <v>4152</v>
      </c>
      <c r="F1360" s="44" t="s">
        <v>4153</v>
      </c>
      <c r="G1360" s="44" t="s">
        <v>572</v>
      </c>
      <c r="H1360" s="42" t="s">
        <v>257</v>
      </c>
      <c r="I1360" s="45" t="s">
        <v>281</v>
      </c>
      <c r="J1360" s="44">
        <v>50000</v>
      </c>
      <c r="K1360" s="44">
        <v>3012</v>
      </c>
      <c r="L1360" s="44">
        <v>150600000</v>
      </c>
      <c r="M1360" s="42" t="s">
        <v>2080</v>
      </c>
      <c r="N1360" s="42" t="s">
        <v>445</v>
      </c>
      <c r="O1360" s="42" t="s">
        <v>1559</v>
      </c>
      <c r="P1360" s="42" t="s">
        <v>1557</v>
      </c>
      <c r="Q1360" s="46" t="s">
        <v>1558</v>
      </c>
    </row>
    <row r="1361" spans="1:17" ht="75">
      <c r="A1361" s="42">
        <v>28</v>
      </c>
      <c r="B1361" s="43">
        <v>88</v>
      </c>
      <c r="C1361" s="43" t="s">
        <v>95</v>
      </c>
      <c r="D1361" s="42" t="s">
        <v>4154</v>
      </c>
      <c r="E1361" s="42" t="s">
        <v>4155</v>
      </c>
      <c r="F1361" s="44" t="s">
        <v>2109</v>
      </c>
      <c r="G1361" s="44" t="s">
        <v>4156</v>
      </c>
      <c r="H1361" s="42" t="s">
        <v>31</v>
      </c>
      <c r="I1361" s="45" t="s">
        <v>21</v>
      </c>
      <c r="J1361" s="44">
        <v>20700</v>
      </c>
      <c r="K1361" s="44">
        <v>7728</v>
      </c>
      <c r="L1361" s="44">
        <v>159969600</v>
      </c>
      <c r="M1361" s="42" t="s">
        <v>1858</v>
      </c>
      <c r="N1361" s="42" t="s">
        <v>445</v>
      </c>
      <c r="O1361" s="42" t="s">
        <v>1559</v>
      </c>
      <c r="P1361" s="42" t="s">
        <v>1557</v>
      </c>
      <c r="Q1361" s="46" t="s">
        <v>1558</v>
      </c>
    </row>
    <row r="1362" spans="1:17" ht="75">
      <c r="A1362" s="42">
        <v>29</v>
      </c>
      <c r="B1362" s="43">
        <v>88</v>
      </c>
      <c r="C1362" s="43" t="s">
        <v>95</v>
      </c>
      <c r="D1362" s="42" t="s">
        <v>4157</v>
      </c>
      <c r="E1362" s="42" t="s">
        <v>4158</v>
      </c>
      <c r="F1362" s="44" t="s">
        <v>2109</v>
      </c>
      <c r="G1362" s="44" t="s">
        <v>4156</v>
      </c>
      <c r="H1362" s="42" t="s">
        <v>31</v>
      </c>
      <c r="I1362" s="45" t="s">
        <v>21</v>
      </c>
      <c r="J1362" s="44">
        <v>20700</v>
      </c>
      <c r="K1362" s="44">
        <v>1200</v>
      </c>
      <c r="L1362" s="44">
        <v>24840000</v>
      </c>
      <c r="M1362" s="42" t="s">
        <v>1858</v>
      </c>
      <c r="N1362" s="42" t="s">
        <v>445</v>
      </c>
      <c r="O1362" s="42" t="s">
        <v>1559</v>
      </c>
      <c r="P1362" s="42" t="s">
        <v>1557</v>
      </c>
      <c r="Q1362" s="46" t="s">
        <v>1558</v>
      </c>
    </row>
    <row r="1363" spans="1:17" ht="75">
      <c r="A1363" s="42">
        <v>30</v>
      </c>
      <c r="B1363" s="43">
        <v>89</v>
      </c>
      <c r="C1363" s="43" t="s">
        <v>971</v>
      </c>
      <c r="D1363" s="42" t="s">
        <v>4159</v>
      </c>
      <c r="E1363" s="42" t="s">
        <v>4160</v>
      </c>
      <c r="F1363" s="44" t="s">
        <v>3937</v>
      </c>
      <c r="G1363" s="44" t="s">
        <v>4161</v>
      </c>
      <c r="H1363" s="42" t="s">
        <v>262</v>
      </c>
      <c r="I1363" s="45" t="s">
        <v>21</v>
      </c>
      <c r="J1363" s="44">
        <v>278000</v>
      </c>
      <c r="K1363" s="44">
        <v>420</v>
      </c>
      <c r="L1363" s="44">
        <v>116760000</v>
      </c>
      <c r="M1363" s="42" t="s">
        <v>1810</v>
      </c>
      <c r="N1363" s="42" t="s">
        <v>445</v>
      </c>
      <c r="O1363" s="42" t="s">
        <v>1559</v>
      </c>
      <c r="P1363" s="42" t="s">
        <v>1557</v>
      </c>
      <c r="Q1363" s="46" t="s">
        <v>1558</v>
      </c>
    </row>
    <row r="1364" spans="1:17" ht="75">
      <c r="A1364" s="42">
        <v>31</v>
      </c>
      <c r="B1364" s="43">
        <v>89</v>
      </c>
      <c r="C1364" s="43" t="s">
        <v>971</v>
      </c>
      <c r="D1364" s="42" t="s">
        <v>4162</v>
      </c>
      <c r="E1364" s="42" t="s">
        <v>4163</v>
      </c>
      <c r="F1364" s="44" t="s">
        <v>2109</v>
      </c>
      <c r="G1364" s="44" t="s">
        <v>4156</v>
      </c>
      <c r="H1364" s="42" t="s">
        <v>31</v>
      </c>
      <c r="I1364" s="45" t="s">
        <v>21</v>
      </c>
      <c r="J1364" s="44">
        <v>350000</v>
      </c>
      <c r="K1364" s="44">
        <v>66</v>
      </c>
      <c r="L1364" s="44">
        <v>23100000</v>
      </c>
      <c r="M1364" s="42" t="s">
        <v>1858</v>
      </c>
      <c r="N1364" s="42" t="s">
        <v>445</v>
      </c>
      <c r="O1364" s="42" t="s">
        <v>1559</v>
      </c>
      <c r="P1364" s="42" t="s">
        <v>1557</v>
      </c>
      <c r="Q1364" s="46" t="s">
        <v>1558</v>
      </c>
    </row>
    <row r="1365" spans="1:17" ht="120">
      <c r="A1365" s="42">
        <v>32</v>
      </c>
      <c r="B1365" s="43">
        <v>88</v>
      </c>
      <c r="C1365" s="43" t="s">
        <v>95</v>
      </c>
      <c r="D1365" s="42" t="s">
        <v>2120</v>
      </c>
      <c r="E1365" s="42" t="s">
        <v>2108</v>
      </c>
      <c r="F1365" s="44" t="s">
        <v>2109</v>
      </c>
      <c r="G1365" s="44" t="s">
        <v>2110</v>
      </c>
      <c r="H1365" s="42" t="s">
        <v>2111</v>
      </c>
      <c r="I1365" s="45" t="s">
        <v>21</v>
      </c>
      <c r="J1365" s="44">
        <v>30000</v>
      </c>
      <c r="K1365" s="44">
        <v>1152</v>
      </c>
      <c r="L1365" s="44">
        <v>34560000</v>
      </c>
      <c r="M1365" s="42" t="s">
        <v>1858</v>
      </c>
      <c r="N1365" s="42" t="s">
        <v>445</v>
      </c>
      <c r="O1365" s="42" t="s">
        <v>1559</v>
      </c>
      <c r="P1365" s="42" t="s">
        <v>1557</v>
      </c>
      <c r="Q1365" s="46" t="s">
        <v>1558</v>
      </c>
    </row>
    <row r="1366" spans="1:17" ht="30">
      <c r="A1366" s="42">
        <v>33</v>
      </c>
      <c r="B1366" s="43">
        <v>99</v>
      </c>
      <c r="C1366" s="43" t="s">
        <v>91</v>
      </c>
      <c r="D1366" s="42" t="s">
        <v>4164</v>
      </c>
      <c r="E1366" s="42" t="s">
        <v>4165</v>
      </c>
      <c r="F1366" s="42" t="s">
        <v>1837</v>
      </c>
      <c r="G1366" s="45" t="s">
        <v>1253</v>
      </c>
      <c r="H1366" s="44" t="s">
        <v>33</v>
      </c>
      <c r="I1366" s="45" t="s">
        <v>21</v>
      </c>
      <c r="J1366" s="44">
        <v>2050</v>
      </c>
      <c r="K1366" s="44">
        <v>7260</v>
      </c>
      <c r="L1366" s="44">
        <v>14883000</v>
      </c>
      <c r="M1366" s="42" t="s">
        <v>1834</v>
      </c>
      <c r="N1366" s="42" t="s">
        <v>445</v>
      </c>
      <c r="O1366" s="42" t="s">
        <v>1559</v>
      </c>
      <c r="P1366" s="42" t="s">
        <v>1557</v>
      </c>
      <c r="Q1366" s="46" t="s">
        <v>1558</v>
      </c>
    </row>
    <row r="1367" spans="1:17" ht="30">
      <c r="A1367" s="42">
        <v>34</v>
      </c>
      <c r="B1367" s="43">
        <v>93</v>
      </c>
      <c r="C1367" s="43" t="s">
        <v>84</v>
      </c>
      <c r="D1367" s="42" t="s">
        <v>4166</v>
      </c>
      <c r="E1367" s="42" t="s">
        <v>4166</v>
      </c>
      <c r="F1367" s="44" t="s">
        <v>2060</v>
      </c>
      <c r="G1367" s="44" t="s">
        <v>4167</v>
      </c>
      <c r="H1367" s="42" t="s">
        <v>28</v>
      </c>
      <c r="I1367" s="45" t="s">
        <v>21</v>
      </c>
      <c r="J1367" s="44">
        <v>14300</v>
      </c>
      <c r="K1367" s="44">
        <v>55799</v>
      </c>
      <c r="L1367" s="44">
        <v>797925700</v>
      </c>
      <c r="M1367" s="42" t="s">
        <v>1920</v>
      </c>
      <c r="N1367" s="42" t="s">
        <v>445</v>
      </c>
      <c r="O1367" s="42" t="s">
        <v>1559</v>
      </c>
      <c r="P1367" s="42" t="s">
        <v>1557</v>
      </c>
      <c r="Q1367" s="46" t="s">
        <v>1558</v>
      </c>
    </row>
    <row r="1368" spans="1:17" ht="105">
      <c r="A1368" s="42">
        <v>35</v>
      </c>
      <c r="B1368" s="43">
        <v>109</v>
      </c>
      <c r="C1368" s="43" t="s">
        <v>362</v>
      </c>
      <c r="D1368" s="42" t="s">
        <v>4168</v>
      </c>
      <c r="E1368" s="42" t="s">
        <v>4169</v>
      </c>
      <c r="F1368" s="44" t="s">
        <v>496</v>
      </c>
      <c r="G1368" s="44" t="s">
        <v>1915</v>
      </c>
      <c r="H1368" s="42" t="s">
        <v>247</v>
      </c>
      <c r="I1368" s="45" t="s">
        <v>1415</v>
      </c>
      <c r="J1368" s="44">
        <v>3990</v>
      </c>
      <c r="K1368" s="44">
        <v>7201</v>
      </c>
      <c r="L1368" s="44">
        <v>28731990</v>
      </c>
      <c r="M1368" s="42" t="s">
        <v>1916</v>
      </c>
      <c r="N1368" s="42" t="s">
        <v>445</v>
      </c>
      <c r="O1368" s="42" t="s">
        <v>1559</v>
      </c>
      <c r="P1368" s="42" t="s">
        <v>1557</v>
      </c>
      <c r="Q1368" s="46" t="s">
        <v>1558</v>
      </c>
    </row>
    <row r="1369" spans="1:17" ht="60">
      <c r="A1369" s="42">
        <v>36</v>
      </c>
      <c r="B1369" s="43">
        <v>121</v>
      </c>
      <c r="C1369" s="43" t="s">
        <v>339</v>
      </c>
      <c r="D1369" s="42" t="s">
        <v>4170</v>
      </c>
      <c r="E1369" s="42" t="s">
        <v>4171</v>
      </c>
      <c r="F1369" s="44" t="s">
        <v>1925</v>
      </c>
      <c r="G1369" s="44" t="s">
        <v>4172</v>
      </c>
      <c r="H1369" s="42" t="s">
        <v>4173</v>
      </c>
      <c r="I1369" s="45" t="s">
        <v>29</v>
      </c>
      <c r="J1369" s="44">
        <v>81000</v>
      </c>
      <c r="K1369" s="44">
        <v>120</v>
      </c>
      <c r="L1369" s="44">
        <v>9720000</v>
      </c>
      <c r="M1369" s="42" t="s">
        <v>1928</v>
      </c>
      <c r="N1369" s="42" t="s">
        <v>445</v>
      </c>
      <c r="O1369" s="42" t="s">
        <v>1559</v>
      </c>
      <c r="P1369" s="42" t="s">
        <v>1557</v>
      </c>
      <c r="Q1369" s="46" t="s">
        <v>1558</v>
      </c>
    </row>
    <row r="1370" spans="1:17" ht="45">
      <c r="A1370" s="42">
        <v>37</v>
      </c>
      <c r="B1370" s="43">
        <v>121</v>
      </c>
      <c r="C1370" s="43" t="s">
        <v>339</v>
      </c>
      <c r="D1370" s="42" t="s">
        <v>4174</v>
      </c>
      <c r="E1370" s="42" t="s">
        <v>4175</v>
      </c>
      <c r="F1370" s="44" t="s">
        <v>4176</v>
      </c>
      <c r="G1370" s="44" t="s">
        <v>4177</v>
      </c>
      <c r="H1370" s="42" t="s">
        <v>1092</v>
      </c>
      <c r="I1370" s="45" t="s">
        <v>29</v>
      </c>
      <c r="J1370" s="44">
        <v>84000</v>
      </c>
      <c r="K1370" s="44">
        <v>78</v>
      </c>
      <c r="L1370" s="44">
        <v>6552000</v>
      </c>
      <c r="M1370" s="42" t="s">
        <v>1570</v>
      </c>
      <c r="N1370" s="42" t="s">
        <v>445</v>
      </c>
      <c r="O1370" s="42" t="s">
        <v>1559</v>
      </c>
      <c r="P1370" s="42" t="s">
        <v>1557</v>
      </c>
      <c r="Q1370" s="46" t="s">
        <v>1558</v>
      </c>
    </row>
    <row r="1371" spans="1:17" ht="45">
      <c r="A1371" s="42">
        <v>38</v>
      </c>
      <c r="B1371" s="43">
        <v>121</v>
      </c>
      <c r="C1371" s="43" t="s">
        <v>339</v>
      </c>
      <c r="D1371" s="42" t="s">
        <v>4178</v>
      </c>
      <c r="E1371" s="42" t="s">
        <v>4179</v>
      </c>
      <c r="F1371" s="44" t="s">
        <v>4176</v>
      </c>
      <c r="G1371" s="44" t="s">
        <v>2431</v>
      </c>
      <c r="H1371" s="42" t="s">
        <v>27</v>
      </c>
      <c r="I1371" s="45" t="s">
        <v>29</v>
      </c>
      <c r="J1371" s="44">
        <v>15000</v>
      </c>
      <c r="K1371" s="44">
        <v>240</v>
      </c>
      <c r="L1371" s="44">
        <v>3600000</v>
      </c>
      <c r="M1371" s="42" t="s">
        <v>1570</v>
      </c>
      <c r="N1371" s="42" t="s">
        <v>445</v>
      </c>
      <c r="O1371" s="42" t="s">
        <v>1559</v>
      </c>
      <c r="P1371" s="42" t="s">
        <v>1557</v>
      </c>
      <c r="Q1371" s="46" t="s">
        <v>1558</v>
      </c>
    </row>
    <row r="1372" spans="1:17" ht="45">
      <c r="A1372" s="42">
        <v>39</v>
      </c>
      <c r="B1372" s="43">
        <v>121</v>
      </c>
      <c r="C1372" s="43" t="s">
        <v>339</v>
      </c>
      <c r="D1372" s="42" t="s">
        <v>4180</v>
      </c>
      <c r="E1372" s="42" t="s">
        <v>4181</v>
      </c>
      <c r="F1372" s="44" t="s">
        <v>4176</v>
      </c>
      <c r="G1372" s="44" t="s">
        <v>2431</v>
      </c>
      <c r="H1372" s="42" t="s">
        <v>27</v>
      </c>
      <c r="I1372" s="45" t="s">
        <v>29</v>
      </c>
      <c r="J1372" s="44">
        <v>14800</v>
      </c>
      <c r="K1372" s="44">
        <v>540</v>
      </c>
      <c r="L1372" s="44">
        <v>7992000</v>
      </c>
      <c r="M1372" s="42" t="s">
        <v>1570</v>
      </c>
      <c r="N1372" s="42" t="s">
        <v>445</v>
      </c>
      <c r="O1372" s="42" t="s">
        <v>1559</v>
      </c>
      <c r="P1372" s="42" t="s">
        <v>1557</v>
      </c>
      <c r="Q1372" s="46" t="s">
        <v>1558</v>
      </c>
    </row>
    <row r="1373" spans="1:17" ht="45">
      <c r="A1373" s="42">
        <v>40</v>
      </c>
      <c r="B1373" s="43">
        <v>121</v>
      </c>
      <c r="C1373" s="43" t="s">
        <v>339</v>
      </c>
      <c r="D1373" s="42" t="s">
        <v>4182</v>
      </c>
      <c r="E1373" s="42" t="s">
        <v>4183</v>
      </c>
      <c r="F1373" s="44" t="s">
        <v>4176</v>
      </c>
      <c r="G1373" s="44" t="s">
        <v>2431</v>
      </c>
      <c r="H1373" s="42" t="s">
        <v>27</v>
      </c>
      <c r="I1373" s="45" t="s">
        <v>29</v>
      </c>
      <c r="J1373" s="44">
        <v>14000</v>
      </c>
      <c r="K1373" s="44">
        <v>60</v>
      </c>
      <c r="L1373" s="44">
        <v>840000</v>
      </c>
      <c r="M1373" s="42" t="s">
        <v>1570</v>
      </c>
      <c r="N1373" s="42" t="s">
        <v>445</v>
      </c>
      <c r="O1373" s="42" t="s">
        <v>1559</v>
      </c>
      <c r="P1373" s="42" t="s">
        <v>1557</v>
      </c>
      <c r="Q1373" s="46" t="s">
        <v>1558</v>
      </c>
    </row>
    <row r="1374" spans="1:17" ht="45">
      <c r="A1374" s="42">
        <v>41</v>
      </c>
      <c r="B1374" s="43">
        <v>121</v>
      </c>
      <c r="C1374" s="43" t="s">
        <v>339</v>
      </c>
      <c r="D1374" s="42" t="s">
        <v>4184</v>
      </c>
      <c r="E1374" s="42" t="s">
        <v>4185</v>
      </c>
      <c r="F1374" s="44" t="s">
        <v>4176</v>
      </c>
      <c r="G1374" s="44" t="s">
        <v>2431</v>
      </c>
      <c r="H1374" s="42" t="s">
        <v>27</v>
      </c>
      <c r="I1374" s="45" t="s">
        <v>29</v>
      </c>
      <c r="J1374" s="44">
        <v>21000</v>
      </c>
      <c r="K1374" s="44">
        <v>60</v>
      </c>
      <c r="L1374" s="44">
        <v>1260000</v>
      </c>
      <c r="M1374" s="42" t="s">
        <v>1570</v>
      </c>
      <c r="N1374" s="42" t="s">
        <v>445</v>
      </c>
      <c r="O1374" s="42" t="s">
        <v>1559</v>
      </c>
      <c r="P1374" s="42" t="s">
        <v>1557</v>
      </c>
      <c r="Q1374" s="46" t="s">
        <v>1558</v>
      </c>
    </row>
    <row r="1375" spans="1:17" ht="45">
      <c r="A1375" s="42">
        <v>42</v>
      </c>
      <c r="B1375" s="43">
        <v>121</v>
      </c>
      <c r="C1375" s="43" t="s">
        <v>339</v>
      </c>
      <c r="D1375" s="42" t="s">
        <v>4186</v>
      </c>
      <c r="E1375" s="42" t="s">
        <v>4187</v>
      </c>
      <c r="F1375" s="44" t="s">
        <v>4176</v>
      </c>
      <c r="G1375" s="44" t="s">
        <v>2431</v>
      </c>
      <c r="H1375" s="42" t="s">
        <v>27</v>
      </c>
      <c r="I1375" s="45" t="s">
        <v>29</v>
      </c>
      <c r="J1375" s="44">
        <v>26800</v>
      </c>
      <c r="K1375" s="44">
        <v>60</v>
      </c>
      <c r="L1375" s="44">
        <v>1608000</v>
      </c>
      <c r="M1375" s="42" t="s">
        <v>1570</v>
      </c>
      <c r="N1375" s="42" t="s">
        <v>445</v>
      </c>
      <c r="O1375" s="42" t="s">
        <v>1559</v>
      </c>
      <c r="P1375" s="42" t="s">
        <v>1557</v>
      </c>
      <c r="Q1375" s="46" t="s">
        <v>1558</v>
      </c>
    </row>
    <row r="1376" spans="1:17" ht="45">
      <c r="A1376" s="42">
        <v>43</v>
      </c>
      <c r="B1376" s="43">
        <v>121</v>
      </c>
      <c r="C1376" s="43" t="s">
        <v>339</v>
      </c>
      <c r="D1376" s="42" t="s">
        <v>4188</v>
      </c>
      <c r="E1376" s="42" t="s">
        <v>4189</v>
      </c>
      <c r="F1376" s="44" t="s">
        <v>2480</v>
      </c>
      <c r="G1376" s="44" t="s">
        <v>2481</v>
      </c>
      <c r="H1376" s="42" t="s">
        <v>34</v>
      </c>
      <c r="I1376" s="45" t="s">
        <v>2391</v>
      </c>
      <c r="J1376" s="44">
        <v>67200</v>
      </c>
      <c r="K1376" s="44">
        <v>6360</v>
      </c>
      <c r="L1376" s="44">
        <v>427392000</v>
      </c>
      <c r="M1376" s="42" t="s">
        <v>2482</v>
      </c>
      <c r="N1376" s="42" t="s">
        <v>445</v>
      </c>
      <c r="O1376" s="42" t="s">
        <v>1559</v>
      </c>
      <c r="P1376" s="42" t="s">
        <v>1557</v>
      </c>
      <c r="Q1376" s="46" t="s">
        <v>1558</v>
      </c>
    </row>
    <row r="1377" spans="1:17" ht="60">
      <c r="A1377" s="42">
        <v>44</v>
      </c>
      <c r="B1377" s="43">
        <v>120</v>
      </c>
      <c r="C1377" s="43" t="s">
        <v>99</v>
      </c>
      <c r="D1377" s="42" t="s">
        <v>4190</v>
      </c>
      <c r="E1377" s="42" t="s">
        <v>4190</v>
      </c>
      <c r="F1377" s="44" t="s">
        <v>4191</v>
      </c>
      <c r="G1377" s="44" t="s">
        <v>976</v>
      </c>
      <c r="H1377" s="42" t="s">
        <v>4192</v>
      </c>
      <c r="I1377" s="45" t="s">
        <v>29</v>
      </c>
      <c r="J1377" s="44">
        <v>130000</v>
      </c>
      <c r="K1377" s="44">
        <v>240</v>
      </c>
      <c r="L1377" s="44">
        <v>31200000</v>
      </c>
      <c r="M1377" s="42" t="s">
        <v>1851</v>
      </c>
      <c r="N1377" s="42" t="s">
        <v>445</v>
      </c>
      <c r="O1377" s="42" t="s">
        <v>1559</v>
      </c>
      <c r="P1377" s="42" t="s">
        <v>1557</v>
      </c>
      <c r="Q1377" s="46" t="s">
        <v>1558</v>
      </c>
    </row>
    <row r="1378" spans="1:17" ht="45">
      <c r="A1378" s="42">
        <v>45</v>
      </c>
      <c r="B1378" s="43">
        <v>120</v>
      </c>
      <c r="C1378" s="43" t="s">
        <v>99</v>
      </c>
      <c r="D1378" s="42" t="s">
        <v>4193</v>
      </c>
      <c r="E1378" s="42" t="s">
        <v>4194</v>
      </c>
      <c r="F1378" s="44" t="s">
        <v>2480</v>
      </c>
      <c r="G1378" s="44" t="s">
        <v>2481</v>
      </c>
      <c r="H1378" s="42" t="s">
        <v>34</v>
      </c>
      <c r="I1378" s="45" t="s">
        <v>2391</v>
      </c>
      <c r="J1378" s="44">
        <v>84000</v>
      </c>
      <c r="K1378" s="44">
        <v>708</v>
      </c>
      <c r="L1378" s="44">
        <v>59472000</v>
      </c>
      <c r="M1378" s="42" t="s">
        <v>2482</v>
      </c>
      <c r="N1378" s="42" t="s">
        <v>445</v>
      </c>
      <c r="O1378" s="42" t="s">
        <v>1559</v>
      </c>
      <c r="P1378" s="42" t="s">
        <v>1557</v>
      </c>
      <c r="Q1378" s="46" t="s">
        <v>1558</v>
      </c>
    </row>
    <row r="1379" spans="1:17" ht="60">
      <c r="A1379" s="42">
        <v>46</v>
      </c>
      <c r="B1379" s="43">
        <v>120</v>
      </c>
      <c r="C1379" s="43" t="s">
        <v>99</v>
      </c>
      <c r="D1379" s="42" t="s">
        <v>4195</v>
      </c>
      <c r="E1379" s="42" t="s">
        <v>4195</v>
      </c>
      <c r="F1379" s="44" t="s">
        <v>4191</v>
      </c>
      <c r="G1379" s="44" t="s">
        <v>976</v>
      </c>
      <c r="H1379" s="42" t="s">
        <v>4192</v>
      </c>
      <c r="I1379" s="45" t="s">
        <v>29</v>
      </c>
      <c r="J1379" s="44">
        <v>130000</v>
      </c>
      <c r="K1379" s="44">
        <v>1669</v>
      </c>
      <c r="L1379" s="44">
        <v>216970000</v>
      </c>
      <c r="M1379" s="42" t="s">
        <v>1851</v>
      </c>
      <c r="N1379" s="42" t="s">
        <v>445</v>
      </c>
      <c r="O1379" s="42" t="s">
        <v>1559</v>
      </c>
      <c r="P1379" s="42" t="s">
        <v>1557</v>
      </c>
      <c r="Q1379" s="46" t="s">
        <v>1558</v>
      </c>
    </row>
    <row r="1380" spans="1:17" ht="60">
      <c r="A1380" s="42">
        <v>47</v>
      </c>
      <c r="B1380" s="43">
        <v>120</v>
      </c>
      <c r="C1380" s="43" t="s">
        <v>99</v>
      </c>
      <c r="D1380" s="42" t="s">
        <v>4196</v>
      </c>
      <c r="E1380" s="42" t="s">
        <v>4196</v>
      </c>
      <c r="F1380" s="44" t="s">
        <v>4191</v>
      </c>
      <c r="G1380" s="44" t="s">
        <v>976</v>
      </c>
      <c r="H1380" s="42" t="s">
        <v>4192</v>
      </c>
      <c r="I1380" s="45" t="s">
        <v>29</v>
      </c>
      <c r="J1380" s="44">
        <v>130000</v>
      </c>
      <c r="K1380" s="44">
        <v>1214</v>
      </c>
      <c r="L1380" s="44">
        <v>157820000</v>
      </c>
      <c r="M1380" s="42" t="s">
        <v>1851</v>
      </c>
      <c r="N1380" s="42" t="s">
        <v>445</v>
      </c>
      <c r="O1380" s="42" t="s">
        <v>1559</v>
      </c>
      <c r="P1380" s="42" t="s">
        <v>1557</v>
      </c>
      <c r="Q1380" s="46" t="s">
        <v>1558</v>
      </c>
    </row>
    <row r="1381" spans="1:17" ht="60">
      <c r="A1381" s="42">
        <v>48</v>
      </c>
      <c r="B1381" s="43">
        <v>120</v>
      </c>
      <c r="C1381" s="43" t="s">
        <v>99</v>
      </c>
      <c r="D1381" s="42" t="s">
        <v>4197</v>
      </c>
      <c r="E1381" s="42" t="s">
        <v>4197</v>
      </c>
      <c r="F1381" s="44" t="s">
        <v>4191</v>
      </c>
      <c r="G1381" s="44" t="s">
        <v>976</v>
      </c>
      <c r="H1381" s="42" t="s">
        <v>4192</v>
      </c>
      <c r="I1381" s="45" t="s">
        <v>29</v>
      </c>
      <c r="J1381" s="44">
        <v>140600</v>
      </c>
      <c r="K1381" s="44">
        <v>404</v>
      </c>
      <c r="L1381" s="44">
        <v>56802400</v>
      </c>
      <c r="M1381" s="42" t="s">
        <v>1851</v>
      </c>
      <c r="N1381" s="42" t="s">
        <v>445</v>
      </c>
      <c r="O1381" s="42" t="s">
        <v>1559</v>
      </c>
      <c r="P1381" s="42" t="s">
        <v>1557</v>
      </c>
      <c r="Q1381" s="46" t="s">
        <v>1558</v>
      </c>
    </row>
    <row r="1382" spans="1:17" ht="60">
      <c r="A1382" s="42">
        <v>49</v>
      </c>
      <c r="B1382" s="43">
        <v>120</v>
      </c>
      <c r="C1382" s="43" t="s">
        <v>99</v>
      </c>
      <c r="D1382" s="42" t="s">
        <v>4198</v>
      </c>
      <c r="E1382" s="42" t="s">
        <v>4198</v>
      </c>
      <c r="F1382" s="44" t="s">
        <v>4191</v>
      </c>
      <c r="G1382" s="44" t="s">
        <v>976</v>
      </c>
      <c r="H1382" s="42" t="s">
        <v>4192</v>
      </c>
      <c r="I1382" s="45" t="s">
        <v>29</v>
      </c>
      <c r="J1382" s="44">
        <v>154500</v>
      </c>
      <c r="K1382" s="44">
        <v>180</v>
      </c>
      <c r="L1382" s="44">
        <v>27810000</v>
      </c>
      <c r="M1382" s="42" t="s">
        <v>1851</v>
      </c>
      <c r="N1382" s="42" t="s">
        <v>445</v>
      </c>
      <c r="O1382" s="42" t="s">
        <v>1559</v>
      </c>
      <c r="P1382" s="42" t="s">
        <v>1557</v>
      </c>
      <c r="Q1382" s="46" t="s">
        <v>1558</v>
      </c>
    </row>
    <row r="1383" spans="1:17" ht="60">
      <c r="A1383" s="42">
        <v>50</v>
      </c>
      <c r="B1383" s="43">
        <v>121</v>
      </c>
      <c r="C1383" s="43" t="s">
        <v>339</v>
      </c>
      <c r="D1383" s="42" t="s">
        <v>4199</v>
      </c>
      <c r="E1383" s="42" t="s">
        <v>2537</v>
      </c>
      <c r="F1383" s="44" t="s">
        <v>2420</v>
      </c>
      <c r="G1383" s="44" t="s">
        <v>2421</v>
      </c>
      <c r="H1383" s="42" t="s">
        <v>165</v>
      </c>
      <c r="I1383" s="45" t="s">
        <v>29</v>
      </c>
      <c r="J1383" s="44">
        <v>41000</v>
      </c>
      <c r="K1383" s="44">
        <v>6043</v>
      </c>
      <c r="L1383" s="44">
        <v>247763000</v>
      </c>
      <c r="M1383" s="42" t="s">
        <v>2422</v>
      </c>
      <c r="N1383" s="42" t="s">
        <v>445</v>
      </c>
      <c r="O1383" s="42" t="s">
        <v>1559</v>
      </c>
      <c r="P1383" s="42" t="s">
        <v>1557</v>
      </c>
      <c r="Q1383" s="46" t="s">
        <v>1558</v>
      </c>
    </row>
    <row r="1384" spans="1:17" ht="60">
      <c r="A1384" s="42">
        <v>51</v>
      </c>
      <c r="B1384" s="43">
        <v>121</v>
      </c>
      <c r="C1384" s="43" t="s">
        <v>339</v>
      </c>
      <c r="D1384" s="42" t="s">
        <v>4200</v>
      </c>
      <c r="E1384" s="42" t="s">
        <v>4201</v>
      </c>
      <c r="F1384" s="44" t="s">
        <v>2406</v>
      </c>
      <c r="G1384" s="44" t="s">
        <v>976</v>
      </c>
      <c r="H1384" s="42" t="s">
        <v>34</v>
      </c>
      <c r="I1384" s="45" t="s">
        <v>29</v>
      </c>
      <c r="J1384" s="44">
        <v>69650</v>
      </c>
      <c r="K1384" s="44">
        <v>3043</v>
      </c>
      <c r="L1384" s="44">
        <v>211944950</v>
      </c>
      <c r="M1384" s="42" t="s">
        <v>4202</v>
      </c>
      <c r="N1384" s="42" t="s">
        <v>445</v>
      </c>
      <c r="O1384" s="42" t="s">
        <v>1559</v>
      </c>
      <c r="P1384" s="42" t="s">
        <v>1557</v>
      </c>
      <c r="Q1384" s="46" t="s">
        <v>1558</v>
      </c>
    </row>
    <row r="1385" spans="1:17" ht="60">
      <c r="A1385" s="42">
        <v>52</v>
      </c>
      <c r="B1385" s="43">
        <v>121</v>
      </c>
      <c r="C1385" s="43" t="s">
        <v>339</v>
      </c>
      <c r="D1385" s="42" t="s">
        <v>4203</v>
      </c>
      <c r="E1385" s="42" t="s">
        <v>2540</v>
      </c>
      <c r="F1385" s="44" t="s">
        <v>2420</v>
      </c>
      <c r="G1385" s="44" t="s">
        <v>2421</v>
      </c>
      <c r="H1385" s="42" t="s">
        <v>165</v>
      </c>
      <c r="I1385" s="45" t="s">
        <v>29</v>
      </c>
      <c r="J1385" s="44">
        <v>41000</v>
      </c>
      <c r="K1385" s="44">
        <v>4303</v>
      </c>
      <c r="L1385" s="44">
        <v>176423000</v>
      </c>
      <c r="M1385" s="42" t="s">
        <v>2422</v>
      </c>
      <c r="N1385" s="42" t="s">
        <v>445</v>
      </c>
      <c r="O1385" s="42" t="s">
        <v>1559</v>
      </c>
      <c r="P1385" s="42" t="s">
        <v>1557</v>
      </c>
      <c r="Q1385" s="46" t="s">
        <v>1558</v>
      </c>
    </row>
    <row r="1386" spans="1:17" ht="60">
      <c r="A1386" s="42">
        <v>53</v>
      </c>
      <c r="B1386" s="43">
        <v>121</v>
      </c>
      <c r="C1386" s="43" t="s">
        <v>339</v>
      </c>
      <c r="D1386" s="42" t="s">
        <v>4204</v>
      </c>
      <c r="E1386" s="42" t="s">
        <v>4205</v>
      </c>
      <c r="F1386" s="44" t="s">
        <v>1925</v>
      </c>
      <c r="G1386" s="44" t="s">
        <v>4172</v>
      </c>
      <c r="H1386" s="42" t="s">
        <v>4173</v>
      </c>
      <c r="I1386" s="45" t="s">
        <v>29</v>
      </c>
      <c r="J1386" s="44">
        <v>72000</v>
      </c>
      <c r="K1386" s="44">
        <v>3643</v>
      </c>
      <c r="L1386" s="44">
        <v>262296000</v>
      </c>
      <c r="M1386" s="42" t="s">
        <v>1928</v>
      </c>
      <c r="N1386" s="42" t="s">
        <v>445</v>
      </c>
      <c r="O1386" s="42" t="s">
        <v>1559</v>
      </c>
      <c r="P1386" s="42" t="s">
        <v>1557</v>
      </c>
      <c r="Q1386" s="46" t="s">
        <v>1558</v>
      </c>
    </row>
    <row r="1387" spans="1:17" ht="60">
      <c r="A1387" s="42">
        <v>54</v>
      </c>
      <c r="B1387" s="43">
        <v>121</v>
      </c>
      <c r="C1387" s="43" t="s">
        <v>339</v>
      </c>
      <c r="D1387" s="42" t="s">
        <v>4206</v>
      </c>
      <c r="E1387" s="42" t="s">
        <v>4207</v>
      </c>
      <c r="F1387" s="44" t="s">
        <v>1925</v>
      </c>
      <c r="G1387" s="44" t="s">
        <v>4172</v>
      </c>
      <c r="H1387" s="42" t="s">
        <v>4173</v>
      </c>
      <c r="I1387" s="45" t="s">
        <v>29</v>
      </c>
      <c r="J1387" s="44">
        <v>75000</v>
      </c>
      <c r="K1387" s="44">
        <v>1543</v>
      </c>
      <c r="L1387" s="44">
        <v>115725000</v>
      </c>
      <c r="M1387" s="42" t="s">
        <v>1928</v>
      </c>
      <c r="N1387" s="42" t="s">
        <v>445</v>
      </c>
      <c r="O1387" s="42" t="s">
        <v>1559</v>
      </c>
      <c r="P1387" s="42" t="s">
        <v>1557</v>
      </c>
      <c r="Q1387" s="46" t="s">
        <v>1558</v>
      </c>
    </row>
    <row r="1388" spans="1:17" ht="60">
      <c r="A1388" s="42">
        <v>55</v>
      </c>
      <c r="B1388" s="43">
        <v>123</v>
      </c>
      <c r="C1388" s="43" t="s">
        <v>96</v>
      </c>
      <c r="D1388" s="42" t="s">
        <v>4208</v>
      </c>
      <c r="E1388" s="42" t="s">
        <v>4209</v>
      </c>
      <c r="F1388" s="44" t="s">
        <v>1925</v>
      </c>
      <c r="G1388" s="44" t="s">
        <v>4172</v>
      </c>
      <c r="H1388" s="42" t="s">
        <v>4173</v>
      </c>
      <c r="I1388" s="45" t="s">
        <v>29</v>
      </c>
      <c r="J1388" s="44">
        <v>72000</v>
      </c>
      <c r="K1388" s="44">
        <v>150</v>
      </c>
      <c r="L1388" s="44">
        <v>10800000</v>
      </c>
      <c r="M1388" s="42" t="s">
        <v>1928</v>
      </c>
      <c r="N1388" s="42" t="s">
        <v>445</v>
      </c>
      <c r="O1388" s="42" t="s">
        <v>1559</v>
      </c>
      <c r="P1388" s="42" t="s">
        <v>1557</v>
      </c>
      <c r="Q1388" s="46" t="s">
        <v>1558</v>
      </c>
    </row>
    <row r="1389" spans="1:17" ht="45">
      <c r="A1389" s="42">
        <v>56</v>
      </c>
      <c r="B1389" s="43">
        <v>121</v>
      </c>
      <c r="C1389" s="43" t="s">
        <v>339</v>
      </c>
      <c r="D1389" s="42" t="s">
        <v>4210</v>
      </c>
      <c r="E1389" s="42" t="s">
        <v>2519</v>
      </c>
      <c r="F1389" s="44" t="s">
        <v>2389</v>
      </c>
      <c r="G1389" s="44" t="s">
        <v>473</v>
      </c>
      <c r="H1389" s="42" t="s">
        <v>334</v>
      </c>
      <c r="I1389" s="45" t="s">
        <v>29</v>
      </c>
      <c r="J1389" s="44">
        <v>45800</v>
      </c>
      <c r="K1389" s="44">
        <v>967</v>
      </c>
      <c r="L1389" s="44">
        <v>44288600</v>
      </c>
      <c r="M1389" s="42" t="s">
        <v>1570</v>
      </c>
      <c r="N1389" s="42" t="s">
        <v>445</v>
      </c>
      <c r="O1389" s="42" t="s">
        <v>1559</v>
      </c>
      <c r="P1389" s="42" t="s">
        <v>1557</v>
      </c>
      <c r="Q1389" s="46" t="s">
        <v>1558</v>
      </c>
    </row>
    <row r="1390" spans="1:17" ht="45">
      <c r="A1390" s="42">
        <v>57</v>
      </c>
      <c r="B1390" s="43">
        <v>121</v>
      </c>
      <c r="C1390" s="43" t="s">
        <v>339</v>
      </c>
      <c r="D1390" s="42" t="s">
        <v>4211</v>
      </c>
      <c r="E1390" s="42" t="s">
        <v>4212</v>
      </c>
      <c r="F1390" s="44" t="s">
        <v>2420</v>
      </c>
      <c r="G1390" s="44" t="s">
        <v>2421</v>
      </c>
      <c r="H1390" s="42" t="s">
        <v>165</v>
      </c>
      <c r="I1390" s="45" t="s">
        <v>29</v>
      </c>
      <c r="J1390" s="44">
        <v>41000</v>
      </c>
      <c r="K1390" s="44">
        <v>4092</v>
      </c>
      <c r="L1390" s="44">
        <v>167772000</v>
      </c>
      <c r="M1390" s="42" t="s">
        <v>2422</v>
      </c>
      <c r="N1390" s="42" t="s">
        <v>445</v>
      </c>
      <c r="O1390" s="42" t="s">
        <v>1559</v>
      </c>
      <c r="P1390" s="42" t="s">
        <v>1557</v>
      </c>
      <c r="Q1390" s="46" t="s">
        <v>1558</v>
      </c>
    </row>
    <row r="1391" spans="1:17" ht="45">
      <c r="A1391" s="42">
        <v>58</v>
      </c>
      <c r="B1391" s="43">
        <v>121</v>
      </c>
      <c r="C1391" s="43" t="s">
        <v>339</v>
      </c>
      <c r="D1391" s="42" t="s">
        <v>4213</v>
      </c>
      <c r="E1391" s="42" t="s">
        <v>4214</v>
      </c>
      <c r="F1391" s="44" t="s">
        <v>2420</v>
      </c>
      <c r="G1391" s="44" t="s">
        <v>2421</v>
      </c>
      <c r="H1391" s="42" t="s">
        <v>165</v>
      </c>
      <c r="I1391" s="45" t="s">
        <v>29</v>
      </c>
      <c r="J1391" s="44">
        <v>49000</v>
      </c>
      <c r="K1391" s="44">
        <v>2550</v>
      </c>
      <c r="L1391" s="44">
        <v>124950000</v>
      </c>
      <c r="M1391" s="42" t="s">
        <v>2422</v>
      </c>
      <c r="N1391" s="42" t="s">
        <v>445</v>
      </c>
      <c r="O1391" s="42" t="s">
        <v>1559</v>
      </c>
      <c r="P1391" s="42" t="s">
        <v>1557</v>
      </c>
      <c r="Q1391" s="46" t="s">
        <v>1558</v>
      </c>
    </row>
    <row r="1392" spans="1:17" ht="45">
      <c r="A1392" s="42">
        <v>59</v>
      </c>
      <c r="B1392" s="43">
        <v>121</v>
      </c>
      <c r="C1392" s="43" t="s">
        <v>339</v>
      </c>
      <c r="D1392" s="42" t="s">
        <v>4215</v>
      </c>
      <c r="E1392" s="42" t="s">
        <v>2519</v>
      </c>
      <c r="F1392" s="44" t="s">
        <v>2389</v>
      </c>
      <c r="G1392" s="44" t="s">
        <v>473</v>
      </c>
      <c r="H1392" s="42" t="s">
        <v>334</v>
      </c>
      <c r="I1392" s="45" t="s">
        <v>29</v>
      </c>
      <c r="J1392" s="44">
        <v>47300</v>
      </c>
      <c r="K1392" s="44">
        <v>10332</v>
      </c>
      <c r="L1392" s="44">
        <v>488703600</v>
      </c>
      <c r="M1392" s="42" t="s">
        <v>1570</v>
      </c>
      <c r="N1392" s="42" t="s">
        <v>445</v>
      </c>
      <c r="O1392" s="42" t="s">
        <v>1559</v>
      </c>
      <c r="P1392" s="42" t="s">
        <v>1557</v>
      </c>
      <c r="Q1392" s="46" t="s">
        <v>1558</v>
      </c>
    </row>
    <row r="1393" spans="1:17" ht="45">
      <c r="A1393" s="42">
        <v>60</v>
      </c>
      <c r="B1393" s="43">
        <v>121</v>
      </c>
      <c r="C1393" s="43" t="s">
        <v>339</v>
      </c>
      <c r="D1393" s="42" t="s">
        <v>4216</v>
      </c>
      <c r="E1393" s="42" t="s">
        <v>2519</v>
      </c>
      <c r="F1393" s="44" t="s">
        <v>2389</v>
      </c>
      <c r="G1393" s="44" t="s">
        <v>473</v>
      </c>
      <c r="H1393" s="42" t="s">
        <v>334</v>
      </c>
      <c r="I1393" s="45" t="s">
        <v>29</v>
      </c>
      <c r="J1393" s="44">
        <v>41800</v>
      </c>
      <c r="K1393" s="44">
        <v>1459</v>
      </c>
      <c r="L1393" s="44">
        <v>60986200</v>
      </c>
      <c r="M1393" s="42" t="s">
        <v>1570</v>
      </c>
      <c r="N1393" s="42" t="s">
        <v>445</v>
      </c>
      <c r="O1393" s="42" t="s">
        <v>1559</v>
      </c>
      <c r="P1393" s="42" t="s">
        <v>1557</v>
      </c>
      <c r="Q1393" s="46" t="s">
        <v>1558</v>
      </c>
    </row>
    <row r="1394" spans="1:17" ht="90">
      <c r="A1394" s="42">
        <v>61</v>
      </c>
      <c r="B1394" s="43">
        <v>120</v>
      </c>
      <c r="C1394" s="43" t="s">
        <v>99</v>
      </c>
      <c r="D1394" s="42" t="s">
        <v>4217</v>
      </c>
      <c r="E1394" s="42" t="s">
        <v>4218</v>
      </c>
      <c r="F1394" s="44" t="s">
        <v>2384</v>
      </c>
      <c r="G1394" s="44" t="s">
        <v>2385</v>
      </c>
      <c r="H1394" s="42" t="s">
        <v>262</v>
      </c>
      <c r="I1394" s="45" t="s">
        <v>29</v>
      </c>
      <c r="J1394" s="44">
        <v>150000</v>
      </c>
      <c r="K1394" s="44">
        <v>406</v>
      </c>
      <c r="L1394" s="44">
        <v>60900000</v>
      </c>
      <c r="M1394" s="42" t="s">
        <v>2386</v>
      </c>
      <c r="N1394" s="42" t="s">
        <v>445</v>
      </c>
      <c r="O1394" s="42" t="s">
        <v>1559</v>
      </c>
      <c r="P1394" s="42" t="s">
        <v>1557</v>
      </c>
      <c r="Q1394" s="46" t="s">
        <v>1558</v>
      </c>
    </row>
    <row r="1395" spans="1:17" ht="60">
      <c r="A1395" s="42">
        <v>62</v>
      </c>
      <c r="B1395" s="43">
        <v>120</v>
      </c>
      <c r="C1395" s="43" t="s">
        <v>99</v>
      </c>
      <c r="D1395" s="42" t="s">
        <v>4219</v>
      </c>
      <c r="E1395" s="42" t="s">
        <v>4220</v>
      </c>
      <c r="F1395" s="44" t="s">
        <v>2477</v>
      </c>
      <c r="G1395" s="44" t="s">
        <v>2426</v>
      </c>
      <c r="H1395" s="42" t="s">
        <v>33</v>
      </c>
      <c r="I1395" s="45" t="s">
        <v>29</v>
      </c>
      <c r="J1395" s="44">
        <v>70000</v>
      </c>
      <c r="K1395" s="44">
        <v>696</v>
      </c>
      <c r="L1395" s="44">
        <v>48720000</v>
      </c>
      <c r="M1395" s="42" t="s">
        <v>2427</v>
      </c>
      <c r="N1395" s="42" t="s">
        <v>445</v>
      </c>
      <c r="O1395" s="42" t="s">
        <v>1559</v>
      </c>
      <c r="P1395" s="42" t="s">
        <v>1557</v>
      </c>
      <c r="Q1395" s="46" t="s">
        <v>1558</v>
      </c>
    </row>
    <row r="1396" spans="1:17" ht="60">
      <c r="A1396" s="42">
        <v>63</v>
      </c>
      <c r="B1396" s="43">
        <v>120</v>
      </c>
      <c r="C1396" s="43" t="s">
        <v>99</v>
      </c>
      <c r="D1396" s="42" t="s">
        <v>4221</v>
      </c>
      <c r="E1396" s="42" t="s">
        <v>4222</v>
      </c>
      <c r="F1396" s="44" t="s">
        <v>2477</v>
      </c>
      <c r="G1396" s="44" t="s">
        <v>2426</v>
      </c>
      <c r="H1396" s="42" t="s">
        <v>33</v>
      </c>
      <c r="I1396" s="45" t="s">
        <v>29</v>
      </c>
      <c r="J1396" s="44">
        <v>75000</v>
      </c>
      <c r="K1396" s="44">
        <v>313</v>
      </c>
      <c r="L1396" s="44">
        <v>23475000</v>
      </c>
      <c r="M1396" s="42" t="s">
        <v>2427</v>
      </c>
      <c r="N1396" s="42" t="s">
        <v>445</v>
      </c>
      <c r="O1396" s="42" t="s">
        <v>1559</v>
      </c>
      <c r="P1396" s="42" t="s">
        <v>1557</v>
      </c>
      <c r="Q1396" s="46" t="s">
        <v>1558</v>
      </c>
    </row>
    <row r="1397" spans="1:17" ht="90">
      <c r="A1397" s="42">
        <v>64</v>
      </c>
      <c r="B1397" s="43">
        <v>120</v>
      </c>
      <c r="C1397" s="43" t="s">
        <v>99</v>
      </c>
      <c r="D1397" s="42" t="s">
        <v>4223</v>
      </c>
      <c r="E1397" s="42" t="s">
        <v>4224</v>
      </c>
      <c r="F1397" s="44" t="s">
        <v>2384</v>
      </c>
      <c r="G1397" s="44" t="s">
        <v>2385</v>
      </c>
      <c r="H1397" s="42" t="s">
        <v>262</v>
      </c>
      <c r="I1397" s="45" t="s">
        <v>29</v>
      </c>
      <c r="J1397" s="44">
        <v>205000</v>
      </c>
      <c r="K1397" s="44">
        <v>210</v>
      </c>
      <c r="L1397" s="44">
        <v>43050000</v>
      </c>
      <c r="M1397" s="42" t="s">
        <v>2386</v>
      </c>
      <c r="N1397" s="42" t="s">
        <v>445</v>
      </c>
      <c r="O1397" s="42" t="s">
        <v>1559</v>
      </c>
      <c r="P1397" s="42" t="s">
        <v>1557</v>
      </c>
      <c r="Q1397" s="46" t="s">
        <v>1558</v>
      </c>
    </row>
    <row r="1398" spans="1:17" ht="60">
      <c r="A1398" s="42">
        <v>65</v>
      </c>
      <c r="B1398" s="43">
        <v>67</v>
      </c>
      <c r="C1398" s="43" t="s">
        <v>64</v>
      </c>
      <c r="D1398" s="42" t="s">
        <v>216</v>
      </c>
      <c r="E1398" s="42" t="s">
        <v>2588</v>
      </c>
      <c r="F1398" s="44" t="s">
        <v>1239</v>
      </c>
      <c r="G1398" s="44" t="s">
        <v>2589</v>
      </c>
      <c r="H1398" s="42" t="s">
        <v>31</v>
      </c>
      <c r="I1398" s="45" t="s">
        <v>23</v>
      </c>
      <c r="J1398" s="44">
        <v>3098</v>
      </c>
      <c r="K1398" s="44">
        <v>161760</v>
      </c>
      <c r="L1398" s="44">
        <v>501132480</v>
      </c>
      <c r="M1398" s="42" t="s">
        <v>1687</v>
      </c>
      <c r="N1398" s="42" t="s">
        <v>445</v>
      </c>
      <c r="O1398" s="42" t="s">
        <v>1559</v>
      </c>
      <c r="P1398" s="42" t="s">
        <v>1557</v>
      </c>
      <c r="Q1398" s="46" t="s">
        <v>1558</v>
      </c>
    </row>
    <row r="1399" spans="1:17" ht="60">
      <c r="A1399" s="42">
        <v>66</v>
      </c>
      <c r="B1399" s="43">
        <v>67</v>
      </c>
      <c r="C1399" s="43" t="s">
        <v>64</v>
      </c>
      <c r="D1399" s="42" t="s">
        <v>216</v>
      </c>
      <c r="E1399" s="42" t="s">
        <v>2601</v>
      </c>
      <c r="F1399" s="44" t="s">
        <v>1001</v>
      </c>
      <c r="G1399" s="44" t="s">
        <v>4225</v>
      </c>
      <c r="H1399" s="42" t="s">
        <v>31</v>
      </c>
      <c r="I1399" s="45" t="s">
        <v>23</v>
      </c>
      <c r="J1399" s="44">
        <v>4380</v>
      </c>
      <c r="K1399" s="44">
        <v>349200</v>
      </c>
      <c r="L1399" s="44">
        <v>1529496000</v>
      </c>
      <c r="M1399" s="42" t="s">
        <v>4226</v>
      </c>
      <c r="N1399" s="42" t="s">
        <v>445</v>
      </c>
      <c r="O1399" s="42" t="s">
        <v>1559</v>
      </c>
      <c r="P1399" s="42" t="s">
        <v>1557</v>
      </c>
      <c r="Q1399" s="46" t="s">
        <v>1558</v>
      </c>
    </row>
    <row r="1400" spans="1:17" ht="45">
      <c r="A1400" s="42">
        <v>67</v>
      </c>
      <c r="B1400" s="43">
        <v>132</v>
      </c>
      <c r="C1400" s="43" t="s">
        <v>283</v>
      </c>
      <c r="D1400" s="42" t="s">
        <v>4227</v>
      </c>
      <c r="E1400" s="42" t="s">
        <v>4227</v>
      </c>
      <c r="F1400" s="44" t="s">
        <v>327</v>
      </c>
      <c r="G1400" s="44" t="s">
        <v>2621</v>
      </c>
      <c r="H1400" s="42" t="s">
        <v>35</v>
      </c>
      <c r="I1400" s="45" t="s">
        <v>21</v>
      </c>
      <c r="J1400" s="44">
        <v>5000000</v>
      </c>
      <c r="K1400" s="44">
        <v>24</v>
      </c>
      <c r="L1400" s="44">
        <v>120000000</v>
      </c>
      <c r="M1400" s="42" t="s">
        <v>1570</v>
      </c>
      <c r="N1400" s="42" t="s">
        <v>445</v>
      </c>
      <c r="O1400" s="42" t="s">
        <v>1559</v>
      </c>
      <c r="P1400" s="42" t="s">
        <v>1557</v>
      </c>
      <c r="Q1400" s="46" t="s">
        <v>1558</v>
      </c>
    </row>
    <row r="1401" spans="1:17" ht="60">
      <c r="A1401" s="42">
        <v>68</v>
      </c>
      <c r="B1401" s="43">
        <v>158</v>
      </c>
      <c r="C1401" s="43" t="s">
        <v>285</v>
      </c>
      <c r="D1401" s="42" t="s">
        <v>4228</v>
      </c>
      <c r="E1401" s="42" t="s">
        <v>4229</v>
      </c>
      <c r="F1401" s="44" t="s">
        <v>1970</v>
      </c>
      <c r="G1401" s="44" t="s">
        <v>2610</v>
      </c>
      <c r="H1401" s="42" t="s">
        <v>2859</v>
      </c>
      <c r="I1401" s="45" t="s">
        <v>23</v>
      </c>
      <c r="J1401" s="44">
        <v>58000000</v>
      </c>
      <c r="K1401" s="44">
        <v>3</v>
      </c>
      <c r="L1401" s="44">
        <v>174000000</v>
      </c>
      <c r="M1401" s="42" t="s">
        <v>1973</v>
      </c>
      <c r="N1401" s="42" t="s">
        <v>445</v>
      </c>
      <c r="O1401" s="42" t="s">
        <v>1559</v>
      </c>
      <c r="P1401" s="42" t="s">
        <v>1557</v>
      </c>
      <c r="Q1401" s="46" t="s">
        <v>1558</v>
      </c>
    </row>
    <row r="1402" spans="1:17" ht="75">
      <c r="A1402" s="42">
        <v>69</v>
      </c>
      <c r="B1402" s="43">
        <v>158</v>
      </c>
      <c r="C1402" s="43" t="s">
        <v>285</v>
      </c>
      <c r="D1402" s="42" t="s">
        <v>4230</v>
      </c>
      <c r="E1402" s="42" t="s">
        <v>4231</v>
      </c>
      <c r="F1402" s="44" t="s">
        <v>1970</v>
      </c>
      <c r="G1402" s="44" t="s">
        <v>2610</v>
      </c>
      <c r="H1402" s="42" t="s">
        <v>2859</v>
      </c>
      <c r="I1402" s="45" t="s">
        <v>23</v>
      </c>
      <c r="J1402" s="44">
        <v>50000000</v>
      </c>
      <c r="K1402" s="44">
        <v>15</v>
      </c>
      <c r="L1402" s="44">
        <v>750000000</v>
      </c>
      <c r="M1402" s="42" t="s">
        <v>1973</v>
      </c>
      <c r="N1402" s="42" t="s">
        <v>445</v>
      </c>
      <c r="O1402" s="42" t="s">
        <v>1559</v>
      </c>
      <c r="P1402" s="42" t="s">
        <v>1557</v>
      </c>
      <c r="Q1402" s="46" t="s">
        <v>1558</v>
      </c>
    </row>
    <row r="1403" spans="1:17" ht="120">
      <c r="A1403" s="42">
        <v>70</v>
      </c>
      <c r="B1403" s="43">
        <v>158</v>
      </c>
      <c r="C1403" s="51" t="s">
        <v>288</v>
      </c>
      <c r="D1403" s="42" t="s">
        <v>4232</v>
      </c>
      <c r="E1403" s="42" t="s">
        <v>4232</v>
      </c>
      <c r="F1403" s="44" t="s">
        <v>2829</v>
      </c>
      <c r="G1403" s="44" t="s">
        <v>2890</v>
      </c>
      <c r="H1403" s="42" t="s">
        <v>2891</v>
      </c>
      <c r="I1403" s="45" t="s">
        <v>23</v>
      </c>
      <c r="J1403" s="44">
        <v>38000000</v>
      </c>
      <c r="K1403" s="44">
        <v>12</v>
      </c>
      <c r="L1403" s="44">
        <v>456000000</v>
      </c>
      <c r="M1403" s="42" t="s">
        <v>2892</v>
      </c>
      <c r="N1403" s="42" t="s">
        <v>445</v>
      </c>
      <c r="O1403" s="42" t="s">
        <v>1559</v>
      </c>
      <c r="P1403" s="42" t="s">
        <v>1557</v>
      </c>
      <c r="Q1403" s="46" t="s">
        <v>1558</v>
      </c>
    </row>
    <row r="1404" spans="1:17" ht="75">
      <c r="A1404" s="42">
        <v>71</v>
      </c>
      <c r="B1404" s="43">
        <v>264</v>
      </c>
      <c r="C1404" s="43" t="s">
        <v>1151</v>
      </c>
      <c r="D1404" s="42" t="s">
        <v>2971</v>
      </c>
      <c r="E1404" s="42" t="s">
        <v>4233</v>
      </c>
      <c r="F1404" s="44" t="s">
        <v>4234</v>
      </c>
      <c r="G1404" s="44" t="s">
        <v>4235</v>
      </c>
      <c r="H1404" s="42" t="s">
        <v>2838</v>
      </c>
      <c r="I1404" s="45" t="s">
        <v>17</v>
      </c>
      <c r="J1404" s="44">
        <v>425000</v>
      </c>
      <c r="K1404" s="44">
        <v>372</v>
      </c>
      <c r="L1404" s="44">
        <v>158100000</v>
      </c>
      <c r="M1404" s="42" t="s">
        <v>4119</v>
      </c>
      <c r="N1404" s="42" t="s">
        <v>445</v>
      </c>
      <c r="O1404" s="42" t="s">
        <v>1559</v>
      </c>
      <c r="P1404" s="42" t="s">
        <v>1557</v>
      </c>
      <c r="Q1404" s="46" t="s">
        <v>1558</v>
      </c>
    </row>
    <row r="1405" spans="1:17" ht="60">
      <c r="A1405" s="42">
        <v>72</v>
      </c>
      <c r="B1405" s="43">
        <v>198</v>
      </c>
      <c r="C1405" s="43" t="s">
        <v>300</v>
      </c>
      <c r="D1405" s="42" t="s">
        <v>4236</v>
      </c>
      <c r="E1405" s="42" t="s">
        <v>4237</v>
      </c>
      <c r="F1405" s="44" t="s">
        <v>2267</v>
      </c>
      <c r="G1405" s="44" t="s">
        <v>3067</v>
      </c>
      <c r="H1405" s="42" t="s">
        <v>149</v>
      </c>
      <c r="I1405" s="45" t="s">
        <v>21</v>
      </c>
      <c r="J1405" s="44">
        <v>7980000</v>
      </c>
      <c r="K1405" s="44">
        <v>180</v>
      </c>
      <c r="L1405" s="44">
        <v>1436400000</v>
      </c>
      <c r="M1405" s="42" t="s">
        <v>1940</v>
      </c>
      <c r="N1405" s="42" t="s">
        <v>445</v>
      </c>
      <c r="O1405" s="42" t="s">
        <v>1559</v>
      </c>
      <c r="P1405" s="42" t="s">
        <v>1557</v>
      </c>
      <c r="Q1405" s="46" t="s">
        <v>1558</v>
      </c>
    </row>
    <row r="1406" spans="1:17" ht="120">
      <c r="A1406" s="42">
        <v>73</v>
      </c>
      <c r="B1406" s="43">
        <v>198</v>
      </c>
      <c r="C1406" s="43" t="s">
        <v>300</v>
      </c>
      <c r="D1406" s="42" t="s">
        <v>4238</v>
      </c>
      <c r="E1406" s="42" t="s">
        <v>4239</v>
      </c>
      <c r="F1406" s="44" t="s">
        <v>2330</v>
      </c>
      <c r="G1406" s="44" t="s">
        <v>2331</v>
      </c>
      <c r="H1406" s="42" t="s">
        <v>42</v>
      </c>
      <c r="I1406" s="45" t="s">
        <v>1415</v>
      </c>
      <c r="J1406" s="44">
        <v>27500000</v>
      </c>
      <c r="K1406" s="44">
        <v>15</v>
      </c>
      <c r="L1406" s="44">
        <v>412500000</v>
      </c>
      <c r="M1406" s="42" t="s">
        <v>2332</v>
      </c>
      <c r="N1406" s="42" t="s">
        <v>445</v>
      </c>
      <c r="O1406" s="42" t="s">
        <v>1559</v>
      </c>
      <c r="P1406" s="42" t="s">
        <v>1557</v>
      </c>
      <c r="Q1406" s="46" t="s">
        <v>1558</v>
      </c>
    </row>
    <row r="1407" spans="1:17" ht="60">
      <c r="A1407" s="42">
        <v>74</v>
      </c>
      <c r="B1407" s="43">
        <v>198</v>
      </c>
      <c r="C1407" s="43" t="s">
        <v>300</v>
      </c>
      <c r="D1407" s="42" t="s">
        <v>4240</v>
      </c>
      <c r="E1407" s="42" t="s">
        <v>3118</v>
      </c>
      <c r="F1407" s="44" t="s">
        <v>2330</v>
      </c>
      <c r="G1407" s="44" t="s">
        <v>2331</v>
      </c>
      <c r="H1407" s="42" t="s">
        <v>42</v>
      </c>
      <c r="I1407" s="45" t="s">
        <v>21</v>
      </c>
      <c r="J1407" s="44">
        <v>23500000</v>
      </c>
      <c r="K1407" s="44">
        <v>12</v>
      </c>
      <c r="L1407" s="44">
        <v>282000000</v>
      </c>
      <c r="M1407" s="42" t="s">
        <v>2332</v>
      </c>
      <c r="N1407" s="42" t="s">
        <v>445</v>
      </c>
      <c r="O1407" s="42" t="s">
        <v>1559</v>
      </c>
      <c r="P1407" s="42" t="s">
        <v>1557</v>
      </c>
      <c r="Q1407" s="46" t="s">
        <v>1558</v>
      </c>
    </row>
    <row r="1408" spans="1:17" ht="105">
      <c r="A1408" s="42">
        <v>75</v>
      </c>
      <c r="B1408" s="43">
        <v>196</v>
      </c>
      <c r="C1408" s="43" t="s">
        <v>294</v>
      </c>
      <c r="D1408" s="42" t="s">
        <v>4241</v>
      </c>
      <c r="E1408" s="42" t="s">
        <v>4242</v>
      </c>
      <c r="F1408" s="44" t="s">
        <v>4243</v>
      </c>
      <c r="G1408" s="44" t="s">
        <v>3095</v>
      </c>
      <c r="H1408" s="42" t="s">
        <v>33</v>
      </c>
      <c r="I1408" s="45" t="s">
        <v>23</v>
      </c>
      <c r="J1408" s="44">
        <v>1500000</v>
      </c>
      <c r="K1408" s="44">
        <v>450</v>
      </c>
      <c r="L1408" s="44">
        <v>675000000</v>
      </c>
      <c r="M1408" s="42" t="s">
        <v>3096</v>
      </c>
      <c r="N1408" s="42" t="s">
        <v>445</v>
      </c>
      <c r="O1408" s="42" t="s">
        <v>1559</v>
      </c>
      <c r="P1408" s="42" t="s">
        <v>1557</v>
      </c>
      <c r="Q1408" s="46" t="s">
        <v>1558</v>
      </c>
    </row>
    <row r="1409" spans="1:17" ht="75">
      <c r="A1409" s="42">
        <v>76</v>
      </c>
      <c r="B1409" s="43">
        <v>185</v>
      </c>
      <c r="C1409" s="43" t="s">
        <v>295</v>
      </c>
      <c r="D1409" s="42" t="s">
        <v>4244</v>
      </c>
      <c r="E1409" s="42" t="s">
        <v>3264</v>
      </c>
      <c r="F1409" s="44" t="s">
        <v>2267</v>
      </c>
      <c r="G1409" s="44" t="s">
        <v>2268</v>
      </c>
      <c r="H1409" s="42" t="s">
        <v>34</v>
      </c>
      <c r="I1409" s="45" t="s">
        <v>23</v>
      </c>
      <c r="J1409" s="44">
        <v>550000</v>
      </c>
      <c r="K1409" s="44">
        <v>900</v>
      </c>
      <c r="L1409" s="44">
        <v>495000000</v>
      </c>
      <c r="M1409" s="42" t="s">
        <v>2269</v>
      </c>
      <c r="N1409" s="42" t="s">
        <v>445</v>
      </c>
      <c r="O1409" s="42" t="s">
        <v>1559</v>
      </c>
      <c r="P1409" s="42" t="s">
        <v>1557</v>
      </c>
      <c r="Q1409" s="46" t="s">
        <v>1558</v>
      </c>
    </row>
    <row r="1410" spans="1:17" ht="75">
      <c r="A1410" s="42">
        <v>77</v>
      </c>
      <c r="B1410" s="43">
        <v>201</v>
      </c>
      <c r="C1410" s="43" t="s">
        <v>301</v>
      </c>
      <c r="D1410" s="42" t="s">
        <v>4245</v>
      </c>
      <c r="E1410" s="42" t="s">
        <v>4246</v>
      </c>
      <c r="F1410" s="44" t="s">
        <v>2357</v>
      </c>
      <c r="G1410" s="44" t="s">
        <v>2310</v>
      </c>
      <c r="H1410" s="42" t="s">
        <v>4247</v>
      </c>
      <c r="I1410" s="45" t="s">
        <v>21</v>
      </c>
      <c r="J1410" s="44">
        <v>3000000</v>
      </c>
      <c r="K1410" s="44">
        <v>60</v>
      </c>
      <c r="L1410" s="44">
        <v>180000000</v>
      </c>
      <c r="M1410" s="42" t="s">
        <v>2312</v>
      </c>
      <c r="N1410" s="42" t="s">
        <v>445</v>
      </c>
      <c r="O1410" s="42" t="s">
        <v>1559</v>
      </c>
      <c r="P1410" s="42" t="s">
        <v>1557</v>
      </c>
      <c r="Q1410" s="46" t="s">
        <v>1558</v>
      </c>
    </row>
    <row r="1411" spans="1:17" ht="75">
      <c r="A1411" s="42">
        <v>78</v>
      </c>
      <c r="B1411" s="43">
        <v>113</v>
      </c>
      <c r="C1411" s="43" t="s">
        <v>71</v>
      </c>
      <c r="D1411" s="42" t="s">
        <v>4248</v>
      </c>
      <c r="E1411" s="42" t="s">
        <v>4249</v>
      </c>
      <c r="F1411" s="44" t="s">
        <v>322</v>
      </c>
      <c r="G1411" s="44" t="s">
        <v>2344</v>
      </c>
      <c r="H1411" s="42" t="s">
        <v>31</v>
      </c>
      <c r="I1411" s="45" t="s">
        <v>21</v>
      </c>
      <c r="J1411" s="44">
        <v>560000</v>
      </c>
      <c r="K1411" s="44">
        <v>84</v>
      </c>
      <c r="L1411" s="44">
        <v>47040000</v>
      </c>
      <c r="M1411" s="42" t="s">
        <v>1858</v>
      </c>
      <c r="N1411" s="42" t="s">
        <v>445</v>
      </c>
      <c r="O1411" s="42" t="s">
        <v>1559</v>
      </c>
      <c r="P1411" s="42" t="s">
        <v>1557</v>
      </c>
      <c r="Q1411" s="46" t="s">
        <v>1558</v>
      </c>
    </row>
    <row r="1412" spans="1:17" ht="75">
      <c r="A1412" s="42">
        <v>79</v>
      </c>
      <c r="B1412" s="43">
        <v>113</v>
      </c>
      <c r="C1412" s="43" t="s">
        <v>71</v>
      </c>
      <c r="D1412" s="42" t="s">
        <v>3265</v>
      </c>
      <c r="E1412" s="42" t="s">
        <v>4250</v>
      </c>
      <c r="F1412" s="44" t="s">
        <v>322</v>
      </c>
      <c r="G1412" s="44" t="s">
        <v>2344</v>
      </c>
      <c r="H1412" s="42" t="s">
        <v>31</v>
      </c>
      <c r="I1412" s="45" t="s">
        <v>21</v>
      </c>
      <c r="J1412" s="44">
        <v>590000</v>
      </c>
      <c r="K1412" s="44">
        <v>102</v>
      </c>
      <c r="L1412" s="44">
        <v>60180000</v>
      </c>
      <c r="M1412" s="42" t="s">
        <v>1858</v>
      </c>
      <c r="N1412" s="42" t="s">
        <v>445</v>
      </c>
      <c r="O1412" s="42" t="s">
        <v>1559</v>
      </c>
      <c r="P1412" s="42" t="s">
        <v>1557</v>
      </c>
      <c r="Q1412" s="46" t="s">
        <v>1558</v>
      </c>
    </row>
    <row r="1413" spans="1:17" ht="45">
      <c r="A1413" s="42">
        <v>80</v>
      </c>
      <c r="B1413" s="43">
        <v>223</v>
      </c>
      <c r="C1413" s="43" t="s">
        <v>116</v>
      </c>
      <c r="D1413" s="42" t="s">
        <v>4251</v>
      </c>
      <c r="E1413" s="42" t="s">
        <v>3036</v>
      </c>
      <c r="F1413" s="44" t="s">
        <v>3300</v>
      </c>
      <c r="G1413" s="44" t="s">
        <v>1200</v>
      </c>
      <c r="H1413" s="42" t="s">
        <v>241</v>
      </c>
      <c r="I1413" s="45" t="s">
        <v>1193</v>
      </c>
      <c r="J1413" s="44">
        <v>15000</v>
      </c>
      <c r="K1413" s="44">
        <v>36000</v>
      </c>
      <c r="L1413" s="44">
        <v>540000000</v>
      </c>
      <c r="M1413" s="42" t="s">
        <v>3038</v>
      </c>
      <c r="N1413" s="42" t="s">
        <v>445</v>
      </c>
      <c r="O1413" s="42" t="s">
        <v>1559</v>
      </c>
      <c r="P1413" s="42" t="s">
        <v>1557</v>
      </c>
      <c r="Q1413" s="46" t="s">
        <v>1558</v>
      </c>
    </row>
    <row r="1414" spans="1:17" ht="60">
      <c r="A1414" s="42">
        <v>81</v>
      </c>
      <c r="B1414" s="43">
        <v>223</v>
      </c>
      <c r="C1414" s="43" t="s">
        <v>116</v>
      </c>
      <c r="D1414" s="42" t="s">
        <v>4252</v>
      </c>
      <c r="E1414" s="42" t="s">
        <v>4253</v>
      </c>
      <c r="F1414" s="44" t="s">
        <v>4254</v>
      </c>
      <c r="G1414" s="44" t="s">
        <v>4255</v>
      </c>
      <c r="H1414" s="42" t="s">
        <v>34</v>
      </c>
      <c r="I1414" s="45" t="s">
        <v>1193</v>
      </c>
      <c r="J1414" s="44">
        <v>22400</v>
      </c>
      <c r="K1414" s="44">
        <v>36000</v>
      </c>
      <c r="L1414" s="44">
        <v>806400000</v>
      </c>
      <c r="M1414" s="42" t="s">
        <v>1851</v>
      </c>
      <c r="N1414" s="42" t="s">
        <v>445</v>
      </c>
      <c r="O1414" s="42" t="s">
        <v>1559</v>
      </c>
      <c r="P1414" s="42" t="s">
        <v>1557</v>
      </c>
      <c r="Q1414" s="46" t="s">
        <v>1558</v>
      </c>
    </row>
    <row r="1415" spans="1:17" ht="60">
      <c r="A1415" s="42">
        <v>82</v>
      </c>
      <c r="B1415" s="43">
        <v>261</v>
      </c>
      <c r="C1415" s="43" t="s">
        <v>237</v>
      </c>
      <c r="D1415" s="42" t="s">
        <v>3403</v>
      </c>
      <c r="E1415" s="42" t="s">
        <v>3403</v>
      </c>
      <c r="F1415" s="44" t="s">
        <v>1239</v>
      </c>
      <c r="G1415" s="44" t="s">
        <v>4256</v>
      </c>
      <c r="H1415" s="42" t="s">
        <v>31</v>
      </c>
      <c r="I1415" s="45" t="s">
        <v>23</v>
      </c>
      <c r="J1415" s="44">
        <v>3600000</v>
      </c>
      <c r="K1415" s="44">
        <v>198</v>
      </c>
      <c r="L1415" s="44">
        <v>712800000</v>
      </c>
      <c r="M1415" s="42" t="s">
        <v>1573</v>
      </c>
      <c r="N1415" s="42" t="s">
        <v>445</v>
      </c>
      <c r="O1415" s="42" t="s">
        <v>1559</v>
      </c>
      <c r="P1415" s="42" t="s">
        <v>1557</v>
      </c>
      <c r="Q1415" s="46" t="s">
        <v>1558</v>
      </c>
    </row>
    <row r="1416" spans="1:17" ht="60">
      <c r="A1416" s="42">
        <v>83</v>
      </c>
      <c r="B1416" s="43">
        <v>280</v>
      </c>
      <c r="C1416" s="43" t="s">
        <v>144</v>
      </c>
      <c r="D1416" s="42" t="s">
        <v>4257</v>
      </c>
      <c r="E1416" s="42" t="s">
        <v>4258</v>
      </c>
      <c r="F1416" s="44" t="s">
        <v>1938</v>
      </c>
      <c r="G1416" s="44" t="s">
        <v>2610</v>
      </c>
      <c r="H1416" s="42" t="s">
        <v>2611</v>
      </c>
      <c r="I1416" s="45" t="s">
        <v>21</v>
      </c>
      <c r="J1416" s="44">
        <v>6200000</v>
      </c>
      <c r="K1416" s="44">
        <v>12</v>
      </c>
      <c r="L1416" s="44">
        <v>74400000</v>
      </c>
      <c r="M1416" s="42" t="s">
        <v>1973</v>
      </c>
      <c r="N1416" s="42" t="s">
        <v>445</v>
      </c>
      <c r="O1416" s="42" t="s">
        <v>1559</v>
      </c>
      <c r="P1416" s="42" t="s">
        <v>1557</v>
      </c>
      <c r="Q1416" s="46" t="s">
        <v>1558</v>
      </c>
    </row>
    <row r="1417" spans="1:17" ht="60">
      <c r="A1417" s="42">
        <v>84</v>
      </c>
      <c r="B1417" s="43">
        <v>280</v>
      </c>
      <c r="C1417" s="43" t="s">
        <v>144</v>
      </c>
      <c r="D1417" s="42" t="s">
        <v>4259</v>
      </c>
      <c r="E1417" s="42" t="s">
        <v>4259</v>
      </c>
      <c r="F1417" s="44" t="s">
        <v>1938</v>
      </c>
      <c r="G1417" s="44" t="s">
        <v>1971</v>
      </c>
      <c r="H1417" s="42" t="s">
        <v>2381</v>
      </c>
      <c r="I1417" s="45" t="s">
        <v>21</v>
      </c>
      <c r="J1417" s="44">
        <v>10000000</v>
      </c>
      <c r="K1417" s="44">
        <v>6</v>
      </c>
      <c r="L1417" s="44">
        <v>60000000</v>
      </c>
      <c r="M1417" s="42" t="s">
        <v>1973</v>
      </c>
      <c r="N1417" s="42" t="s">
        <v>445</v>
      </c>
      <c r="O1417" s="42" t="s">
        <v>1559</v>
      </c>
      <c r="P1417" s="42" t="s">
        <v>1557</v>
      </c>
      <c r="Q1417" s="46" t="s">
        <v>1558</v>
      </c>
    </row>
    <row r="1418" spans="1:17" ht="75">
      <c r="A1418" s="42">
        <v>85</v>
      </c>
      <c r="B1418" s="43">
        <v>323</v>
      </c>
      <c r="C1418" s="43" t="s">
        <v>251</v>
      </c>
      <c r="D1418" s="42" t="s">
        <v>4260</v>
      </c>
      <c r="E1418" s="42" t="s">
        <v>4261</v>
      </c>
      <c r="F1418" s="44" t="s">
        <v>322</v>
      </c>
      <c r="G1418" s="44" t="s">
        <v>4262</v>
      </c>
      <c r="H1418" s="42" t="s">
        <v>4263</v>
      </c>
      <c r="I1418" s="45" t="s">
        <v>23</v>
      </c>
      <c r="J1418" s="44">
        <v>260000</v>
      </c>
      <c r="K1418" s="44">
        <v>963</v>
      </c>
      <c r="L1418" s="44">
        <v>250380000</v>
      </c>
      <c r="M1418" s="42" t="s">
        <v>1858</v>
      </c>
      <c r="N1418" s="42" t="s">
        <v>445</v>
      </c>
      <c r="O1418" s="42" t="s">
        <v>1559</v>
      </c>
      <c r="P1418" s="42" t="s">
        <v>1557</v>
      </c>
      <c r="Q1418" s="46" t="s">
        <v>1558</v>
      </c>
    </row>
    <row r="1419" spans="1:17" ht="45">
      <c r="A1419" s="42">
        <v>86</v>
      </c>
      <c r="B1419" s="43">
        <v>110</v>
      </c>
      <c r="C1419" s="43" t="s">
        <v>297</v>
      </c>
      <c r="D1419" s="42" t="s">
        <v>4264</v>
      </c>
      <c r="E1419" s="42" t="s">
        <v>3969</v>
      </c>
      <c r="F1419" s="44" t="s">
        <v>3186</v>
      </c>
      <c r="G1419" s="44" t="s">
        <v>3095</v>
      </c>
      <c r="H1419" s="42" t="s">
        <v>33</v>
      </c>
      <c r="I1419" s="45" t="s">
        <v>21</v>
      </c>
      <c r="J1419" s="44">
        <v>190000</v>
      </c>
      <c r="K1419" s="44">
        <v>960</v>
      </c>
      <c r="L1419" s="44">
        <v>182400000</v>
      </c>
      <c r="M1419" s="42" t="s">
        <v>3096</v>
      </c>
      <c r="N1419" s="42" t="s">
        <v>445</v>
      </c>
      <c r="O1419" s="42" t="s">
        <v>1559</v>
      </c>
      <c r="P1419" s="42" t="s">
        <v>1557</v>
      </c>
      <c r="Q1419" s="46" t="s">
        <v>1558</v>
      </c>
    </row>
    <row r="1420" spans="1:17" ht="45">
      <c r="A1420" s="42">
        <v>87</v>
      </c>
      <c r="B1420" s="43">
        <v>110</v>
      </c>
      <c r="C1420" s="43" t="s">
        <v>297</v>
      </c>
      <c r="D1420" s="42" t="s">
        <v>4265</v>
      </c>
      <c r="E1420" s="42" t="s">
        <v>3969</v>
      </c>
      <c r="F1420" s="44" t="s">
        <v>3186</v>
      </c>
      <c r="G1420" s="44" t="s">
        <v>3095</v>
      </c>
      <c r="H1420" s="42" t="s">
        <v>33</v>
      </c>
      <c r="I1420" s="45" t="s">
        <v>21</v>
      </c>
      <c r="J1420" s="44">
        <v>190000</v>
      </c>
      <c r="K1420" s="44">
        <v>900</v>
      </c>
      <c r="L1420" s="44">
        <v>171000000</v>
      </c>
      <c r="M1420" s="42" t="s">
        <v>3096</v>
      </c>
      <c r="N1420" s="42" t="s">
        <v>445</v>
      </c>
      <c r="O1420" s="42" t="s">
        <v>1559</v>
      </c>
      <c r="P1420" s="42" t="s">
        <v>1557</v>
      </c>
      <c r="Q1420" s="46" t="s">
        <v>1558</v>
      </c>
    </row>
  </sheetData>
  <conditionalFormatting sqref="C714">
    <cfRule type="uniqueValues" dxfId="3" priority="4"/>
  </conditionalFormatting>
  <conditionalFormatting sqref="C713">
    <cfRule type="uniqueValues" dxfId="2" priority="3"/>
  </conditionalFormatting>
  <conditionalFormatting sqref="C712">
    <cfRule type="uniqueValues" dxfId="1" priority="2"/>
  </conditionalFormatting>
  <conditionalFormatting sqref="C711">
    <cfRule type="uniqueValues" dxfId="0" priority="1"/>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sheetPr>
    <tabColor theme="3"/>
  </sheetPr>
  <dimension ref="A1:R621"/>
  <sheetViews>
    <sheetView topLeftCell="F1" workbookViewId="0">
      <pane ySplit="1" topLeftCell="A35" activePane="bottomLeft" state="frozen"/>
      <selection pane="bottomLeft" activeCell="J10" sqref="J10"/>
    </sheetView>
  </sheetViews>
  <sheetFormatPr defaultRowHeight="18.75"/>
  <cols>
    <col min="1" max="1" width="4.140625" style="221" bestFit="1" customWidth="1"/>
    <col min="2" max="2" width="10.5703125" style="222" customWidth="1"/>
    <col min="3" max="3" width="11.28515625" style="222" customWidth="1"/>
    <col min="4" max="4" width="41.5703125" style="222" customWidth="1"/>
    <col min="5" max="5" width="44.140625" style="222" customWidth="1"/>
    <col min="6" max="6" width="14.5703125" style="222" customWidth="1"/>
    <col min="7" max="7" width="26.42578125" style="222" customWidth="1"/>
    <col min="8" max="8" width="10.28515625" style="222" customWidth="1"/>
    <col min="9" max="9" width="7.85546875" style="222" customWidth="1"/>
    <col min="10" max="10" width="12.85546875" style="222" customWidth="1"/>
    <col min="11" max="11" width="9.140625" style="222" bestFit="1" customWidth="1"/>
    <col min="12" max="12" width="15" style="222" customWidth="1"/>
    <col min="13" max="13" width="23.42578125" style="222" bestFit="1" customWidth="1"/>
    <col min="14" max="14" width="9.5703125" style="222" bestFit="1" customWidth="1"/>
    <col min="15" max="15" width="9.28515625" style="222" bestFit="1" customWidth="1"/>
    <col min="16" max="16" width="11.42578125" style="222" bestFit="1" customWidth="1"/>
    <col min="17" max="17" width="10.5703125" style="222" bestFit="1" customWidth="1"/>
    <col min="18" max="18" width="10.5703125" style="222" customWidth="1"/>
    <col min="19" max="255" width="9.140625" style="222"/>
    <col min="256" max="256" width="4.140625" style="222" bestFit="1" customWidth="1"/>
    <col min="257" max="257" width="10.5703125" style="222" customWidth="1"/>
    <col min="258" max="258" width="11.28515625" style="222" customWidth="1"/>
    <col min="259" max="259" width="45.7109375" style="222" customWidth="1"/>
    <col min="260" max="260" width="44.140625" style="222" customWidth="1"/>
    <col min="261" max="261" width="14.5703125" style="222" customWidth="1"/>
    <col min="262" max="262" width="26.42578125" style="222" customWidth="1"/>
    <col min="263" max="263" width="10.28515625" style="222" customWidth="1"/>
    <col min="264" max="264" width="7.85546875" style="222" customWidth="1"/>
    <col min="265" max="265" width="10.140625" style="222" bestFit="1" customWidth="1"/>
    <col min="266" max="266" width="9.140625" style="222" bestFit="1" customWidth="1"/>
    <col min="267" max="267" width="13.7109375" style="222" bestFit="1" customWidth="1"/>
    <col min="268" max="268" width="23.42578125" style="222" bestFit="1" customWidth="1"/>
    <col min="269" max="269" width="9.5703125" style="222" bestFit="1" customWidth="1"/>
    <col min="270" max="270" width="9.28515625" style="222" bestFit="1" customWidth="1"/>
    <col min="271" max="271" width="11.42578125" style="222" bestFit="1" customWidth="1"/>
    <col min="272" max="272" width="10.5703125" style="222" bestFit="1" customWidth="1"/>
    <col min="273" max="273" width="8.5703125" style="222" bestFit="1" customWidth="1"/>
    <col min="274" max="274" width="10.5703125" style="222" customWidth="1"/>
    <col min="275" max="511" width="9.140625" style="222"/>
    <col min="512" max="512" width="4.140625" style="222" bestFit="1" customWidth="1"/>
    <col min="513" max="513" width="10.5703125" style="222" customWidth="1"/>
    <col min="514" max="514" width="11.28515625" style="222" customWidth="1"/>
    <col min="515" max="515" width="45.7109375" style="222" customWidth="1"/>
    <col min="516" max="516" width="44.140625" style="222" customWidth="1"/>
    <col min="517" max="517" width="14.5703125" style="222" customWidth="1"/>
    <col min="518" max="518" width="26.42578125" style="222" customWidth="1"/>
    <col min="519" max="519" width="10.28515625" style="222" customWidth="1"/>
    <col min="520" max="520" width="7.85546875" style="222" customWidth="1"/>
    <col min="521" max="521" width="10.140625" style="222" bestFit="1" customWidth="1"/>
    <col min="522" max="522" width="9.140625" style="222" bestFit="1" customWidth="1"/>
    <col min="523" max="523" width="13.7109375" style="222" bestFit="1" customWidth="1"/>
    <col min="524" max="524" width="23.42578125" style="222" bestFit="1" customWidth="1"/>
    <col min="525" max="525" width="9.5703125" style="222" bestFit="1" customWidth="1"/>
    <col min="526" max="526" width="9.28515625" style="222" bestFit="1" customWidth="1"/>
    <col min="527" max="527" width="11.42578125" style="222" bestFit="1" customWidth="1"/>
    <col min="528" max="528" width="10.5703125" style="222" bestFit="1" customWidth="1"/>
    <col min="529" max="529" width="8.5703125" style="222" bestFit="1" customWidth="1"/>
    <col min="530" max="530" width="10.5703125" style="222" customWidth="1"/>
    <col min="531" max="767" width="9.140625" style="222"/>
    <col min="768" max="768" width="4.140625" style="222" bestFit="1" customWidth="1"/>
    <col min="769" max="769" width="10.5703125" style="222" customWidth="1"/>
    <col min="770" max="770" width="11.28515625" style="222" customWidth="1"/>
    <col min="771" max="771" width="45.7109375" style="222" customWidth="1"/>
    <col min="772" max="772" width="44.140625" style="222" customWidth="1"/>
    <col min="773" max="773" width="14.5703125" style="222" customWidth="1"/>
    <col min="774" max="774" width="26.42578125" style="222" customWidth="1"/>
    <col min="775" max="775" width="10.28515625" style="222" customWidth="1"/>
    <col min="776" max="776" width="7.85546875" style="222" customWidth="1"/>
    <col min="777" max="777" width="10.140625" style="222" bestFit="1" customWidth="1"/>
    <col min="778" max="778" width="9.140625" style="222" bestFit="1" customWidth="1"/>
    <col min="779" max="779" width="13.7109375" style="222" bestFit="1" customWidth="1"/>
    <col min="780" max="780" width="23.42578125" style="222" bestFit="1" customWidth="1"/>
    <col min="781" max="781" width="9.5703125" style="222" bestFit="1" customWidth="1"/>
    <col min="782" max="782" width="9.28515625" style="222" bestFit="1" customWidth="1"/>
    <col min="783" max="783" width="11.42578125" style="222" bestFit="1" customWidth="1"/>
    <col min="784" max="784" width="10.5703125" style="222" bestFit="1" customWidth="1"/>
    <col min="785" max="785" width="8.5703125" style="222" bestFit="1" customWidth="1"/>
    <col min="786" max="786" width="10.5703125" style="222" customWidth="1"/>
    <col min="787" max="1023" width="9.140625" style="222"/>
    <col min="1024" max="1024" width="4.140625" style="222" bestFit="1" customWidth="1"/>
    <col min="1025" max="1025" width="10.5703125" style="222" customWidth="1"/>
    <col min="1026" max="1026" width="11.28515625" style="222" customWidth="1"/>
    <col min="1027" max="1027" width="45.7109375" style="222" customWidth="1"/>
    <col min="1028" max="1028" width="44.140625" style="222" customWidth="1"/>
    <col min="1029" max="1029" width="14.5703125" style="222" customWidth="1"/>
    <col min="1030" max="1030" width="26.42578125" style="222" customWidth="1"/>
    <col min="1031" max="1031" width="10.28515625" style="222" customWidth="1"/>
    <col min="1032" max="1032" width="7.85546875" style="222" customWidth="1"/>
    <col min="1033" max="1033" width="10.140625" style="222" bestFit="1" customWidth="1"/>
    <col min="1034" max="1034" width="9.140625" style="222" bestFit="1" customWidth="1"/>
    <col min="1035" max="1035" width="13.7109375" style="222" bestFit="1" customWidth="1"/>
    <col min="1036" max="1036" width="23.42578125" style="222" bestFit="1" customWidth="1"/>
    <col min="1037" max="1037" width="9.5703125" style="222" bestFit="1" customWidth="1"/>
    <col min="1038" max="1038" width="9.28515625" style="222" bestFit="1" customWidth="1"/>
    <col min="1039" max="1039" width="11.42578125" style="222" bestFit="1" customWidth="1"/>
    <col min="1040" max="1040" width="10.5703125" style="222" bestFit="1" customWidth="1"/>
    <col min="1041" max="1041" width="8.5703125" style="222" bestFit="1" customWidth="1"/>
    <col min="1042" max="1042" width="10.5703125" style="222" customWidth="1"/>
    <col min="1043" max="1279" width="9.140625" style="222"/>
    <col min="1280" max="1280" width="4.140625" style="222" bestFit="1" customWidth="1"/>
    <col min="1281" max="1281" width="10.5703125" style="222" customWidth="1"/>
    <col min="1282" max="1282" width="11.28515625" style="222" customWidth="1"/>
    <col min="1283" max="1283" width="45.7109375" style="222" customWidth="1"/>
    <col min="1284" max="1284" width="44.140625" style="222" customWidth="1"/>
    <col min="1285" max="1285" width="14.5703125" style="222" customWidth="1"/>
    <col min="1286" max="1286" width="26.42578125" style="222" customWidth="1"/>
    <col min="1287" max="1287" width="10.28515625" style="222" customWidth="1"/>
    <col min="1288" max="1288" width="7.85546875" style="222" customWidth="1"/>
    <col min="1289" max="1289" width="10.140625" style="222" bestFit="1" customWidth="1"/>
    <col min="1290" max="1290" width="9.140625" style="222" bestFit="1" customWidth="1"/>
    <col min="1291" max="1291" width="13.7109375" style="222" bestFit="1" customWidth="1"/>
    <col min="1292" max="1292" width="23.42578125" style="222" bestFit="1" customWidth="1"/>
    <col min="1293" max="1293" width="9.5703125" style="222" bestFit="1" customWidth="1"/>
    <col min="1294" max="1294" width="9.28515625" style="222" bestFit="1" customWidth="1"/>
    <col min="1295" max="1295" width="11.42578125" style="222" bestFit="1" customWidth="1"/>
    <col min="1296" max="1296" width="10.5703125" style="222" bestFit="1" customWidth="1"/>
    <col min="1297" max="1297" width="8.5703125" style="222" bestFit="1" customWidth="1"/>
    <col min="1298" max="1298" width="10.5703125" style="222" customWidth="1"/>
    <col min="1299" max="1535" width="9.140625" style="222"/>
    <col min="1536" max="1536" width="4.140625" style="222" bestFit="1" customWidth="1"/>
    <col min="1537" max="1537" width="10.5703125" style="222" customWidth="1"/>
    <col min="1538" max="1538" width="11.28515625" style="222" customWidth="1"/>
    <col min="1539" max="1539" width="45.7109375" style="222" customWidth="1"/>
    <col min="1540" max="1540" width="44.140625" style="222" customWidth="1"/>
    <col min="1541" max="1541" width="14.5703125" style="222" customWidth="1"/>
    <col min="1542" max="1542" width="26.42578125" style="222" customWidth="1"/>
    <col min="1543" max="1543" width="10.28515625" style="222" customWidth="1"/>
    <col min="1544" max="1544" width="7.85546875" style="222" customWidth="1"/>
    <col min="1545" max="1545" width="10.140625" style="222" bestFit="1" customWidth="1"/>
    <col min="1546" max="1546" width="9.140625" style="222" bestFit="1" customWidth="1"/>
    <col min="1547" max="1547" width="13.7109375" style="222" bestFit="1" customWidth="1"/>
    <col min="1548" max="1548" width="23.42578125" style="222" bestFit="1" customWidth="1"/>
    <col min="1549" max="1549" width="9.5703125" style="222" bestFit="1" customWidth="1"/>
    <col min="1550" max="1550" width="9.28515625" style="222" bestFit="1" customWidth="1"/>
    <col min="1551" max="1551" width="11.42578125" style="222" bestFit="1" customWidth="1"/>
    <col min="1552" max="1552" width="10.5703125" style="222" bestFit="1" customWidth="1"/>
    <col min="1553" max="1553" width="8.5703125" style="222" bestFit="1" customWidth="1"/>
    <col min="1554" max="1554" width="10.5703125" style="222" customWidth="1"/>
    <col min="1555" max="1791" width="9.140625" style="222"/>
    <col min="1792" max="1792" width="4.140625" style="222" bestFit="1" customWidth="1"/>
    <col min="1793" max="1793" width="10.5703125" style="222" customWidth="1"/>
    <col min="1794" max="1794" width="11.28515625" style="222" customWidth="1"/>
    <col min="1795" max="1795" width="45.7109375" style="222" customWidth="1"/>
    <col min="1796" max="1796" width="44.140625" style="222" customWidth="1"/>
    <col min="1797" max="1797" width="14.5703125" style="222" customWidth="1"/>
    <col min="1798" max="1798" width="26.42578125" style="222" customWidth="1"/>
    <col min="1799" max="1799" width="10.28515625" style="222" customWidth="1"/>
    <col min="1800" max="1800" width="7.85546875" style="222" customWidth="1"/>
    <col min="1801" max="1801" width="10.140625" style="222" bestFit="1" customWidth="1"/>
    <col min="1802" max="1802" width="9.140625" style="222" bestFit="1" customWidth="1"/>
    <col min="1803" max="1803" width="13.7109375" style="222" bestFit="1" customWidth="1"/>
    <col min="1804" max="1804" width="23.42578125" style="222" bestFit="1" customWidth="1"/>
    <col min="1805" max="1805" width="9.5703125" style="222" bestFit="1" customWidth="1"/>
    <col min="1806" max="1806" width="9.28515625" style="222" bestFit="1" customWidth="1"/>
    <col min="1807" max="1807" width="11.42578125" style="222" bestFit="1" customWidth="1"/>
    <col min="1808" max="1808" width="10.5703125" style="222" bestFit="1" customWidth="1"/>
    <col min="1809" max="1809" width="8.5703125" style="222" bestFit="1" customWidth="1"/>
    <col min="1810" max="1810" width="10.5703125" style="222" customWidth="1"/>
    <col min="1811" max="2047" width="9.140625" style="222"/>
    <col min="2048" max="2048" width="4.140625" style="222" bestFit="1" customWidth="1"/>
    <col min="2049" max="2049" width="10.5703125" style="222" customWidth="1"/>
    <col min="2050" max="2050" width="11.28515625" style="222" customWidth="1"/>
    <col min="2051" max="2051" width="45.7109375" style="222" customWidth="1"/>
    <col min="2052" max="2052" width="44.140625" style="222" customWidth="1"/>
    <col min="2053" max="2053" width="14.5703125" style="222" customWidth="1"/>
    <col min="2054" max="2054" width="26.42578125" style="222" customWidth="1"/>
    <col min="2055" max="2055" width="10.28515625" style="222" customWidth="1"/>
    <col min="2056" max="2056" width="7.85546875" style="222" customWidth="1"/>
    <col min="2057" max="2057" width="10.140625" style="222" bestFit="1" customWidth="1"/>
    <col min="2058" max="2058" width="9.140625" style="222" bestFit="1" customWidth="1"/>
    <col min="2059" max="2059" width="13.7109375" style="222" bestFit="1" customWidth="1"/>
    <col min="2060" max="2060" width="23.42578125" style="222" bestFit="1" customWidth="1"/>
    <col min="2061" max="2061" width="9.5703125" style="222" bestFit="1" customWidth="1"/>
    <col min="2062" max="2062" width="9.28515625" style="222" bestFit="1" customWidth="1"/>
    <col min="2063" max="2063" width="11.42578125" style="222" bestFit="1" customWidth="1"/>
    <col min="2064" max="2064" width="10.5703125" style="222" bestFit="1" customWidth="1"/>
    <col min="2065" max="2065" width="8.5703125" style="222" bestFit="1" customWidth="1"/>
    <col min="2066" max="2066" width="10.5703125" style="222" customWidth="1"/>
    <col min="2067" max="2303" width="9.140625" style="222"/>
    <col min="2304" max="2304" width="4.140625" style="222" bestFit="1" customWidth="1"/>
    <col min="2305" max="2305" width="10.5703125" style="222" customWidth="1"/>
    <col min="2306" max="2306" width="11.28515625" style="222" customWidth="1"/>
    <col min="2307" max="2307" width="45.7109375" style="222" customWidth="1"/>
    <col min="2308" max="2308" width="44.140625" style="222" customWidth="1"/>
    <col min="2309" max="2309" width="14.5703125" style="222" customWidth="1"/>
    <col min="2310" max="2310" width="26.42578125" style="222" customWidth="1"/>
    <col min="2311" max="2311" width="10.28515625" style="222" customWidth="1"/>
    <col min="2312" max="2312" width="7.85546875" style="222" customWidth="1"/>
    <col min="2313" max="2313" width="10.140625" style="222" bestFit="1" customWidth="1"/>
    <col min="2314" max="2314" width="9.140625" style="222" bestFit="1" customWidth="1"/>
    <col min="2315" max="2315" width="13.7109375" style="222" bestFit="1" customWidth="1"/>
    <col min="2316" max="2316" width="23.42578125" style="222" bestFit="1" customWidth="1"/>
    <col min="2317" max="2317" width="9.5703125" style="222" bestFit="1" customWidth="1"/>
    <col min="2318" max="2318" width="9.28515625" style="222" bestFit="1" customWidth="1"/>
    <col min="2319" max="2319" width="11.42578125" style="222" bestFit="1" customWidth="1"/>
    <col min="2320" max="2320" width="10.5703125" style="222" bestFit="1" customWidth="1"/>
    <col min="2321" max="2321" width="8.5703125" style="222" bestFit="1" customWidth="1"/>
    <col min="2322" max="2322" width="10.5703125" style="222" customWidth="1"/>
    <col min="2323" max="2559" width="9.140625" style="222"/>
    <col min="2560" max="2560" width="4.140625" style="222" bestFit="1" customWidth="1"/>
    <col min="2561" max="2561" width="10.5703125" style="222" customWidth="1"/>
    <col min="2562" max="2562" width="11.28515625" style="222" customWidth="1"/>
    <col min="2563" max="2563" width="45.7109375" style="222" customWidth="1"/>
    <col min="2564" max="2564" width="44.140625" style="222" customWidth="1"/>
    <col min="2565" max="2565" width="14.5703125" style="222" customWidth="1"/>
    <col min="2566" max="2566" width="26.42578125" style="222" customWidth="1"/>
    <col min="2567" max="2567" width="10.28515625" style="222" customWidth="1"/>
    <col min="2568" max="2568" width="7.85546875" style="222" customWidth="1"/>
    <col min="2569" max="2569" width="10.140625" style="222" bestFit="1" customWidth="1"/>
    <col min="2570" max="2570" width="9.140625" style="222" bestFit="1" customWidth="1"/>
    <col min="2571" max="2571" width="13.7109375" style="222" bestFit="1" customWidth="1"/>
    <col min="2572" max="2572" width="23.42578125" style="222" bestFit="1" customWidth="1"/>
    <col min="2573" max="2573" width="9.5703125" style="222" bestFit="1" customWidth="1"/>
    <col min="2574" max="2574" width="9.28515625" style="222" bestFit="1" customWidth="1"/>
    <col min="2575" max="2575" width="11.42578125" style="222" bestFit="1" customWidth="1"/>
    <col min="2576" max="2576" width="10.5703125" style="222" bestFit="1" customWidth="1"/>
    <col min="2577" max="2577" width="8.5703125" style="222" bestFit="1" customWidth="1"/>
    <col min="2578" max="2578" width="10.5703125" style="222" customWidth="1"/>
    <col min="2579" max="2815" width="9.140625" style="222"/>
    <col min="2816" max="2816" width="4.140625" style="222" bestFit="1" customWidth="1"/>
    <col min="2817" max="2817" width="10.5703125" style="222" customWidth="1"/>
    <col min="2818" max="2818" width="11.28515625" style="222" customWidth="1"/>
    <col min="2819" max="2819" width="45.7109375" style="222" customWidth="1"/>
    <col min="2820" max="2820" width="44.140625" style="222" customWidth="1"/>
    <col min="2821" max="2821" width="14.5703125" style="222" customWidth="1"/>
    <col min="2822" max="2822" width="26.42578125" style="222" customWidth="1"/>
    <col min="2823" max="2823" width="10.28515625" style="222" customWidth="1"/>
    <col min="2824" max="2824" width="7.85546875" style="222" customWidth="1"/>
    <col min="2825" max="2825" width="10.140625" style="222" bestFit="1" customWidth="1"/>
    <col min="2826" max="2826" width="9.140625" style="222" bestFit="1" customWidth="1"/>
    <col min="2827" max="2827" width="13.7109375" style="222" bestFit="1" customWidth="1"/>
    <col min="2828" max="2828" width="23.42578125" style="222" bestFit="1" customWidth="1"/>
    <col min="2829" max="2829" width="9.5703125" style="222" bestFit="1" customWidth="1"/>
    <col min="2830" max="2830" width="9.28515625" style="222" bestFit="1" customWidth="1"/>
    <col min="2831" max="2831" width="11.42578125" style="222" bestFit="1" customWidth="1"/>
    <col min="2832" max="2832" width="10.5703125" style="222" bestFit="1" customWidth="1"/>
    <col min="2833" max="2833" width="8.5703125" style="222" bestFit="1" customWidth="1"/>
    <col min="2834" max="2834" width="10.5703125" style="222" customWidth="1"/>
    <col min="2835" max="3071" width="9.140625" style="222"/>
    <col min="3072" max="3072" width="4.140625" style="222" bestFit="1" customWidth="1"/>
    <col min="3073" max="3073" width="10.5703125" style="222" customWidth="1"/>
    <col min="3074" max="3074" width="11.28515625" style="222" customWidth="1"/>
    <col min="3075" max="3075" width="45.7109375" style="222" customWidth="1"/>
    <col min="3076" max="3076" width="44.140625" style="222" customWidth="1"/>
    <col min="3077" max="3077" width="14.5703125" style="222" customWidth="1"/>
    <col min="3078" max="3078" width="26.42578125" style="222" customWidth="1"/>
    <col min="3079" max="3079" width="10.28515625" style="222" customWidth="1"/>
    <col min="3080" max="3080" width="7.85546875" style="222" customWidth="1"/>
    <col min="3081" max="3081" width="10.140625" style="222" bestFit="1" customWidth="1"/>
    <col min="3082" max="3082" width="9.140625" style="222" bestFit="1" customWidth="1"/>
    <col min="3083" max="3083" width="13.7109375" style="222" bestFit="1" customWidth="1"/>
    <col min="3084" max="3084" width="23.42578125" style="222" bestFit="1" customWidth="1"/>
    <col min="3085" max="3085" width="9.5703125" style="222" bestFit="1" customWidth="1"/>
    <col min="3086" max="3086" width="9.28515625" style="222" bestFit="1" customWidth="1"/>
    <col min="3087" max="3087" width="11.42578125" style="222" bestFit="1" customWidth="1"/>
    <col min="3088" max="3088" width="10.5703125" style="222" bestFit="1" customWidth="1"/>
    <col min="3089" max="3089" width="8.5703125" style="222" bestFit="1" customWidth="1"/>
    <col min="3090" max="3090" width="10.5703125" style="222" customWidth="1"/>
    <col min="3091" max="3327" width="9.140625" style="222"/>
    <col min="3328" max="3328" width="4.140625" style="222" bestFit="1" customWidth="1"/>
    <col min="3329" max="3329" width="10.5703125" style="222" customWidth="1"/>
    <col min="3330" max="3330" width="11.28515625" style="222" customWidth="1"/>
    <col min="3331" max="3331" width="45.7109375" style="222" customWidth="1"/>
    <col min="3332" max="3332" width="44.140625" style="222" customWidth="1"/>
    <col min="3333" max="3333" width="14.5703125" style="222" customWidth="1"/>
    <col min="3334" max="3334" width="26.42578125" style="222" customWidth="1"/>
    <col min="3335" max="3335" width="10.28515625" style="222" customWidth="1"/>
    <col min="3336" max="3336" width="7.85546875" style="222" customWidth="1"/>
    <col min="3337" max="3337" width="10.140625" style="222" bestFit="1" customWidth="1"/>
    <col min="3338" max="3338" width="9.140625" style="222" bestFit="1" customWidth="1"/>
    <col min="3339" max="3339" width="13.7109375" style="222" bestFit="1" customWidth="1"/>
    <col min="3340" max="3340" width="23.42578125" style="222" bestFit="1" customWidth="1"/>
    <col min="3341" max="3341" width="9.5703125" style="222" bestFit="1" customWidth="1"/>
    <col min="3342" max="3342" width="9.28515625" style="222" bestFit="1" customWidth="1"/>
    <col min="3343" max="3343" width="11.42578125" style="222" bestFit="1" customWidth="1"/>
    <col min="3344" max="3344" width="10.5703125" style="222" bestFit="1" customWidth="1"/>
    <col min="3345" max="3345" width="8.5703125" style="222" bestFit="1" customWidth="1"/>
    <col min="3346" max="3346" width="10.5703125" style="222" customWidth="1"/>
    <col min="3347" max="3583" width="9.140625" style="222"/>
    <col min="3584" max="3584" width="4.140625" style="222" bestFit="1" customWidth="1"/>
    <col min="3585" max="3585" width="10.5703125" style="222" customWidth="1"/>
    <col min="3586" max="3586" width="11.28515625" style="222" customWidth="1"/>
    <col min="3587" max="3587" width="45.7109375" style="222" customWidth="1"/>
    <col min="3588" max="3588" width="44.140625" style="222" customWidth="1"/>
    <col min="3589" max="3589" width="14.5703125" style="222" customWidth="1"/>
    <col min="3590" max="3590" width="26.42578125" style="222" customWidth="1"/>
    <col min="3591" max="3591" width="10.28515625" style="222" customWidth="1"/>
    <col min="3592" max="3592" width="7.85546875" style="222" customWidth="1"/>
    <col min="3593" max="3593" width="10.140625" style="222" bestFit="1" customWidth="1"/>
    <col min="3594" max="3594" width="9.140625" style="222" bestFit="1" customWidth="1"/>
    <col min="3595" max="3595" width="13.7109375" style="222" bestFit="1" customWidth="1"/>
    <col min="3596" max="3596" width="23.42578125" style="222" bestFit="1" customWidth="1"/>
    <col min="3597" max="3597" width="9.5703125" style="222" bestFit="1" customWidth="1"/>
    <col min="3598" max="3598" width="9.28515625" style="222" bestFit="1" customWidth="1"/>
    <col min="3599" max="3599" width="11.42578125" style="222" bestFit="1" customWidth="1"/>
    <col min="3600" max="3600" width="10.5703125" style="222" bestFit="1" customWidth="1"/>
    <col min="3601" max="3601" width="8.5703125" style="222" bestFit="1" customWidth="1"/>
    <col min="3602" max="3602" width="10.5703125" style="222" customWidth="1"/>
    <col min="3603" max="3839" width="9.140625" style="222"/>
    <col min="3840" max="3840" width="4.140625" style="222" bestFit="1" customWidth="1"/>
    <col min="3841" max="3841" width="10.5703125" style="222" customWidth="1"/>
    <col min="3842" max="3842" width="11.28515625" style="222" customWidth="1"/>
    <col min="3843" max="3843" width="45.7109375" style="222" customWidth="1"/>
    <col min="3844" max="3844" width="44.140625" style="222" customWidth="1"/>
    <col min="3845" max="3845" width="14.5703125" style="222" customWidth="1"/>
    <col min="3846" max="3846" width="26.42578125" style="222" customWidth="1"/>
    <col min="3847" max="3847" width="10.28515625" style="222" customWidth="1"/>
    <col min="3848" max="3848" width="7.85546875" style="222" customWidth="1"/>
    <col min="3849" max="3849" width="10.140625" style="222" bestFit="1" customWidth="1"/>
    <col min="3850" max="3850" width="9.140625" style="222" bestFit="1" customWidth="1"/>
    <col min="3851" max="3851" width="13.7109375" style="222" bestFit="1" customWidth="1"/>
    <col min="3852" max="3852" width="23.42578125" style="222" bestFit="1" customWidth="1"/>
    <col min="3853" max="3853" width="9.5703125" style="222" bestFit="1" customWidth="1"/>
    <col min="3854" max="3854" width="9.28515625" style="222" bestFit="1" customWidth="1"/>
    <col min="3855" max="3855" width="11.42578125" style="222" bestFit="1" customWidth="1"/>
    <col min="3856" max="3856" width="10.5703125" style="222" bestFit="1" customWidth="1"/>
    <col min="3857" max="3857" width="8.5703125" style="222" bestFit="1" customWidth="1"/>
    <col min="3858" max="3858" width="10.5703125" style="222" customWidth="1"/>
    <col min="3859" max="4095" width="9.140625" style="222"/>
    <col min="4096" max="4096" width="4.140625" style="222" bestFit="1" customWidth="1"/>
    <col min="4097" max="4097" width="10.5703125" style="222" customWidth="1"/>
    <col min="4098" max="4098" width="11.28515625" style="222" customWidth="1"/>
    <col min="4099" max="4099" width="45.7109375" style="222" customWidth="1"/>
    <col min="4100" max="4100" width="44.140625" style="222" customWidth="1"/>
    <col min="4101" max="4101" width="14.5703125" style="222" customWidth="1"/>
    <col min="4102" max="4102" width="26.42578125" style="222" customWidth="1"/>
    <col min="4103" max="4103" width="10.28515625" style="222" customWidth="1"/>
    <col min="4104" max="4104" width="7.85546875" style="222" customWidth="1"/>
    <col min="4105" max="4105" width="10.140625" style="222" bestFit="1" customWidth="1"/>
    <col min="4106" max="4106" width="9.140625" style="222" bestFit="1" customWidth="1"/>
    <col min="4107" max="4107" width="13.7109375" style="222" bestFit="1" customWidth="1"/>
    <col min="4108" max="4108" width="23.42578125" style="222" bestFit="1" customWidth="1"/>
    <col min="4109" max="4109" width="9.5703125" style="222" bestFit="1" customWidth="1"/>
    <col min="4110" max="4110" width="9.28515625" style="222" bestFit="1" customWidth="1"/>
    <col min="4111" max="4111" width="11.42578125" style="222" bestFit="1" customWidth="1"/>
    <col min="4112" max="4112" width="10.5703125" style="222" bestFit="1" customWidth="1"/>
    <col min="4113" max="4113" width="8.5703125" style="222" bestFit="1" customWidth="1"/>
    <col min="4114" max="4114" width="10.5703125" style="222" customWidth="1"/>
    <col min="4115" max="4351" width="9.140625" style="222"/>
    <col min="4352" max="4352" width="4.140625" style="222" bestFit="1" customWidth="1"/>
    <col min="4353" max="4353" width="10.5703125" style="222" customWidth="1"/>
    <col min="4354" max="4354" width="11.28515625" style="222" customWidth="1"/>
    <col min="4355" max="4355" width="45.7109375" style="222" customWidth="1"/>
    <col min="4356" max="4356" width="44.140625" style="222" customWidth="1"/>
    <col min="4357" max="4357" width="14.5703125" style="222" customWidth="1"/>
    <col min="4358" max="4358" width="26.42578125" style="222" customWidth="1"/>
    <col min="4359" max="4359" width="10.28515625" style="222" customWidth="1"/>
    <col min="4360" max="4360" width="7.85546875" style="222" customWidth="1"/>
    <col min="4361" max="4361" width="10.140625" style="222" bestFit="1" customWidth="1"/>
    <col min="4362" max="4362" width="9.140625" style="222" bestFit="1" customWidth="1"/>
    <col min="4363" max="4363" width="13.7109375" style="222" bestFit="1" customWidth="1"/>
    <col min="4364" max="4364" width="23.42578125" style="222" bestFit="1" customWidth="1"/>
    <col min="4365" max="4365" width="9.5703125" style="222" bestFit="1" customWidth="1"/>
    <col min="4366" max="4366" width="9.28515625" style="222" bestFit="1" customWidth="1"/>
    <col min="4367" max="4367" width="11.42578125" style="222" bestFit="1" customWidth="1"/>
    <col min="4368" max="4368" width="10.5703125" style="222" bestFit="1" customWidth="1"/>
    <col min="4369" max="4369" width="8.5703125" style="222" bestFit="1" customWidth="1"/>
    <col min="4370" max="4370" width="10.5703125" style="222" customWidth="1"/>
    <col min="4371" max="4607" width="9.140625" style="222"/>
    <col min="4608" max="4608" width="4.140625" style="222" bestFit="1" customWidth="1"/>
    <col min="4609" max="4609" width="10.5703125" style="222" customWidth="1"/>
    <col min="4610" max="4610" width="11.28515625" style="222" customWidth="1"/>
    <col min="4611" max="4611" width="45.7109375" style="222" customWidth="1"/>
    <col min="4612" max="4612" width="44.140625" style="222" customWidth="1"/>
    <col min="4613" max="4613" width="14.5703125" style="222" customWidth="1"/>
    <col min="4614" max="4614" width="26.42578125" style="222" customWidth="1"/>
    <col min="4615" max="4615" width="10.28515625" style="222" customWidth="1"/>
    <col min="4616" max="4616" width="7.85546875" style="222" customWidth="1"/>
    <col min="4617" max="4617" width="10.140625" style="222" bestFit="1" customWidth="1"/>
    <col min="4618" max="4618" width="9.140625" style="222" bestFit="1" customWidth="1"/>
    <col min="4619" max="4619" width="13.7109375" style="222" bestFit="1" customWidth="1"/>
    <col min="4620" max="4620" width="23.42578125" style="222" bestFit="1" customWidth="1"/>
    <col min="4621" max="4621" width="9.5703125" style="222" bestFit="1" customWidth="1"/>
    <col min="4622" max="4622" width="9.28515625" style="222" bestFit="1" customWidth="1"/>
    <col min="4623" max="4623" width="11.42578125" style="222" bestFit="1" customWidth="1"/>
    <col min="4624" max="4624" width="10.5703125" style="222" bestFit="1" customWidth="1"/>
    <col min="4625" max="4625" width="8.5703125" style="222" bestFit="1" customWidth="1"/>
    <col min="4626" max="4626" width="10.5703125" style="222" customWidth="1"/>
    <col min="4627" max="4863" width="9.140625" style="222"/>
    <col min="4864" max="4864" width="4.140625" style="222" bestFit="1" customWidth="1"/>
    <col min="4865" max="4865" width="10.5703125" style="222" customWidth="1"/>
    <col min="4866" max="4866" width="11.28515625" style="222" customWidth="1"/>
    <col min="4867" max="4867" width="45.7109375" style="222" customWidth="1"/>
    <col min="4868" max="4868" width="44.140625" style="222" customWidth="1"/>
    <col min="4869" max="4869" width="14.5703125" style="222" customWidth="1"/>
    <col min="4870" max="4870" width="26.42578125" style="222" customWidth="1"/>
    <col min="4871" max="4871" width="10.28515625" style="222" customWidth="1"/>
    <col min="4872" max="4872" width="7.85546875" style="222" customWidth="1"/>
    <col min="4873" max="4873" width="10.140625" style="222" bestFit="1" customWidth="1"/>
    <col min="4874" max="4874" width="9.140625" style="222" bestFit="1" customWidth="1"/>
    <col min="4875" max="4875" width="13.7109375" style="222" bestFit="1" customWidth="1"/>
    <col min="4876" max="4876" width="23.42578125" style="222" bestFit="1" customWidth="1"/>
    <col min="4877" max="4877" width="9.5703125" style="222" bestFit="1" customWidth="1"/>
    <col min="4878" max="4878" width="9.28515625" style="222" bestFit="1" customWidth="1"/>
    <col min="4879" max="4879" width="11.42578125" style="222" bestFit="1" customWidth="1"/>
    <col min="4880" max="4880" width="10.5703125" style="222" bestFit="1" customWidth="1"/>
    <col min="4881" max="4881" width="8.5703125" style="222" bestFit="1" customWidth="1"/>
    <col min="4882" max="4882" width="10.5703125" style="222" customWidth="1"/>
    <col min="4883" max="5119" width="9.140625" style="222"/>
    <col min="5120" max="5120" width="4.140625" style="222" bestFit="1" customWidth="1"/>
    <col min="5121" max="5121" width="10.5703125" style="222" customWidth="1"/>
    <col min="5122" max="5122" width="11.28515625" style="222" customWidth="1"/>
    <col min="5123" max="5123" width="45.7109375" style="222" customWidth="1"/>
    <col min="5124" max="5124" width="44.140625" style="222" customWidth="1"/>
    <col min="5125" max="5125" width="14.5703125" style="222" customWidth="1"/>
    <col min="5126" max="5126" width="26.42578125" style="222" customWidth="1"/>
    <col min="5127" max="5127" width="10.28515625" style="222" customWidth="1"/>
    <col min="5128" max="5128" width="7.85546875" style="222" customWidth="1"/>
    <col min="5129" max="5129" width="10.140625" style="222" bestFit="1" customWidth="1"/>
    <col min="5130" max="5130" width="9.140625" style="222" bestFit="1" customWidth="1"/>
    <col min="5131" max="5131" width="13.7109375" style="222" bestFit="1" customWidth="1"/>
    <col min="5132" max="5132" width="23.42578125" style="222" bestFit="1" customWidth="1"/>
    <col min="5133" max="5133" width="9.5703125" style="222" bestFit="1" customWidth="1"/>
    <col min="5134" max="5134" width="9.28515625" style="222" bestFit="1" customWidth="1"/>
    <col min="5135" max="5135" width="11.42578125" style="222" bestFit="1" customWidth="1"/>
    <col min="5136" max="5136" width="10.5703125" style="222" bestFit="1" customWidth="1"/>
    <col min="5137" max="5137" width="8.5703125" style="222" bestFit="1" customWidth="1"/>
    <col min="5138" max="5138" width="10.5703125" style="222" customWidth="1"/>
    <col min="5139" max="5375" width="9.140625" style="222"/>
    <col min="5376" max="5376" width="4.140625" style="222" bestFit="1" customWidth="1"/>
    <col min="5377" max="5377" width="10.5703125" style="222" customWidth="1"/>
    <col min="5378" max="5378" width="11.28515625" style="222" customWidth="1"/>
    <col min="5379" max="5379" width="45.7109375" style="222" customWidth="1"/>
    <col min="5380" max="5380" width="44.140625" style="222" customWidth="1"/>
    <col min="5381" max="5381" width="14.5703125" style="222" customWidth="1"/>
    <col min="5382" max="5382" width="26.42578125" style="222" customWidth="1"/>
    <col min="5383" max="5383" width="10.28515625" style="222" customWidth="1"/>
    <col min="5384" max="5384" width="7.85546875" style="222" customWidth="1"/>
    <col min="5385" max="5385" width="10.140625" style="222" bestFit="1" customWidth="1"/>
    <col min="5386" max="5386" width="9.140625" style="222" bestFit="1" customWidth="1"/>
    <col min="5387" max="5387" width="13.7109375" style="222" bestFit="1" customWidth="1"/>
    <col min="5388" max="5388" width="23.42578125" style="222" bestFit="1" customWidth="1"/>
    <col min="5389" max="5389" width="9.5703125" style="222" bestFit="1" customWidth="1"/>
    <col min="5390" max="5390" width="9.28515625" style="222" bestFit="1" customWidth="1"/>
    <col min="5391" max="5391" width="11.42578125" style="222" bestFit="1" customWidth="1"/>
    <col min="5392" max="5392" width="10.5703125" style="222" bestFit="1" customWidth="1"/>
    <col min="5393" max="5393" width="8.5703125" style="222" bestFit="1" customWidth="1"/>
    <col min="5394" max="5394" width="10.5703125" style="222" customWidth="1"/>
    <col min="5395" max="5631" width="9.140625" style="222"/>
    <col min="5632" max="5632" width="4.140625" style="222" bestFit="1" customWidth="1"/>
    <col min="5633" max="5633" width="10.5703125" style="222" customWidth="1"/>
    <col min="5634" max="5634" width="11.28515625" style="222" customWidth="1"/>
    <col min="5635" max="5635" width="45.7109375" style="222" customWidth="1"/>
    <col min="5636" max="5636" width="44.140625" style="222" customWidth="1"/>
    <col min="5637" max="5637" width="14.5703125" style="222" customWidth="1"/>
    <col min="5638" max="5638" width="26.42578125" style="222" customWidth="1"/>
    <col min="5639" max="5639" width="10.28515625" style="222" customWidth="1"/>
    <col min="5640" max="5640" width="7.85546875" style="222" customWidth="1"/>
    <col min="5641" max="5641" width="10.140625" style="222" bestFit="1" customWidth="1"/>
    <col min="5642" max="5642" width="9.140625" style="222" bestFit="1" customWidth="1"/>
    <col min="5643" max="5643" width="13.7109375" style="222" bestFit="1" customWidth="1"/>
    <col min="5644" max="5644" width="23.42578125" style="222" bestFit="1" customWidth="1"/>
    <col min="5645" max="5645" width="9.5703125" style="222" bestFit="1" customWidth="1"/>
    <col min="5646" max="5646" width="9.28515625" style="222" bestFit="1" customWidth="1"/>
    <col min="5647" max="5647" width="11.42578125" style="222" bestFit="1" customWidth="1"/>
    <col min="5648" max="5648" width="10.5703125" style="222" bestFit="1" customWidth="1"/>
    <col min="5649" max="5649" width="8.5703125" style="222" bestFit="1" customWidth="1"/>
    <col min="5650" max="5650" width="10.5703125" style="222" customWidth="1"/>
    <col min="5651" max="5887" width="9.140625" style="222"/>
    <col min="5888" max="5888" width="4.140625" style="222" bestFit="1" customWidth="1"/>
    <col min="5889" max="5889" width="10.5703125" style="222" customWidth="1"/>
    <col min="5890" max="5890" width="11.28515625" style="222" customWidth="1"/>
    <col min="5891" max="5891" width="45.7109375" style="222" customWidth="1"/>
    <col min="5892" max="5892" width="44.140625" style="222" customWidth="1"/>
    <col min="5893" max="5893" width="14.5703125" style="222" customWidth="1"/>
    <col min="5894" max="5894" width="26.42578125" style="222" customWidth="1"/>
    <col min="5895" max="5895" width="10.28515625" style="222" customWidth="1"/>
    <col min="5896" max="5896" width="7.85546875" style="222" customWidth="1"/>
    <col min="5897" max="5897" width="10.140625" style="222" bestFit="1" customWidth="1"/>
    <col min="5898" max="5898" width="9.140625" style="222" bestFit="1" customWidth="1"/>
    <col min="5899" max="5899" width="13.7109375" style="222" bestFit="1" customWidth="1"/>
    <col min="5900" max="5900" width="23.42578125" style="222" bestFit="1" customWidth="1"/>
    <col min="5901" max="5901" width="9.5703125" style="222" bestFit="1" customWidth="1"/>
    <col min="5902" max="5902" width="9.28515625" style="222" bestFit="1" customWidth="1"/>
    <col min="5903" max="5903" width="11.42578125" style="222" bestFit="1" customWidth="1"/>
    <col min="5904" max="5904" width="10.5703125" style="222" bestFit="1" customWidth="1"/>
    <col min="5905" max="5905" width="8.5703125" style="222" bestFit="1" customWidth="1"/>
    <col min="5906" max="5906" width="10.5703125" style="222" customWidth="1"/>
    <col min="5907" max="6143" width="9.140625" style="222"/>
    <col min="6144" max="6144" width="4.140625" style="222" bestFit="1" customWidth="1"/>
    <col min="6145" max="6145" width="10.5703125" style="222" customWidth="1"/>
    <col min="6146" max="6146" width="11.28515625" style="222" customWidth="1"/>
    <col min="6147" max="6147" width="45.7109375" style="222" customWidth="1"/>
    <col min="6148" max="6148" width="44.140625" style="222" customWidth="1"/>
    <col min="6149" max="6149" width="14.5703125" style="222" customWidth="1"/>
    <col min="6150" max="6150" width="26.42578125" style="222" customWidth="1"/>
    <col min="6151" max="6151" width="10.28515625" style="222" customWidth="1"/>
    <col min="6152" max="6152" width="7.85546875" style="222" customWidth="1"/>
    <col min="6153" max="6153" width="10.140625" style="222" bestFit="1" customWidth="1"/>
    <col min="6154" max="6154" width="9.140625" style="222" bestFit="1" customWidth="1"/>
    <col min="6155" max="6155" width="13.7109375" style="222" bestFit="1" customWidth="1"/>
    <col min="6156" max="6156" width="23.42578125" style="222" bestFit="1" customWidth="1"/>
    <col min="6157" max="6157" width="9.5703125" style="222" bestFit="1" customWidth="1"/>
    <col min="6158" max="6158" width="9.28515625" style="222" bestFit="1" customWidth="1"/>
    <col min="6159" max="6159" width="11.42578125" style="222" bestFit="1" customWidth="1"/>
    <col min="6160" max="6160" width="10.5703125" style="222" bestFit="1" customWidth="1"/>
    <col min="6161" max="6161" width="8.5703125" style="222" bestFit="1" customWidth="1"/>
    <col min="6162" max="6162" width="10.5703125" style="222" customWidth="1"/>
    <col min="6163" max="6399" width="9.140625" style="222"/>
    <col min="6400" max="6400" width="4.140625" style="222" bestFit="1" customWidth="1"/>
    <col min="6401" max="6401" width="10.5703125" style="222" customWidth="1"/>
    <col min="6402" max="6402" width="11.28515625" style="222" customWidth="1"/>
    <col min="6403" max="6403" width="45.7109375" style="222" customWidth="1"/>
    <col min="6404" max="6404" width="44.140625" style="222" customWidth="1"/>
    <col min="6405" max="6405" width="14.5703125" style="222" customWidth="1"/>
    <col min="6406" max="6406" width="26.42578125" style="222" customWidth="1"/>
    <col min="6407" max="6407" width="10.28515625" style="222" customWidth="1"/>
    <col min="6408" max="6408" width="7.85546875" style="222" customWidth="1"/>
    <col min="6409" max="6409" width="10.140625" style="222" bestFit="1" customWidth="1"/>
    <col min="6410" max="6410" width="9.140625" style="222" bestFit="1" customWidth="1"/>
    <col min="6411" max="6411" width="13.7109375" style="222" bestFit="1" customWidth="1"/>
    <col min="6412" max="6412" width="23.42578125" style="222" bestFit="1" customWidth="1"/>
    <col min="6413" max="6413" width="9.5703125" style="222" bestFit="1" customWidth="1"/>
    <col min="6414" max="6414" width="9.28515625" style="222" bestFit="1" customWidth="1"/>
    <col min="6415" max="6415" width="11.42578125" style="222" bestFit="1" customWidth="1"/>
    <col min="6416" max="6416" width="10.5703125" style="222" bestFit="1" customWidth="1"/>
    <col min="6417" max="6417" width="8.5703125" style="222" bestFit="1" customWidth="1"/>
    <col min="6418" max="6418" width="10.5703125" style="222" customWidth="1"/>
    <col min="6419" max="6655" width="9.140625" style="222"/>
    <col min="6656" max="6656" width="4.140625" style="222" bestFit="1" customWidth="1"/>
    <col min="6657" max="6657" width="10.5703125" style="222" customWidth="1"/>
    <col min="6658" max="6658" width="11.28515625" style="222" customWidth="1"/>
    <col min="6659" max="6659" width="45.7109375" style="222" customWidth="1"/>
    <col min="6660" max="6660" width="44.140625" style="222" customWidth="1"/>
    <col min="6661" max="6661" width="14.5703125" style="222" customWidth="1"/>
    <col min="6662" max="6662" width="26.42578125" style="222" customWidth="1"/>
    <col min="6663" max="6663" width="10.28515625" style="222" customWidth="1"/>
    <col min="6664" max="6664" width="7.85546875" style="222" customWidth="1"/>
    <col min="6665" max="6665" width="10.140625" style="222" bestFit="1" customWidth="1"/>
    <col min="6666" max="6666" width="9.140625" style="222" bestFit="1" customWidth="1"/>
    <col min="6667" max="6667" width="13.7109375" style="222" bestFit="1" customWidth="1"/>
    <col min="6668" max="6668" width="23.42578125" style="222" bestFit="1" customWidth="1"/>
    <col min="6669" max="6669" width="9.5703125" style="222" bestFit="1" customWidth="1"/>
    <col min="6670" max="6670" width="9.28515625" style="222" bestFit="1" customWidth="1"/>
    <col min="6671" max="6671" width="11.42578125" style="222" bestFit="1" customWidth="1"/>
    <col min="6672" max="6672" width="10.5703125" style="222" bestFit="1" customWidth="1"/>
    <col min="6673" max="6673" width="8.5703125" style="222" bestFit="1" customWidth="1"/>
    <col min="6674" max="6674" width="10.5703125" style="222" customWidth="1"/>
    <col min="6675" max="6911" width="9.140625" style="222"/>
    <col min="6912" max="6912" width="4.140625" style="222" bestFit="1" customWidth="1"/>
    <col min="6913" max="6913" width="10.5703125" style="222" customWidth="1"/>
    <col min="6914" max="6914" width="11.28515625" style="222" customWidth="1"/>
    <col min="6915" max="6915" width="45.7109375" style="222" customWidth="1"/>
    <col min="6916" max="6916" width="44.140625" style="222" customWidth="1"/>
    <col min="6917" max="6917" width="14.5703125" style="222" customWidth="1"/>
    <col min="6918" max="6918" width="26.42578125" style="222" customWidth="1"/>
    <col min="6919" max="6919" width="10.28515625" style="222" customWidth="1"/>
    <col min="6920" max="6920" width="7.85546875" style="222" customWidth="1"/>
    <col min="6921" max="6921" width="10.140625" style="222" bestFit="1" customWidth="1"/>
    <col min="6922" max="6922" width="9.140625" style="222" bestFit="1" customWidth="1"/>
    <col min="6923" max="6923" width="13.7109375" style="222" bestFit="1" customWidth="1"/>
    <col min="6924" max="6924" width="23.42578125" style="222" bestFit="1" customWidth="1"/>
    <col min="6925" max="6925" width="9.5703125" style="222" bestFit="1" customWidth="1"/>
    <col min="6926" max="6926" width="9.28515625" style="222" bestFit="1" customWidth="1"/>
    <col min="6927" max="6927" width="11.42578125" style="222" bestFit="1" customWidth="1"/>
    <col min="6928" max="6928" width="10.5703125" style="222" bestFit="1" customWidth="1"/>
    <col min="6929" max="6929" width="8.5703125" style="222" bestFit="1" customWidth="1"/>
    <col min="6930" max="6930" width="10.5703125" style="222" customWidth="1"/>
    <col min="6931" max="7167" width="9.140625" style="222"/>
    <col min="7168" max="7168" width="4.140625" style="222" bestFit="1" customWidth="1"/>
    <col min="7169" max="7169" width="10.5703125" style="222" customWidth="1"/>
    <col min="7170" max="7170" width="11.28515625" style="222" customWidth="1"/>
    <col min="7171" max="7171" width="45.7109375" style="222" customWidth="1"/>
    <col min="7172" max="7172" width="44.140625" style="222" customWidth="1"/>
    <col min="7173" max="7173" width="14.5703125" style="222" customWidth="1"/>
    <col min="7174" max="7174" width="26.42578125" style="222" customWidth="1"/>
    <col min="7175" max="7175" width="10.28515625" style="222" customWidth="1"/>
    <col min="7176" max="7176" width="7.85546875" style="222" customWidth="1"/>
    <col min="7177" max="7177" width="10.140625" style="222" bestFit="1" customWidth="1"/>
    <col min="7178" max="7178" width="9.140625" style="222" bestFit="1" customWidth="1"/>
    <col min="7179" max="7179" width="13.7109375" style="222" bestFit="1" customWidth="1"/>
    <col min="7180" max="7180" width="23.42578125" style="222" bestFit="1" customWidth="1"/>
    <col min="7181" max="7181" width="9.5703125" style="222" bestFit="1" customWidth="1"/>
    <col min="7182" max="7182" width="9.28515625" style="222" bestFit="1" customWidth="1"/>
    <col min="7183" max="7183" width="11.42578125" style="222" bestFit="1" customWidth="1"/>
    <col min="7184" max="7184" width="10.5703125" style="222" bestFit="1" customWidth="1"/>
    <col min="7185" max="7185" width="8.5703125" style="222" bestFit="1" customWidth="1"/>
    <col min="7186" max="7186" width="10.5703125" style="222" customWidth="1"/>
    <col min="7187" max="7423" width="9.140625" style="222"/>
    <col min="7424" max="7424" width="4.140625" style="222" bestFit="1" customWidth="1"/>
    <col min="7425" max="7425" width="10.5703125" style="222" customWidth="1"/>
    <col min="7426" max="7426" width="11.28515625" style="222" customWidth="1"/>
    <col min="7427" max="7427" width="45.7109375" style="222" customWidth="1"/>
    <col min="7428" max="7428" width="44.140625" style="222" customWidth="1"/>
    <col min="7429" max="7429" width="14.5703125" style="222" customWidth="1"/>
    <col min="7430" max="7430" width="26.42578125" style="222" customWidth="1"/>
    <col min="7431" max="7431" width="10.28515625" style="222" customWidth="1"/>
    <col min="7432" max="7432" width="7.85546875" style="222" customWidth="1"/>
    <col min="7433" max="7433" width="10.140625" style="222" bestFit="1" customWidth="1"/>
    <col min="7434" max="7434" width="9.140625" style="222" bestFit="1" customWidth="1"/>
    <col min="7435" max="7435" width="13.7109375" style="222" bestFit="1" customWidth="1"/>
    <col min="7436" max="7436" width="23.42578125" style="222" bestFit="1" customWidth="1"/>
    <col min="7437" max="7437" width="9.5703125" style="222" bestFit="1" customWidth="1"/>
    <col min="7438" max="7438" width="9.28515625" style="222" bestFit="1" customWidth="1"/>
    <col min="7439" max="7439" width="11.42578125" style="222" bestFit="1" customWidth="1"/>
    <col min="7440" max="7440" width="10.5703125" style="222" bestFit="1" customWidth="1"/>
    <col min="7441" max="7441" width="8.5703125" style="222" bestFit="1" customWidth="1"/>
    <col min="7442" max="7442" width="10.5703125" style="222" customWidth="1"/>
    <col min="7443" max="7679" width="9.140625" style="222"/>
    <col min="7680" max="7680" width="4.140625" style="222" bestFit="1" customWidth="1"/>
    <col min="7681" max="7681" width="10.5703125" style="222" customWidth="1"/>
    <col min="7682" max="7682" width="11.28515625" style="222" customWidth="1"/>
    <col min="7683" max="7683" width="45.7109375" style="222" customWidth="1"/>
    <col min="7684" max="7684" width="44.140625" style="222" customWidth="1"/>
    <col min="7685" max="7685" width="14.5703125" style="222" customWidth="1"/>
    <col min="7686" max="7686" width="26.42578125" style="222" customWidth="1"/>
    <col min="7687" max="7687" width="10.28515625" style="222" customWidth="1"/>
    <col min="7688" max="7688" width="7.85546875" style="222" customWidth="1"/>
    <col min="7689" max="7689" width="10.140625" style="222" bestFit="1" customWidth="1"/>
    <col min="7690" max="7690" width="9.140625" style="222" bestFit="1" customWidth="1"/>
    <col min="7691" max="7691" width="13.7109375" style="222" bestFit="1" customWidth="1"/>
    <col min="7692" max="7692" width="23.42578125" style="222" bestFit="1" customWidth="1"/>
    <col min="7693" max="7693" width="9.5703125" style="222" bestFit="1" customWidth="1"/>
    <col min="7694" max="7694" width="9.28515625" style="222" bestFit="1" customWidth="1"/>
    <col min="7695" max="7695" width="11.42578125" style="222" bestFit="1" customWidth="1"/>
    <col min="7696" max="7696" width="10.5703125" style="222" bestFit="1" customWidth="1"/>
    <col min="7697" max="7697" width="8.5703125" style="222" bestFit="1" customWidth="1"/>
    <col min="7698" max="7698" width="10.5703125" style="222" customWidth="1"/>
    <col min="7699" max="7935" width="9.140625" style="222"/>
    <col min="7936" max="7936" width="4.140625" style="222" bestFit="1" customWidth="1"/>
    <col min="7937" max="7937" width="10.5703125" style="222" customWidth="1"/>
    <col min="7938" max="7938" width="11.28515625" style="222" customWidth="1"/>
    <col min="7939" max="7939" width="45.7109375" style="222" customWidth="1"/>
    <col min="7940" max="7940" width="44.140625" style="222" customWidth="1"/>
    <col min="7941" max="7941" width="14.5703125" style="222" customWidth="1"/>
    <col min="7942" max="7942" width="26.42578125" style="222" customWidth="1"/>
    <col min="7943" max="7943" width="10.28515625" style="222" customWidth="1"/>
    <col min="7944" max="7944" width="7.85546875" style="222" customWidth="1"/>
    <col min="7945" max="7945" width="10.140625" style="222" bestFit="1" customWidth="1"/>
    <col min="7946" max="7946" width="9.140625" style="222" bestFit="1" customWidth="1"/>
    <col min="7947" max="7947" width="13.7109375" style="222" bestFit="1" customWidth="1"/>
    <col min="7948" max="7948" width="23.42578125" style="222" bestFit="1" customWidth="1"/>
    <col min="7949" max="7949" width="9.5703125" style="222" bestFit="1" customWidth="1"/>
    <col min="7950" max="7950" width="9.28515625" style="222" bestFit="1" customWidth="1"/>
    <col min="7951" max="7951" width="11.42578125" style="222" bestFit="1" customWidth="1"/>
    <col min="7952" max="7952" width="10.5703125" style="222" bestFit="1" customWidth="1"/>
    <col min="7953" max="7953" width="8.5703125" style="222" bestFit="1" customWidth="1"/>
    <col min="7954" max="7954" width="10.5703125" style="222" customWidth="1"/>
    <col min="7955" max="8191" width="9.140625" style="222"/>
    <col min="8192" max="8192" width="4.140625" style="222" bestFit="1" customWidth="1"/>
    <col min="8193" max="8193" width="10.5703125" style="222" customWidth="1"/>
    <col min="8194" max="8194" width="11.28515625" style="222" customWidth="1"/>
    <col min="8195" max="8195" width="45.7109375" style="222" customWidth="1"/>
    <col min="8196" max="8196" width="44.140625" style="222" customWidth="1"/>
    <col min="8197" max="8197" width="14.5703125" style="222" customWidth="1"/>
    <col min="8198" max="8198" width="26.42578125" style="222" customWidth="1"/>
    <col min="8199" max="8199" width="10.28515625" style="222" customWidth="1"/>
    <col min="8200" max="8200" width="7.85546875" style="222" customWidth="1"/>
    <col min="8201" max="8201" width="10.140625" style="222" bestFit="1" customWidth="1"/>
    <col min="8202" max="8202" width="9.140625" style="222" bestFit="1" customWidth="1"/>
    <col min="8203" max="8203" width="13.7109375" style="222" bestFit="1" customWidth="1"/>
    <col min="8204" max="8204" width="23.42578125" style="222" bestFit="1" customWidth="1"/>
    <col min="8205" max="8205" width="9.5703125" style="222" bestFit="1" customWidth="1"/>
    <col min="8206" max="8206" width="9.28515625" style="222" bestFit="1" customWidth="1"/>
    <col min="8207" max="8207" width="11.42578125" style="222" bestFit="1" customWidth="1"/>
    <col min="8208" max="8208" width="10.5703125" style="222" bestFit="1" customWidth="1"/>
    <col min="8209" max="8209" width="8.5703125" style="222" bestFit="1" customWidth="1"/>
    <col min="8210" max="8210" width="10.5703125" style="222" customWidth="1"/>
    <col min="8211" max="8447" width="9.140625" style="222"/>
    <col min="8448" max="8448" width="4.140625" style="222" bestFit="1" customWidth="1"/>
    <col min="8449" max="8449" width="10.5703125" style="222" customWidth="1"/>
    <col min="8450" max="8450" width="11.28515625" style="222" customWidth="1"/>
    <col min="8451" max="8451" width="45.7109375" style="222" customWidth="1"/>
    <col min="8452" max="8452" width="44.140625" style="222" customWidth="1"/>
    <col min="8453" max="8453" width="14.5703125" style="222" customWidth="1"/>
    <col min="8454" max="8454" width="26.42578125" style="222" customWidth="1"/>
    <col min="8455" max="8455" width="10.28515625" style="222" customWidth="1"/>
    <col min="8456" max="8456" width="7.85546875" style="222" customWidth="1"/>
    <col min="8457" max="8457" width="10.140625" style="222" bestFit="1" customWidth="1"/>
    <col min="8458" max="8458" width="9.140625" style="222" bestFit="1" customWidth="1"/>
    <col min="8459" max="8459" width="13.7109375" style="222" bestFit="1" customWidth="1"/>
    <col min="8460" max="8460" width="23.42578125" style="222" bestFit="1" customWidth="1"/>
    <col min="8461" max="8461" width="9.5703125" style="222" bestFit="1" customWidth="1"/>
    <col min="8462" max="8462" width="9.28515625" style="222" bestFit="1" customWidth="1"/>
    <col min="8463" max="8463" width="11.42578125" style="222" bestFit="1" customWidth="1"/>
    <col min="8464" max="8464" width="10.5703125" style="222" bestFit="1" customWidth="1"/>
    <col min="8465" max="8465" width="8.5703125" style="222" bestFit="1" customWidth="1"/>
    <col min="8466" max="8466" width="10.5703125" style="222" customWidth="1"/>
    <col min="8467" max="8703" width="9.140625" style="222"/>
    <col min="8704" max="8704" width="4.140625" style="222" bestFit="1" customWidth="1"/>
    <col min="8705" max="8705" width="10.5703125" style="222" customWidth="1"/>
    <col min="8706" max="8706" width="11.28515625" style="222" customWidth="1"/>
    <col min="8707" max="8707" width="45.7109375" style="222" customWidth="1"/>
    <col min="8708" max="8708" width="44.140625" style="222" customWidth="1"/>
    <col min="8709" max="8709" width="14.5703125" style="222" customWidth="1"/>
    <col min="8710" max="8710" width="26.42578125" style="222" customWidth="1"/>
    <col min="8711" max="8711" width="10.28515625" style="222" customWidth="1"/>
    <col min="8712" max="8712" width="7.85546875" style="222" customWidth="1"/>
    <col min="8713" max="8713" width="10.140625" style="222" bestFit="1" customWidth="1"/>
    <col min="8714" max="8714" width="9.140625" style="222" bestFit="1" customWidth="1"/>
    <col min="8715" max="8715" width="13.7109375" style="222" bestFit="1" customWidth="1"/>
    <col min="8716" max="8716" width="23.42578125" style="222" bestFit="1" customWidth="1"/>
    <col min="8717" max="8717" width="9.5703125" style="222" bestFit="1" customWidth="1"/>
    <col min="8718" max="8718" width="9.28515625" style="222" bestFit="1" customWidth="1"/>
    <col min="8719" max="8719" width="11.42578125" style="222" bestFit="1" customWidth="1"/>
    <col min="8720" max="8720" width="10.5703125" style="222" bestFit="1" customWidth="1"/>
    <col min="8721" max="8721" width="8.5703125" style="222" bestFit="1" customWidth="1"/>
    <col min="8722" max="8722" width="10.5703125" style="222" customWidth="1"/>
    <col min="8723" max="8959" width="9.140625" style="222"/>
    <col min="8960" max="8960" width="4.140625" style="222" bestFit="1" customWidth="1"/>
    <col min="8961" max="8961" width="10.5703125" style="222" customWidth="1"/>
    <col min="8962" max="8962" width="11.28515625" style="222" customWidth="1"/>
    <col min="8963" max="8963" width="45.7109375" style="222" customWidth="1"/>
    <col min="8964" max="8964" width="44.140625" style="222" customWidth="1"/>
    <col min="8965" max="8965" width="14.5703125" style="222" customWidth="1"/>
    <col min="8966" max="8966" width="26.42578125" style="222" customWidth="1"/>
    <col min="8967" max="8967" width="10.28515625" style="222" customWidth="1"/>
    <col min="8968" max="8968" width="7.85546875" style="222" customWidth="1"/>
    <col min="8969" max="8969" width="10.140625" style="222" bestFit="1" customWidth="1"/>
    <col min="8970" max="8970" width="9.140625" style="222" bestFit="1" customWidth="1"/>
    <col min="8971" max="8971" width="13.7109375" style="222" bestFit="1" customWidth="1"/>
    <col min="8972" max="8972" width="23.42578125" style="222" bestFit="1" customWidth="1"/>
    <col min="8973" max="8973" width="9.5703125" style="222" bestFit="1" customWidth="1"/>
    <col min="8974" max="8974" width="9.28515625" style="222" bestFit="1" customWidth="1"/>
    <col min="8975" max="8975" width="11.42578125" style="222" bestFit="1" customWidth="1"/>
    <col min="8976" max="8976" width="10.5703125" style="222" bestFit="1" customWidth="1"/>
    <col min="8977" max="8977" width="8.5703125" style="222" bestFit="1" customWidth="1"/>
    <col min="8978" max="8978" width="10.5703125" style="222" customWidth="1"/>
    <col min="8979" max="9215" width="9.140625" style="222"/>
    <col min="9216" max="9216" width="4.140625" style="222" bestFit="1" customWidth="1"/>
    <col min="9217" max="9217" width="10.5703125" style="222" customWidth="1"/>
    <col min="9218" max="9218" width="11.28515625" style="222" customWidth="1"/>
    <col min="9219" max="9219" width="45.7109375" style="222" customWidth="1"/>
    <col min="9220" max="9220" width="44.140625" style="222" customWidth="1"/>
    <col min="9221" max="9221" width="14.5703125" style="222" customWidth="1"/>
    <col min="9222" max="9222" width="26.42578125" style="222" customWidth="1"/>
    <col min="9223" max="9223" width="10.28515625" style="222" customWidth="1"/>
    <col min="9224" max="9224" width="7.85546875" style="222" customWidth="1"/>
    <col min="9225" max="9225" width="10.140625" style="222" bestFit="1" customWidth="1"/>
    <col min="9226" max="9226" width="9.140625" style="222" bestFit="1" customWidth="1"/>
    <col min="9227" max="9227" width="13.7109375" style="222" bestFit="1" customWidth="1"/>
    <col min="9228" max="9228" width="23.42578125" style="222" bestFit="1" customWidth="1"/>
    <col min="9229" max="9229" width="9.5703125" style="222" bestFit="1" customWidth="1"/>
    <col min="9230" max="9230" width="9.28515625" style="222" bestFit="1" customWidth="1"/>
    <col min="9231" max="9231" width="11.42578125" style="222" bestFit="1" customWidth="1"/>
    <col min="9232" max="9232" width="10.5703125" style="222" bestFit="1" customWidth="1"/>
    <col min="9233" max="9233" width="8.5703125" style="222" bestFit="1" customWidth="1"/>
    <col min="9234" max="9234" width="10.5703125" style="222" customWidth="1"/>
    <col min="9235" max="9471" width="9.140625" style="222"/>
    <col min="9472" max="9472" width="4.140625" style="222" bestFit="1" customWidth="1"/>
    <col min="9473" max="9473" width="10.5703125" style="222" customWidth="1"/>
    <col min="9474" max="9474" width="11.28515625" style="222" customWidth="1"/>
    <col min="9475" max="9475" width="45.7109375" style="222" customWidth="1"/>
    <col min="9476" max="9476" width="44.140625" style="222" customWidth="1"/>
    <col min="9477" max="9477" width="14.5703125" style="222" customWidth="1"/>
    <col min="9478" max="9478" width="26.42578125" style="222" customWidth="1"/>
    <col min="9479" max="9479" width="10.28515625" style="222" customWidth="1"/>
    <col min="9480" max="9480" width="7.85546875" style="222" customWidth="1"/>
    <col min="9481" max="9481" width="10.140625" style="222" bestFit="1" customWidth="1"/>
    <col min="9482" max="9482" width="9.140625" style="222" bestFit="1" customWidth="1"/>
    <col min="9483" max="9483" width="13.7109375" style="222" bestFit="1" customWidth="1"/>
    <col min="9484" max="9484" width="23.42578125" style="222" bestFit="1" customWidth="1"/>
    <col min="9485" max="9485" width="9.5703125" style="222" bestFit="1" customWidth="1"/>
    <col min="9486" max="9486" width="9.28515625" style="222" bestFit="1" customWidth="1"/>
    <col min="9487" max="9487" width="11.42578125" style="222" bestFit="1" customWidth="1"/>
    <col min="9488" max="9488" width="10.5703125" style="222" bestFit="1" customWidth="1"/>
    <col min="9489" max="9489" width="8.5703125" style="222" bestFit="1" customWidth="1"/>
    <col min="9490" max="9490" width="10.5703125" style="222" customWidth="1"/>
    <col min="9491" max="9727" width="9.140625" style="222"/>
    <col min="9728" max="9728" width="4.140625" style="222" bestFit="1" customWidth="1"/>
    <col min="9729" max="9729" width="10.5703125" style="222" customWidth="1"/>
    <col min="9730" max="9730" width="11.28515625" style="222" customWidth="1"/>
    <col min="9731" max="9731" width="45.7109375" style="222" customWidth="1"/>
    <col min="9732" max="9732" width="44.140625" style="222" customWidth="1"/>
    <col min="9733" max="9733" width="14.5703125" style="222" customWidth="1"/>
    <col min="9734" max="9734" width="26.42578125" style="222" customWidth="1"/>
    <col min="9735" max="9735" width="10.28515625" style="222" customWidth="1"/>
    <col min="9736" max="9736" width="7.85546875" style="222" customWidth="1"/>
    <col min="9737" max="9737" width="10.140625" style="222" bestFit="1" customWidth="1"/>
    <col min="9738" max="9738" width="9.140625" style="222" bestFit="1" customWidth="1"/>
    <col min="9739" max="9739" width="13.7109375" style="222" bestFit="1" customWidth="1"/>
    <col min="9740" max="9740" width="23.42578125" style="222" bestFit="1" customWidth="1"/>
    <col min="9741" max="9741" width="9.5703125" style="222" bestFit="1" customWidth="1"/>
    <col min="9742" max="9742" width="9.28515625" style="222" bestFit="1" customWidth="1"/>
    <col min="9743" max="9743" width="11.42578125" style="222" bestFit="1" customWidth="1"/>
    <col min="9744" max="9744" width="10.5703125" style="222" bestFit="1" customWidth="1"/>
    <col min="9745" max="9745" width="8.5703125" style="222" bestFit="1" customWidth="1"/>
    <col min="9746" max="9746" width="10.5703125" style="222" customWidth="1"/>
    <col min="9747" max="9983" width="9.140625" style="222"/>
    <col min="9984" max="9984" width="4.140625" style="222" bestFit="1" customWidth="1"/>
    <col min="9985" max="9985" width="10.5703125" style="222" customWidth="1"/>
    <col min="9986" max="9986" width="11.28515625" style="222" customWidth="1"/>
    <col min="9987" max="9987" width="45.7109375" style="222" customWidth="1"/>
    <col min="9988" max="9988" width="44.140625" style="222" customWidth="1"/>
    <col min="9989" max="9989" width="14.5703125" style="222" customWidth="1"/>
    <col min="9990" max="9990" width="26.42578125" style="222" customWidth="1"/>
    <col min="9991" max="9991" width="10.28515625" style="222" customWidth="1"/>
    <col min="9992" max="9992" width="7.85546875" style="222" customWidth="1"/>
    <col min="9993" max="9993" width="10.140625" style="222" bestFit="1" customWidth="1"/>
    <col min="9994" max="9994" width="9.140625" style="222" bestFit="1" customWidth="1"/>
    <col min="9995" max="9995" width="13.7109375" style="222" bestFit="1" customWidth="1"/>
    <col min="9996" max="9996" width="23.42578125" style="222" bestFit="1" customWidth="1"/>
    <col min="9997" max="9997" width="9.5703125" style="222" bestFit="1" customWidth="1"/>
    <col min="9998" max="9998" width="9.28515625" style="222" bestFit="1" customWidth="1"/>
    <col min="9999" max="9999" width="11.42578125" style="222" bestFit="1" customWidth="1"/>
    <col min="10000" max="10000" width="10.5703125" style="222" bestFit="1" customWidth="1"/>
    <col min="10001" max="10001" width="8.5703125" style="222" bestFit="1" customWidth="1"/>
    <col min="10002" max="10002" width="10.5703125" style="222" customWidth="1"/>
    <col min="10003" max="10239" width="9.140625" style="222"/>
    <col min="10240" max="10240" width="4.140625" style="222" bestFit="1" customWidth="1"/>
    <col min="10241" max="10241" width="10.5703125" style="222" customWidth="1"/>
    <col min="10242" max="10242" width="11.28515625" style="222" customWidth="1"/>
    <col min="10243" max="10243" width="45.7109375" style="222" customWidth="1"/>
    <col min="10244" max="10244" width="44.140625" style="222" customWidth="1"/>
    <col min="10245" max="10245" width="14.5703125" style="222" customWidth="1"/>
    <col min="10246" max="10246" width="26.42578125" style="222" customWidth="1"/>
    <col min="10247" max="10247" width="10.28515625" style="222" customWidth="1"/>
    <col min="10248" max="10248" width="7.85546875" style="222" customWidth="1"/>
    <col min="10249" max="10249" width="10.140625" style="222" bestFit="1" customWidth="1"/>
    <col min="10250" max="10250" width="9.140625" style="222" bestFit="1" customWidth="1"/>
    <col min="10251" max="10251" width="13.7109375" style="222" bestFit="1" customWidth="1"/>
    <col min="10252" max="10252" width="23.42578125" style="222" bestFit="1" customWidth="1"/>
    <col min="10253" max="10253" width="9.5703125" style="222" bestFit="1" customWidth="1"/>
    <col min="10254" max="10254" width="9.28515625" style="222" bestFit="1" customWidth="1"/>
    <col min="10255" max="10255" width="11.42578125" style="222" bestFit="1" customWidth="1"/>
    <col min="10256" max="10256" width="10.5703125" style="222" bestFit="1" customWidth="1"/>
    <col min="10257" max="10257" width="8.5703125" style="222" bestFit="1" customWidth="1"/>
    <col min="10258" max="10258" width="10.5703125" style="222" customWidth="1"/>
    <col min="10259" max="10495" width="9.140625" style="222"/>
    <col min="10496" max="10496" width="4.140625" style="222" bestFit="1" customWidth="1"/>
    <col min="10497" max="10497" width="10.5703125" style="222" customWidth="1"/>
    <col min="10498" max="10498" width="11.28515625" style="222" customWidth="1"/>
    <col min="10499" max="10499" width="45.7109375" style="222" customWidth="1"/>
    <col min="10500" max="10500" width="44.140625" style="222" customWidth="1"/>
    <col min="10501" max="10501" width="14.5703125" style="222" customWidth="1"/>
    <col min="10502" max="10502" width="26.42578125" style="222" customWidth="1"/>
    <col min="10503" max="10503" width="10.28515625" style="222" customWidth="1"/>
    <col min="10504" max="10504" width="7.85546875" style="222" customWidth="1"/>
    <col min="10505" max="10505" width="10.140625" style="222" bestFit="1" customWidth="1"/>
    <col min="10506" max="10506" width="9.140625" style="222" bestFit="1" customWidth="1"/>
    <col min="10507" max="10507" width="13.7109375" style="222" bestFit="1" customWidth="1"/>
    <col min="10508" max="10508" width="23.42578125" style="222" bestFit="1" customWidth="1"/>
    <col min="10509" max="10509" width="9.5703125" style="222" bestFit="1" customWidth="1"/>
    <col min="10510" max="10510" width="9.28515625" style="222" bestFit="1" customWidth="1"/>
    <col min="10511" max="10511" width="11.42578125" style="222" bestFit="1" customWidth="1"/>
    <col min="10512" max="10512" width="10.5703125" style="222" bestFit="1" customWidth="1"/>
    <col min="10513" max="10513" width="8.5703125" style="222" bestFit="1" customWidth="1"/>
    <col min="10514" max="10514" width="10.5703125" style="222" customWidth="1"/>
    <col min="10515" max="10751" width="9.140625" style="222"/>
    <col min="10752" max="10752" width="4.140625" style="222" bestFit="1" customWidth="1"/>
    <col min="10753" max="10753" width="10.5703125" style="222" customWidth="1"/>
    <col min="10754" max="10754" width="11.28515625" style="222" customWidth="1"/>
    <col min="10755" max="10755" width="45.7109375" style="222" customWidth="1"/>
    <col min="10756" max="10756" width="44.140625" style="222" customWidth="1"/>
    <col min="10757" max="10757" width="14.5703125" style="222" customWidth="1"/>
    <col min="10758" max="10758" width="26.42578125" style="222" customWidth="1"/>
    <col min="10759" max="10759" width="10.28515625" style="222" customWidth="1"/>
    <col min="10760" max="10760" width="7.85546875" style="222" customWidth="1"/>
    <col min="10761" max="10761" width="10.140625" style="222" bestFit="1" customWidth="1"/>
    <col min="10762" max="10762" width="9.140625" style="222" bestFit="1" customWidth="1"/>
    <col min="10763" max="10763" width="13.7109375" style="222" bestFit="1" customWidth="1"/>
    <col min="10764" max="10764" width="23.42578125" style="222" bestFit="1" customWidth="1"/>
    <col min="10765" max="10765" width="9.5703125" style="222" bestFit="1" customWidth="1"/>
    <col min="10766" max="10766" width="9.28515625" style="222" bestFit="1" customWidth="1"/>
    <col min="10767" max="10767" width="11.42578125" style="222" bestFit="1" customWidth="1"/>
    <col min="10768" max="10768" width="10.5703125" style="222" bestFit="1" customWidth="1"/>
    <col min="10769" max="10769" width="8.5703125" style="222" bestFit="1" customWidth="1"/>
    <col min="10770" max="10770" width="10.5703125" style="222" customWidth="1"/>
    <col min="10771" max="11007" width="9.140625" style="222"/>
    <col min="11008" max="11008" width="4.140625" style="222" bestFit="1" customWidth="1"/>
    <col min="11009" max="11009" width="10.5703125" style="222" customWidth="1"/>
    <col min="11010" max="11010" width="11.28515625" style="222" customWidth="1"/>
    <col min="11011" max="11011" width="45.7109375" style="222" customWidth="1"/>
    <col min="11012" max="11012" width="44.140625" style="222" customWidth="1"/>
    <col min="11013" max="11013" width="14.5703125" style="222" customWidth="1"/>
    <col min="11014" max="11014" width="26.42578125" style="222" customWidth="1"/>
    <col min="11015" max="11015" width="10.28515625" style="222" customWidth="1"/>
    <col min="11016" max="11016" width="7.85546875" style="222" customWidth="1"/>
    <col min="11017" max="11017" width="10.140625" style="222" bestFit="1" customWidth="1"/>
    <col min="11018" max="11018" width="9.140625" style="222" bestFit="1" customWidth="1"/>
    <col min="11019" max="11019" width="13.7109375" style="222" bestFit="1" customWidth="1"/>
    <col min="11020" max="11020" width="23.42578125" style="222" bestFit="1" customWidth="1"/>
    <col min="11021" max="11021" width="9.5703125" style="222" bestFit="1" customWidth="1"/>
    <col min="11022" max="11022" width="9.28515625" style="222" bestFit="1" customWidth="1"/>
    <col min="11023" max="11023" width="11.42578125" style="222" bestFit="1" customWidth="1"/>
    <col min="11024" max="11024" width="10.5703125" style="222" bestFit="1" customWidth="1"/>
    <col min="11025" max="11025" width="8.5703125" style="222" bestFit="1" customWidth="1"/>
    <col min="11026" max="11026" width="10.5703125" style="222" customWidth="1"/>
    <col min="11027" max="11263" width="9.140625" style="222"/>
    <col min="11264" max="11264" width="4.140625" style="222" bestFit="1" customWidth="1"/>
    <col min="11265" max="11265" width="10.5703125" style="222" customWidth="1"/>
    <col min="11266" max="11266" width="11.28515625" style="222" customWidth="1"/>
    <col min="11267" max="11267" width="45.7109375" style="222" customWidth="1"/>
    <col min="11268" max="11268" width="44.140625" style="222" customWidth="1"/>
    <col min="11269" max="11269" width="14.5703125" style="222" customWidth="1"/>
    <col min="11270" max="11270" width="26.42578125" style="222" customWidth="1"/>
    <col min="11271" max="11271" width="10.28515625" style="222" customWidth="1"/>
    <col min="11272" max="11272" width="7.85546875" style="222" customWidth="1"/>
    <col min="11273" max="11273" width="10.140625" style="222" bestFit="1" customWidth="1"/>
    <col min="11274" max="11274" width="9.140625" style="222" bestFit="1" customWidth="1"/>
    <col min="11275" max="11275" width="13.7109375" style="222" bestFit="1" customWidth="1"/>
    <col min="11276" max="11276" width="23.42578125" style="222" bestFit="1" customWidth="1"/>
    <col min="11277" max="11277" width="9.5703125" style="222" bestFit="1" customWidth="1"/>
    <col min="11278" max="11278" width="9.28515625" style="222" bestFit="1" customWidth="1"/>
    <col min="11279" max="11279" width="11.42578125" style="222" bestFit="1" customWidth="1"/>
    <col min="11280" max="11280" width="10.5703125" style="222" bestFit="1" customWidth="1"/>
    <col min="11281" max="11281" width="8.5703125" style="222" bestFit="1" customWidth="1"/>
    <col min="11282" max="11282" width="10.5703125" style="222" customWidth="1"/>
    <col min="11283" max="11519" width="9.140625" style="222"/>
    <col min="11520" max="11520" width="4.140625" style="222" bestFit="1" customWidth="1"/>
    <col min="11521" max="11521" width="10.5703125" style="222" customWidth="1"/>
    <col min="11522" max="11522" width="11.28515625" style="222" customWidth="1"/>
    <col min="11523" max="11523" width="45.7109375" style="222" customWidth="1"/>
    <col min="11524" max="11524" width="44.140625" style="222" customWidth="1"/>
    <col min="11525" max="11525" width="14.5703125" style="222" customWidth="1"/>
    <col min="11526" max="11526" width="26.42578125" style="222" customWidth="1"/>
    <col min="11527" max="11527" width="10.28515625" style="222" customWidth="1"/>
    <col min="11528" max="11528" width="7.85546875" style="222" customWidth="1"/>
    <col min="11529" max="11529" width="10.140625" style="222" bestFit="1" customWidth="1"/>
    <col min="11530" max="11530" width="9.140625" style="222" bestFit="1" customWidth="1"/>
    <col min="11531" max="11531" width="13.7109375" style="222" bestFit="1" customWidth="1"/>
    <col min="11532" max="11532" width="23.42578125" style="222" bestFit="1" customWidth="1"/>
    <col min="11533" max="11533" width="9.5703125" style="222" bestFit="1" customWidth="1"/>
    <col min="11534" max="11534" width="9.28515625" style="222" bestFit="1" customWidth="1"/>
    <col min="11535" max="11535" width="11.42578125" style="222" bestFit="1" customWidth="1"/>
    <col min="11536" max="11536" width="10.5703125" style="222" bestFit="1" customWidth="1"/>
    <col min="11537" max="11537" width="8.5703125" style="222" bestFit="1" customWidth="1"/>
    <col min="11538" max="11538" width="10.5703125" style="222" customWidth="1"/>
    <col min="11539" max="11775" width="9.140625" style="222"/>
    <col min="11776" max="11776" width="4.140625" style="222" bestFit="1" customWidth="1"/>
    <col min="11777" max="11777" width="10.5703125" style="222" customWidth="1"/>
    <col min="11778" max="11778" width="11.28515625" style="222" customWidth="1"/>
    <col min="11779" max="11779" width="45.7109375" style="222" customWidth="1"/>
    <col min="11780" max="11780" width="44.140625" style="222" customWidth="1"/>
    <col min="11781" max="11781" width="14.5703125" style="222" customWidth="1"/>
    <col min="11782" max="11782" width="26.42578125" style="222" customWidth="1"/>
    <col min="11783" max="11783" width="10.28515625" style="222" customWidth="1"/>
    <col min="11784" max="11784" width="7.85546875" style="222" customWidth="1"/>
    <col min="11785" max="11785" width="10.140625" style="222" bestFit="1" customWidth="1"/>
    <col min="11786" max="11786" width="9.140625" style="222" bestFit="1" customWidth="1"/>
    <col min="11787" max="11787" width="13.7109375" style="222" bestFit="1" customWidth="1"/>
    <col min="11788" max="11788" width="23.42578125" style="222" bestFit="1" customWidth="1"/>
    <col min="11789" max="11789" width="9.5703125" style="222" bestFit="1" customWidth="1"/>
    <col min="11790" max="11790" width="9.28515625" style="222" bestFit="1" customWidth="1"/>
    <col min="11791" max="11791" width="11.42578125" style="222" bestFit="1" customWidth="1"/>
    <col min="11792" max="11792" width="10.5703125" style="222" bestFit="1" customWidth="1"/>
    <col min="11793" max="11793" width="8.5703125" style="222" bestFit="1" customWidth="1"/>
    <col min="11794" max="11794" width="10.5703125" style="222" customWidth="1"/>
    <col min="11795" max="12031" width="9.140625" style="222"/>
    <col min="12032" max="12032" width="4.140625" style="222" bestFit="1" customWidth="1"/>
    <col min="12033" max="12033" width="10.5703125" style="222" customWidth="1"/>
    <col min="12034" max="12034" width="11.28515625" style="222" customWidth="1"/>
    <col min="12035" max="12035" width="45.7109375" style="222" customWidth="1"/>
    <col min="12036" max="12036" width="44.140625" style="222" customWidth="1"/>
    <col min="12037" max="12037" width="14.5703125" style="222" customWidth="1"/>
    <col min="12038" max="12038" width="26.42578125" style="222" customWidth="1"/>
    <col min="12039" max="12039" width="10.28515625" style="222" customWidth="1"/>
    <col min="12040" max="12040" width="7.85546875" style="222" customWidth="1"/>
    <col min="12041" max="12041" width="10.140625" style="222" bestFit="1" customWidth="1"/>
    <col min="12042" max="12042" width="9.140625" style="222" bestFit="1" customWidth="1"/>
    <col min="12043" max="12043" width="13.7109375" style="222" bestFit="1" customWidth="1"/>
    <col min="12044" max="12044" width="23.42578125" style="222" bestFit="1" customWidth="1"/>
    <col min="12045" max="12045" width="9.5703125" style="222" bestFit="1" customWidth="1"/>
    <col min="12046" max="12046" width="9.28515625" style="222" bestFit="1" customWidth="1"/>
    <col min="12047" max="12047" width="11.42578125" style="222" bestFit="1" customWidth="1"/>
    <col min="12048" max="12048" width="10.5703125" style="222" bestFit="1" customWidth="1"/>
    <col min="12049" max="12049" width="8.5703125" style="222" bestFit="1" customWidth="1"/>
    <col min="12050" max="12050" width="10.5703125" style="222" customWidth="1"/>
    <col min="12051" max="12287" width="9.140625" style="222"/>
    <col min="12288" max="12288" width="4.140625" style="222" bestFit="1" customWidth="1"/>
    <col min="12289" max="12289" width="10.5703125" style="222" customWidth="1"/>
    <col min="12290" max="12290" width="11.28515625" style="222" customWidth="1"/>
    <col min="12291" max="12291" width="45.7109375" style="222" customWidth="1"/>
    <col min="12292" max="12292" width="44.140625" style="222" customWidth="1"/>
    <col min="12293" max="12293" width="14.5703125" style="222" customWidth="1"/>
    <col min="12294" max="12294" width="26.42578125" style="222" customWidth="1"/>
    <col min="12295" max="12295" width="10.28515625" style="222" customWidth="1"/>
    <col min="12296" max="12296" width="7.85546875" style="222" customWidth="1"/>
    <col min="12297" max="12297" width="10.140625" style="222" bestFit="1" customWidth="1"/>
    <col min="12298" max="12298" width="9.140625" style="222" bestFit="1" customWidth="1"/>
    <col min="12299" max="12299" width="13.7109375" style="222" bestFit="1" customWidth="1"/>
    <col min="12300" max="12300" width="23.42578125" style="222" bestFit="1" customWidth="1"/>
    <col min="12301" max="12301" width="9.5703125" style="222" bestFit="1" customWidth="1"/>
    <col min="12302" max="12302" width="9.28515625" style="222" bestFit="1" customWidth="1"/>
    <col min="12303" max="12303" width="11.42578125" style="222" bestFit="1" customWidth="1"/>
    <col min="12304" max="12304" width="10.5703125" style="222" bestFit="1" customWidth="1"/>
    <col min="12305" max="12305" width="8.5703125" style="222" bestFit="1" customWidth="1"/>
    <col min="12306" max="12306" width="10.5703125" style="222" customWidth="1"/>
    <col min="12307" max="12543" width="9.140625" style="222"/>
    <col min="12544" max="12544" width="4.140625" style="222" bestFit="1" customWidth="1"/>
    <col min="12545" max="12545" width="10.5703125" style="222" customWidth="1"/>
    <col min="12546" max="12546" width="11.28515625" style="222" customWidth="1"/>
    <col min="12547" max="12547" width="45.7109375" style="222" customWidth="1"/>
    <col min="12548" max="12548" width="44.140625" style="222" customWidth="1"/>
    <col min="12549" max="12549" width="14.5703125" style="222" customWidth="1"/>
    <col min="12550" max="12550" width="26.42578125" style="222" customWidth="1"/>
    <col min="12551" max="12551" width="10.28515625" style="222" customWidth="1"/>
    <col min="12552" max="12552" width="7.85546875" style="222" customWidth="1"/>
    <col min="12553" max="12553" width="10.140625" style="222" bestFit="1" customWidth="1"/>
    <col min="12554" max="12554" width="9.140625" style="222" bestFit="1" customWidth="1"/>
    <col min="12555" max="12555" width="13.7109375" style="222" bestFit="1" customWidth="1"/>
    <col min="12556" max="12556" width="23.42578125" style="222" bestFit="1" customWidth="1"/>
    <col min="12557" max="12557" width="9.5703125" style="222" bestFit="1" customWidth="1"/>
    <col min="12558" max="12558" width="9.28515625" style="222" bestFit="1" customWidth="1"/>
    <col min="12559" max="12559" width="11.42578125" style="222" bestFit="1" customWidth="1"/>
    <col min="12560" max="12560" width="10.5703125" style="222" bestFit="1" customWidth="1"/>
    <col min="12561" max="12561" width="8.5703125" style="222" bestFit="1" customWidth="1"/>
    <col min="12562" max="12562" width="10.5703125" style="222" customWidth="1"/>
    <col min="12563" max="12799" width="9.140625" style="222"/>
    <col min="12800" max="12800" width="4.140625" style="222" bestFit="1" customWidth="1"/>
    <col min="12801" max="12801" width="10.5703125" style="222" customWidth="1"/>
    <col min="12802" max="12802" width="11.28515625" style="222" customWidth="1"/>
    <col min="12803" max="12803" width="45.7109375" style="222" customWidth="1"/>
    <col min="12804" max="12804" width="44.140625" style="222" customWidth="1"/>
    <col min="12805" max="12805" width="14.5703125" style="222" customWidth="1"/>
    <col min="12806" max="12806" width="26.42578125" style="222" customWidth="1"/>
    <col min="12807" max="12807" width="10.28515625" style="222" customWidth="1"/>
    <col min="12808" max="12808" width="7.85546875" style="222" customWidth="1"/>
    <col min="12809" max="12809" width="10.140625" style="222" bestFit="1" customWidth="1"/>
    <col min="12810" max="12810" width="9.140625" style="222" bestFit="1" customWidth="1"/>
    <col min="12811" max="12811" width="13.7109375" style="222" bestFit="1" customWidth="1"/>
    <col min="12812" max="12812" width="23.42578125" style="222" bestFit="1" customWidth="1"/>
    <col min="12813" max="12813" width="9.5703125" style="222" bestFit="1" customWidth="1"/>
    <col min="12814" max="12814" width="9.28515625" style="222" bestFit="1" customWidth="1"/>
    <col min="12815" max="12815" width="11.42578125" style="222" bestFit="1" customWidth="1"/>
    <col min="12816" max="12816" width="10.5703125" style="222" bestFit="1" customWidth="1"/>
    <col min="12817" max="12817" width="8.5703125" style="222" bestFit="1" customWidth="1"/>
    <col min="12818" max="12818" width="10.5703125" style="222" customWidth="1"/>
    <col min="12819" max="13055" width="9.140625" style="222"/>
    <col min="13056" max="13056" width="4.140625" style="222" bestFit="1" customWidth="1"/>
    <col min="13057" max="13057" width="10.5703125" style="222" customWidth="1"/>
    <col min="13058" max="13058" width="11.28515625" style="222" customWidth="1"/>
    <col min="13059" max="13059" width="45.7109375" style="222" customWidth="1"/>
    <col min="13060" max="13060" width="44.140625" style="222" customWidth="1"/>
    <col min="13061" max="13061" width="14.5703125" style="222" customWidth="1"/>
    <col min="13062" max="13062" width="26.42578125" style="222" customWidth="1"/>
    <col min="13063" max="13063" width="10.28515625" style="222" customWidth="1"/>
    <col min="13064" max="13064" width="7.85546875" style="222" customWidth="1"/>
    <col min="13065" max="13065" width="10.140625" style="222" bestFit="1" customWidth="1"/>
    <col min="13066" max="13066" width="9.140625" style="222" bestFit="1" customWidth="1"/>
    <col min="13067" max="13067" width="13.7109375" style="222" bestFit="1" customWidth="1"/>
    <col min="13068" max="13068" width="23.42578125" style="222" bestFit="1" customWidth="1"/>
    <col min="13069" max="13069" width="9.5703125" style="222" bestFit="1" customWidth="1"/>
    <col min="13070" max="13070" width="9.28515625" style="222" bestFit="1" customWidth="1"/>
    <col min="13071" max="13071" width="11.42578125" style="222" bestFit="1" customWidth="1"/>
    <col min="13072" max="13072" width="10.5703125" style="222" bestFit="1" customWidth="1"/>
    <col min="13073" max="13073" width="8.5703125" style="222" bestFit="1" customWidth="1"/>
    <col min="13074" max="13074" width="10.5703125" style="222" customWidth="1"/>
    <col min="13075" max="13311" width="9.140625" style="222"/>
    <col min="13312" max="13312" width="4.140625" style="222" bestFit="1" customWidth="1"/>
    <col min="13313" max="13313" width="10.5703125" style="222" customWidth="1"/>
    <col min="13314" max="13314" width="11.28515625" style="222" customWidth="1"/>
    <col min="13315" max="13315" width="45.7109375" style="222" customWidth="1"/>
    <col min="13316" max="13316" width="44.140625" style="222" customWidth="1"/>
    <col min="13317" max="13317" width="14.5703125" style="222" customWidth="1"/>
    <col min="13318" max="13318" width="26.42578125" style="222" customWidth="1"/>
    <col min="13319" max="13319" width="10.28515625" style="222" customWidth="1"/>
    <col min="13320" max="13320" width="7.85546875" style="222" customWidth="1"/>
    <col min="13321" max="13321" width="10.140625" style="222" bestFit="1" customWidth="1"/>
    <col min="13322" max="13322" width="9.140625" style="222" bestFit="1" customWidth="1"/>
    <col min="13323" max="13323" width="13.7109375" style="222" bestFit="1" customWidth="1"/>
    <col min="13324" max="13324" width="23.42578125" style="222" bestFit="1" customWidth="1"/>
    <col min="13325" max="13325" width="9.5703125" style="222" bestFit="1" customWidth="1"/>
    <col min="13326" max="13326" width="9.28515625" style="222" bestFit="1" customWidth="1"/>
    <col min="13327" max="13327" width="11.42578125" style="222" bestFit="1" customWidth="1"/>
    <col min="13328" max="13328" width="10.5703125" style="222" bestFit="1" customWidth="1"/>
    <col min="13329" max="13329" width="8.5703125" style="222" bestFit="1" customWidth="1"/>
    <col min="13330" max="13330" width="10.5703125" style="222" customWidth="1"/>
    <col min="13331" max="13567" width="9.140625" style="222"/>
    <col min="13568" max="13568" width="4.140625" style="222" bestFit="1" customWidth="1"/>
    <col min="13569" max="13569" width="10.5703125" style="222" customWidth="1"/>
    <col min="13570" max="13570" width="11.28515625" style="222" customWidth="1"/>
    <col min="13571" max="13571" width="45.7109375" style="222" customWidth="1"/>
    <col min="13572" max="13572" width="44.140625" style="222" customWidth="1"/>
    <col min="13573" max="13573" width="14.5703125" style="222" customWidth="1"/>
    <col min="13574" max="13574" width="26.42578125" style="222" customWidth="1"/>
    <col min="13575" max="13575" width="10.28515625" style="222" customWidth="1"/>
    <col min="13576" max="13576" width="7.85546875" style="222" customWidth="1"/>
    <col min="13577" max="13577" width="10.140625" style="222" bestFit="1" customWidth="1"/>
    <col min="13578" max="13578" width="9.140625" style="222" bestFit="1" customWidth="1"/>
    <col min="13579" max="13579" width="13.7109375" style="222" bestFit="1" customWidth="1"/>
    <col min="13580" max="13580" width="23.42578125" style="222" bestFit="1" customWidth="1"/>
    <col min="13581" max="13581" width="9.5703125" style="222" bestFit="1" customWidth="1"/>
    <col min="13582" max="13582" width="9.28515625" style="222" bestFit="1" customWidth="1"/>
    <col min="13583" max="13583" width="11.42578125" style="222" bestFit="1" customWidth="1"/>
    <col min="13584" max="13584" width="10.5703125" style="222" bestFit="1" customWidth="1"/>
    <col min="13585" max="13585" width="8.5703125" style="222" bestFit="1" customWidth="1"/>
    <col min="13586" max="13586" width="10.5703125" style="222" customWidth="1"/>
    <col min="13587" max="13823" width="9.140625" style="222"/>
    <col min="13824" max="13824" width="4.140625" style="222" bestFit="1" customWidth="1"/>
    <col min="13825" max="13825" width="10.5703125" style="222" customWidth="1"/>
    <col min="13826" max="13826" width="11.28515625" style="222" customWidth="1"/>
    <col min="13827" max="13827" width="45.7109375" style="222" customWidth="1"/>
    <col min="13828" max="13828" width="44.140625" style="222" customWidth="1"/>
    <col min="13829" max="13829" width="14.5703125" style="222" customWidth="1"/>
    <col min="13830" max="13830" width="26.42578125" style="222" customWidth="1"/>
    <col min="13831" max="13831" width="10.28515625" style="222" customWidth="1"/>
    <col min="13832" max="13832" width="7.85546875" style="222" customWidth="1"/>
    <col min="13833" max="13833" width="10.140625" style="222" bestFit="1" customWidth="1"/>
    <col min="13834" max="13834" width="9.140625" style="222" bestFit="1" customWidth="1"/>
    <col min="13835" max="13835" width="13.7109375" style="222" bestFit="1" customWidth="1"/>
    <col min="13836" max="13836" width="23.42578125" style="222" bestFit="1" customWidth="1"/>
    <col min="13837" max="13837" width="9.5703125" style="222" bestFit="1" customWidth="1"/>
    <col min="13838" max="13838" width="9.28515625" style="222" bestFit="1" customWidth="1"/>
    <col min="13839" max="13839" width="11.42578125" style="222" bestFit="1" customWidth="1"/>
    <col min="13840" max="13840" width="10.5703125" style="222" bestFit="1" customWidth="1"/>
    <col min="13841" max="13841" width="8.5703125" style="222" bestFit="1" customWidth="1"/>
    <col min="13842" max="13842" width="10.5703125" style="222" customWidth="1"/>
    <col min="13843" max="14079" width="9.140625" style="222"/>
    <col min="14080" max="14080" width="4.140625" style="222" bestFit="1" customWidth="1"/>
    <col min="14081" max="14081" width="10.5703125" style="222" customWidth="1"/>
    <col min="14082" max="14082" width="11.28515625" style="222" customWidth="1"/>
    <col min="14083" max="14083" width="45.7109375" style="222" customWidth="1"/>
    <col min="14084" max="14084" width="44.140625" style="222" customWidth="1"/>
    <col min="14085" max="14085" width="14.5703125" style="222" customWidth="1"/>
    <col min="14086" max="14086" width="26.42578125" style="222" customWidth="1"/>
    <col min="14087" max="14087" width="10.28515625" style="222" customWidth="1"/>
    <col min="14088" max="14088" width="7.85546875" style="222" customWidth="1"/>
    <col min="14089" max="14089" width="10.140625" style="222" bestFit="1" customWidth="1"/>
    <col min="14090" max="14090" width="9.140625" style="222" bestFit="1" customWidth="1"/>
    <col min="14091" max="14091" width="13.7109375" style="222" bestFit="1" customWidth="1"/>
    <col min="14092" max="14092" width="23.42578125" style="222" bestFit="1" customWidth="1"/>
    <col min="14093" max="14093" width="9.5703125" style="222" bestFit="1" customWidth="1"/>
    <col min="14094" max="14094" width="9.28515625" style="222" bestFit="1" customWidth="1"/>
    <col min="14095" max="14095" width="11.42578125" style="222" bestFit="1" customWidth="1"/>
    <col min="14096" max="14096" width="10.5703125" style="222" bestFit="1" customWidth="1"/>
    <col min="14097" max="14097" width="8.5703125" style="222" bestFit="1" customWidth="1"/>
    <col min="14098" max="14098" width="10.5703125" style="222" customWidth="1"/>
    <col min="14099" max="14335" width="9.140625" style="222"/>
    <col min="14336" max="14336" width="4.140625" style="222" bestFit="1" customWidth="1"/>
    <col min="14337" max="14337" width="10.5703125" style="222" customWidth="1"/>
    <col min="14338" max="14338" width="11.28515625" style="222" customWidth="1"/>
    <col min="14339" max="14339" width="45.7109375" style="222" customWidth="1"/>
    <col min="14340" max="14340" width="44.140625" style="222" customWidth="1"/>
    <col min="14341" max="14341" width="14.5703125" style="222" customWidth="1"/>
    <col min="14342" max="14342" width="26.42578125" style="222" customWidth="1"/>
    <col min="14343" max="14343" width="10.28515625" style="222" customWidth="1"/>
    <col min="14344" max="14344" width="7.85546875" style="222" customWidth="1"/>
    <col min="14345" max="14345" width="10.140625" style="222" bestFit="1" customWidth="1"/>
    <col min="14346" max="14346" width="9.140625" style="222" bestFit="1" customWidth="1"/>
    <col min="14347" max="14347" width="13.7109375" style="222" bestFit="1" customWidth="1"/>
    <col min="14348" max="14348" width="23.42578125" style="222" bestFit="1" customWidth="1"/>
    <col min="14349" max="14349" width="9.5703125" style="222" bestFit="1" customWidth="1"/>
    <col min="14350" max="14350" width="9.28515625" style="222" bestFit="1" customWidth="1"/>
    <col min="14351" max="14351" width="11.42578125" style="222" bestFit="1" customWidth="1"/>
    <col min="14352" max="14352" width="10.5703125" style="222" bestFit="1" customWidth="1"/>
    <col min="14353" max="14353" width="8.5703125" style="222" bestFit="1" customWidth="1"/>
    <col min="14354" max="14354" width="10.5703125" style="222" customWidth="1"/>
    <col min="14355" max="14591" width="9.140625" style="222"/>
    <col min="14592" max="14592" width="4.140625" style="222" bestFit="1" customWidth="1"/>
    <col min="14593" max="14593" width="10.5703125" style="222" customWidth="1"/>
    <col min="14594" max="14594" width="11.28515625" style="222" customWidth="1"/>
    <col min="14595" max="14595" width="45.7109375" style="222" customWidth="1"/>
    <col min="14596" max="14596" width="44.140625" style="222" customWidth="1"/>
    <col min="14597" max="14597" width="14.5703125" style="222" customWidth="1"/>
    <col min="14598" max="14598" width="26.42578125" style="222" customWidth="1"/>
    <col min="14599" max="14599" width="10.28515625" style="222" customWidth="1"/>
    <col min="14600" max="14600" width="7.85546875" style="222" customWidth="1"/>
    <col min="14601" max="14601" width="10.140625" style="222" bestFit="1" customWidth="1"/>
    <col min="14602" max="14602" width="9.140625" style="222" bestFit="1" customWidth="1"/>
    <col min="14603" max="14603" width="13.7109375" style="222" bestFit="1" customWidth="1"/>
    <col min="14604" max="14604" width="23.42578125" style="222" bestFit="1" customWidth="1"/>
    <col min="14605" max="14605" width="9.5703125" style="222" bestFit="1" customWidth="1"/>
    <col min="14606" max="14606" width="9.28515625" style="222" bestFit="1" customWidth="1"/>
    <col min="14607" max="14607" width="11.42578125" style="222" bestFit="1" customWidth="1"/>
    <col min="14608" max="14608" width="10.5703125" style="222" bestFit="1" customWidth="1"/>
    <col min="14609" max="14609" width="8.5703125" style="222" bestFit="1" customWidth="1"/>
    <col min="14610" max="14610" width="10.5703125" style="222" customWidth="1"/>
    <col min="14611" max="14847" width="9.140625" style="222"/>
    <col min="14848" max="14848" width="4.140625" style="222" bestFit="1" customWidth="1"/>
    <col min="14849" max="14849" width="10.5703125" style="222" customWidth="1"/>
    <col min="14850" max="14850" width="11.28515625" style="222" customWidth="1"/>
    <col min="14851" max="14851" width="45.7109375" style="222" customWidth="1"/>
    <col min="14852" max="14852" width="44.140625" style="222" customWidth="1"/>
    <col min="14853" max="14853" width="14.5703125" style="222" customWidth="1"/>
    <col min="14854" max="14854" width="26.42578125" style="222" customWidth="1"/>
    <col min="14855" max="14855" width="10.28515625" style="222" customWidth="1"/>
    <col min="14856" max="14856" width="7.85546875" style="222" customWidth="1"/>
    <col min="14857" max="14857" width="10.140625" style="222" bestFit="1" customWidth="1"/>
    <col min="14858" max="14858" width="9.140625" style="222" bestFit="1" customWidth="1"/>
    <col min="14859" max="14859" width="13.7109375" style="222" bestFit="1" customWidth="1"/>
    <col min="14860" max="14860" width="23.42578125" style="222" bestFit="1" customWidth="1"/>
    <col min="14861" max="14861" width="9.5703125" style="222" bestFit="1" customWidth="1"/>
    <col min="14862" max="14862" width="9.28515625" style="222" bestFit="1" customWidth="1"/>
    <col min="14863" max="14863" width="11.42578125" style="222" bestFit="1" customWidth="1"/>
    <col min="14864" max="14864" width="10.5703125" style="222" bestFit="1" customWidth="1"/>
    <col min="14865" max="14865" width="8.5703125" style="222" bestFit="1" customWidth="1"/>
    <col min="14866" max="14866" width="10.5703125" style="222" customWidth="1"/>
    <col min="14867" max="15103" width="9.140625" style="222"/>
    <col min="15104" max="15104" width="4.140625" style="222" bestFit="1" customWidth="1"/>
    <col min="15105" max="15105" width="10.5703125" style="222" customWidth="1"/>
    <col min="15106" max="15106" width="11.28515625" style="222" customWidth="1"/>
    <col min="15107" max="15107" width="45.7109375" style="222" customWidth="1"/>
    <col min="15108" max="15108" width="44.140625" style="222" customWidth="1"/>
    <col min="15109" max="15109" width="14.5703125" style="222" customWidth="1"/>
    <col min="15110" max="15110" width="26.42578125" style="222" customWidth="1"/>
    <col min="15111" max="15111" width="10.28515625" style="222" customWidth="1"/>
    <col min="15112" max="15112" width="7.85546875" style="222" customWidth="1"/>
    <col min="15113" max="15113" width="10.140625" style="222" bestFit="1" customWidth="1"/>
    <col min="15114" max="15114" width="9.140625" style="222" bestFit="1" customWidth="1"/>
    <col min="15115" max="15115" width="13.7109375" style="222" bestFit="1" customWidth="1"/>
    <col min="15116" max="15116" width="23.42578125" style="222" bestFit="1" customWidth="1"/>
    <col min="15117" max="15117" width="9.5703125" style="222" bestFit="1" customWidth="1"/>
    <col min="15118" max="15118" width="9.28515625" style="222" bestFit="1" customWidth="1"/>
    <col min="15119" max="15119" width="11.42578125" style="222" bestFit="1" customWidth="1"/>
    <col min="15120" max="15120" width="10.5703125" style="222" bestFit="1" customWidth="1"/>
    <col min="15121" max="15121" width="8.5703125" style="222" bestFit="1" customWidth="1"/>
    <col min="15122" max="15122" width="10.5703125" style="222" customWidth="1"/>
    <col min="15123" max="15359" width="9.140625" style="222"/>
    <col min="15360" max="15360" width="4.140625" style="222" bestFit="1" customWidth="1"/>
    <col min="15361" max="15361" width="10.5703125" style="222" customWidth="1"/>
    <col min="15362" max="15362" width="11.28515625" style="222" customWidth="1"/>
    <col min="15363" max="15363" width="45.7109375" style="222" customWidth="1"/>
    <col min="15364" max="15364" width="44.140625" style="222" customWidth="1"/>
    <col min="15365" max="15365" width="14.5703125" style="222" customWidth="1"/>
    <col min="15366" max="15366" width="26.42578125" style="222" customWidth="1"/>
    <col min="15367" max="15367" width="10.28515625" style="222" customWidth="1"/>
    <col min="15368" max="15368" width="7.85546875" style="222" customWidth="1"/>
    <col min="15369" max="15369" width="10.140625" style="222" bestFit="1" customWidth="1"/>
    <col min="15370" max="15370" width="9.140625" style="222" bestFit="1" customWidth="1"/>
    <col min="15371" max="15371" width="13.7109375" style="222" bestFit="1" customWidth="1"/>
    <col min="15372" max="15372" width="23.42578125" style="222" bestFit="1" customWidth="1"/>
    <col min="15373" max="15373" width="9.5703125" style="222" bestFit="1" customWidth="1"/>
    <col min="15374" max="15374" width="9.28515625" style="222" bestFit="1" customWidth="1"/>
    <col min="15375" max="15375" width="11.42578125" style="222" bestFit="1" customWidth="1"/>
    <col min="15376" max="15376" width="10.5703125" style="222" bestFit="1" customWidth="1"/>
    <col min="15377" max="15377" width="8.5703125" style="222" bestFit="1" customWidth="1"/>
    <col min="15378" max="15378" width="10.5703125" style="222" customWidth="1"/>
    <col min="15379" max="15615" width="9.140625" style="222"/>
    <col min="15616" max="15616" width="4.140625" style="222" bestFit="1" customWidth="1"/>
    <col min="15617" max="15617" width="10.5703125" style="222" customWidth="1"/>
    <col min="15618" max="15618" width="11.28515625" style="222" customWidth="1"/>
    <col min="15619" max="15619" width="45.7109375" style="222" customWidth="1"/>
    <col min="15620" max="15620" width="44.140625" style="222" customWidth="1"/>
    <col min="15621" max="15621" width="14.5703125" style="222" customWidth="1"/>
    <col min="15622" max="15622" width="26.42578125" style="222" customWidth="1"/>
    <col min="15623" max="15623" width="10.28515625" style="222" customWidth="1"/>
    <col min="15624" max="15624" width="7.85546875" style="222" customWidth="1"/>
    <col min="15625" max="15625" width="10.140625" style="222" bestFit="1" customWidth="1"/>
    <col min="15626" max="15626" width="9.140625" style="222" bestFit="1" customWidth="1"/>
    <col min="15627" max="15627" width="13.7109375" style="222" bestFit="1" customWidth="1"/>
    <col min="15628" max="15628" width="23.42578125" style="222" bestFit="1" customWidth="1"/>
    <col min="15629" max="15629" width="9.5703125" style="222" bestFit="1" customWidth="1"/>
    <col min="15630" max="15630" width="9.28515625" style="222" bestFit="1" customWidth="1"/>
    <col min="15631" max="15631" width="11.42578125" style="222" bestFit="1" customWidth="1"/>
    <col min="15632" max="15632" width="10.5703125" style="222" bestFit="1" customWidth="1"/>
    <col min="15633" max="15633" width="8.5703125" style="222" bestFit="1" customWidth="1"/>
    <col min="15634" max="15634" width="10.5703125" style="222" customWidth="1"/>
    <col min="15635" max="15871" width="9.140625" style="222"/>
    <col min="15872" max="15872" width="4.140625" style="222" bestFit="1" customWidth="1"/>
    <col min="15873" max="15873" width="10.5703125" style="222" customWidth="1"/>
    <col min="15874" max="15874" width="11.28515625" style="222" customWidth="1"/>
    <col min="15875" max="15875" width="45.7109375" style="222" customWidth="1"/>
    <col min="15876" max="15876" width="44.140625" style="222" customWidth="1"/>
    <col min="15877" max="15877" width="14.5703125" style="222" customWidth="1"/>
    <col min="15878" max="15878" width="26.42578125" style="222" customWidth="1"/>
    <col min="15879" max="15879" width="10.28515625" style="222" customWidth="1"/>
    <col min="15880" max="15880" width="7.85546875" style="222" customWidth="1"/>
    <col min="15881" max="15881" width="10.140625" style="222" bestFit="1" customWidth="1"/>
    <col min="15882" max="15882" width="9.140625" style="222" bestFit="1" customWidth="1"/>
    <col min="15883" max="15883" width="13.7109375" style="222" bestFit="1" customWidth="1"/>
    <col min="15884" max="15884" width="23.42578125" style="222" bestFit="1" customWidth="1"/>
    <col min="15885" max="15885" width="9.5703125" style="222" bestFit="1" customWidth="1"/>
    <col min="15886" max="15886" width="9.28515625" style="222" bestFit="1" customWidth="1"/>
    <col min="15887" max="15887" width="11.42578125" style="222" bestFit="1" customWidth="1"/>
    <col min="15888" max="15888" width="10.5703125" style="222" bestFit="1" customWidth="1"/>
    <col min="15889" max="15889" width="8.5703125" style="222" bestFit="1" customWidth="1"/>
    <col min="15890" max="15890" width="10.5703125" style="222" customWidth="1"/>
    <col min="15891" max="16127" width="9.140625" style="222"/>
    <col min="16128" max="16128" width="4.140625" style="222" bestFit="1" customWidth="1"/>
    <col min="16129" max="16129" width="10.5703125" style="222" customWidth="1"/>
    <col min="16130" max="16130" width="11.28515625" style="222" customWidth="1"/>
    <col min="16131" max="16131" width="45.7109375" style="222" customWidth="1"/>
    <col min="16132" max="16132" width="44.140625" style="222" customWidth="1"/>
    <col min="16133" max="16133" width="14.5703125" style="222" customWidth="1"/>
    <col min="16134" max="16134" width="26.42578125" style="222" customWidth="1"/>
    <col min="16135" max="16135" width="10.28515625" style="222" customWidth="1"/>
    <col min="16136" max="16136" width="7.85546875" style="222" customWidth="1"/>
    <col min="16137" max="16137" width="10.140625" style="222" bestFit="1" customWidth="1"/>
    <col min="16138" max="16138" width="9.140625" style="222" bestFit="1" customWidth="1"/>
    <col min="16139" max="16139" width="13.7109375" style="222" bestFit="1" customWidth="1"/>
    <col min="16140" max="16140" width="23.42578125" style="222" bestFit="1" customWidth="1"/>
    <col min="16141" max="16141" width="9.5703125" style="222" bestFit="1" customWidth="1"/>
    <col min="16142" max="16142" width="9.28515625" style="222" bestFit="1" customWidth="1"/>
    <col min="16143" max="16143" width="11.42578125" style="222" bestFit="1" customWidth="1"/>
    <col min="16144" max="16144" width="10.5703125" style="222" bestFit="1" customWidth="1"/>
    <col min="16145" max="16145" width="8.5703125" style="222" bestFit="1" customWidth="1"/>
    <col min="16146" max="16146" width="10.5703125" style="222" customWidth="1"/>
    <col min="16147" max="16384" width="9.140625" style="222"/>
  </cols>
  <sheetData>
    <row r="1" spans="1:18" s="33" customFormat="1" ht="51" customHeight="1">
      <c r="A1" s="39" t="s">
        <v>0</v>
      </c>
      <c r="B1" s="39" t="s">
        <v>1560</v>
      </c>
      <c r="C1" s="39" t="s">
        <v>1561</v>
      </c>
      <c r="D1" s="39" t="s">
        <v>1</v>
      </c>
      <c r="E1" s="39" t="s">
        <v>1562</v>
      </c>
      <c r="F1" s="39" t="s">
        <v>1563</v>
      </c>
      <c r="G1" s="39" t="s">
        <v>3</v>
      </c>
      <c r="H1" s="39" t="s">
        <v>4</v>
      </c>
      <c r="I1" s="39" t="s">
        <v>5</v>
      </c>
      <c r="J1" s="39" t="s">
        <v>1564</v>
      </c>
      <c r="K1" s="39" t="s">
        <v>7</v>
      </c>
      <c r="L1" s="39" t="s">
        <v>8</v>
      </c>
      <c r="M1" s="39" t="s">
        <v>9</v>
      </c>
      <c r="N1" s="39" t="s">
        <v>1565</v>
      </c>
      <c r="O1" s="39" t="s">
        <v>10</v>
      </c>
      <c r="P1" s="39" t="s">
        <v>11</v>
      </c>
      <c r="Q1" s="40" t="s">
        <v>1566</v>
      </c>
    </row>
    <row r="2" spans="1:18" s="214" customFormat="1" ht="12.75" customHeight="1">
      <c r="A2" s="223">
        <v>1</v>
      </c>
      <c r="B2" s="224" t="s">
        <v>592</v>
      </c>
      <c r="C2" s="224" t="s">
        <v>592</v>
      </c>
      <c r="D2" s="225" t="s">
        <v>4282</v>
      </c>
      <c r="E2" s="225" t="s">
        <v>4282</v>
      </c>
      <c r="F2" s="224" t="s">
        <v>242</v>
      </c>
      <c r="G2" s="224" t="s">
        <v>4283</v>
      </c>
      <c r="H2" s="224" t="s">
        <v>33</v>
      </c>
      <c r="I2" s="224" t="s">
        <v>21</v>
      </c>
      <c r="J2" s="226">
        <v>189000</v>
      </c>
      <c r="K2" s="226">
        <v>2000</v>
      </c>
      <c r="L2" s="226">
        <v>378000000</v>
      </c>
      <c r="M2" s="227" t="s">
        <v>4284</v>
      </c>
      <c r="N2" s="223" t="s">
        <v>1552</v>
      </c>
      <c r="O2" s="228" t="s">
        <v>4281</v>
      </c>
      <c r="P2" s="227" t="s">
        <v>4278</v>
      </c>
      <c r="Q2" s="229" t="s">
        <v>4279</v>
      </c>
      <c r="R2" s="213"/>
    </row>
    <row r="3" spans="1:18" s="214" customFormat="1" ht="12.75" customHeight="1">
      <c r="A3" s="223">
        <v>2</v>
      </c>
      <c r="B3" s="230" t="s">
        <v>4285</v>
      </c>
      <c r="C3" s="230" t="s">
        <v>4285</v>
      </c>
      <c r="D3" s="225" t="s">
        <v>4286</v>
      </c>
      <c r="E3" s="225" t="s">
        <v>4286</v>
      </c>
      <c r="F3" s="224" t="s">
        <v>236</v>
      </c>
      <c r="G3" s="224" t="s">
        <v>4287</v>
      </c>
      <c r="H3" s="224" t="s">
        <v>34</v>
      </c>
      <c r="I3" s="224" t="s">
        <v>21</v>
      </c>
      <c r="J3" s="226">
        <v>3900000</v>
      </c>
      <c r="K3" s="226">
        <v>400</v>
      </c>
      <c r="L3" s="226">
        <v>1560000000</v>
      </c>
      <c r="M3" s="227" t="s">
        <v>4284</v>
      </c>
      <c r="N3" s="223" t="s">
        <v>1552</v>
      </c>
      <c r="O3" s="228" t="s">
        <v>4281</v>
      </c>
      <c r="P3" s="227" t="s">
        <v>4278</v>
      </c>
      <c r="Q3" s="229" t="s">
        <v>4279</v>
      </c>
      <c r="R3" s="213"/>
    </row>
    <row r="4" spans="1:18" s="214" customFormat="1" ht="12.75" customHeight="1">
      <c r="A4" s="223">
        <v>3</v>
      </c>
      <c r="B4" s="224" t="s">
        <v>267</v>
      </c>
      <c r="C4" s="224" t="s">
        <v>267</v>
      </c>
      <c r="D4" s="225" t="s">
        <v>4288</v>
      </c>
      <c r="E4" s="225" t="s">
        <v>4288</v>
      </c>
      <c r="F4" s="224" t="s">
        <v>4289</v>
      </c>
      <c r="G4" s="224" t="s">
        <v>4290</v>
      </c>
      <c r="H4" s="224" t="s">
        <v>1396</v>
      </c>
      <c r="I4" s="224" t="s">
        <v>21</v>
      </c>
      <c r="J4" s="226">
        <v>205000</v>
      </c>
      <c r="K4" s="226">
        <v>128</v>
      </c>
      <c r="L4" s="226">
        <v>26240000</v>
      </c>
      <c r="M4" s="227" t="s">
        <v>4291</v>
      </c>
      <c r="N4" s="223" t="s">
        <v>1552</v>
      </c>
      <c r="O4" s="228" t="s">
        <v>4281</v>
      </c>
      <c r="P4" s="227" t="s">
        <v>4278</v>
      </c>
      <c r="Q4" s="229" t="s">
        <v>4279</v>
      </c>
      <c r="R4" s="213"/>
    </row>
    <row r="5" spans="1:18" s="214" customFormat="1" ht="12.75" customHeight="1">
      <c r="A5" s="223">
        <v>4</v>
      </c>
      <c r="B5" s="224" t="s">
        <v>267</v>
      </c>
      <c r="C5" s="224" t="s">
        <v>267</v>
      </c>
      <c r="D5" s="225" t="s">
        <v>4288</v>
      </c>
      <c r="E5" s="225" t="s">
        <v>4288</v>
      </c>
      <c r="F5" s="224" t="s">
        <v>4292</v>
      </c>
      <c r="G5" s="224" t="s">
        <v>4290</v>
      </c>
      <c r="H5" s="224" t="s">
        <v>1396</v>
      </c>
      <c r="I5" s="224" t="s">
        <v>21</v>
      </c>
      <c r="J5" s="226">
        <v>230000</v>
      </c>
      <c r="K5" s="226">
        <v>78</v>
      </c>
      <c r="L5" s="226">
        <v>17940000</v>
      </c>
      <c r="M5" s="227" t="s">
        <v>4291</v>
      </c>
      <c r="N5" s="223" t="s">
        <v>1552</v>
      </c>
      <c r="O5" s="228" t="s">
        <v>4281</v>
      </c>
      <c r="P5" s="227" t="s">
        <v>4278</v>
      </c>
      <c r="Q5" s="229" t="s">
        <v>4279</v>
      </c>
      <c r="R5" s="213"/>
    </row>
    <row r="6" spans="1:18" s="214" customFormat="1" ht="12.75" customHeight="1">
      <c r="A6" s="223">
        <v>5</v>
      </c>
      <c r="B6" s="224" t="s">
        <v>267</v>
      </c>
      <c r="C6" s="224" t="s">
        <v>267</v>
      </c>
      <c r="D6" s="225" t="s">
        <v>4288</v>
      </c>
      <c r="E6" s="225" t="s">
        <v>4288</v>
      </c>
      <c r="F6" s="224" t="s">
        <v>4293</v>
      </c>
      <c r="G6" s="224" t="s">
        <v>4290</v>
      </c>
      <c r="H6" s="224" t="s">
        <v>1396</v>
      </c>
      <c r="I6" s="224" t="s">
        <v>21</v>
      </c>
      <c r="J6" s="226">
        <v>340000</v>
      </c>
      <c r="K6" s="226">
        <v>292</v>
      </c>
      <c r="L6" s="226">
        <v>99280000</v>
      </c>
      <c r="M6" s="227" t="s">
        <v>4291</v>
      </c>
      <c r="N6" s="223" t="s">
        <v>1552</v>
      </c>
      <c r="O6" s="228" t="s">
        <v>4281</v>
      </c>
      <c r="P6" s="227" t="s">
        <v>4278</v>
      </c>
      <c r="Q6" s="229" t="s">
        <v>4279</v>
      </c>
      <c r="R6" s="213"/>
    </row>
    <row r="7" spans="1:18" s="214" customFormat="1" ht="12.75" customHeight="1">
      <c r="A7" s="223">
        <v>6</v>
      </c>
      <c r="B7" s="224" t="s">
        <v>267</v>
      </c>
      <c r="C7" s="224" t="s">
        <v>267</v>
      </c>
      <c r="D7" s="225" t="s">
        <v>4288</v>
      </c>
      <c r="E7" s="225" t="s">
        <v>4288</v>
      </c>
      <c r="F7" s="224" t="s">
        <v>4294</v>
      </c>
      <c r="G7" s="224" t="s">
        <v>4295</v>
      </c>
      <c r="H7" s="224" t="s">
        <v>33</v>
      </c>
      <c r="I7" s="224" t="s">
        <v>21</v>
      </c>
      <c r="J7" s="226">
        <v>307000</v>
      </c>
      <c r="K7" s="226">
        <v>82</v>
      </c>
      <c r="L7" s="226">
        <v>25174000</v>
      </c>
      <c r="M7" s="227" t="s">
        <v>4291</v>
      </c>
      <c r="N7" s="223" t="s">
        <v>1552</v>
      </c>
      <c r="O7" s="228" t="s">
        <v>4281</v>
      </c>
      <c r="P7" s="227" t="s">
        <v>4278</v>
      </c>
      <c r="Q7" s="229" t="s">
        <v>4279</v>
      </c>
      <c r="R7" s="213"/>
    </row>
    <row r="8" spans="1:18" s="214" customFormat="1" ht="12.75" customHeight="1">
      <c r="A8" s="223">
        <v>7</v>
      </c>
      <c r="B8" s="224" t="s">
        <v>267</v>
      </c>
      <c r="C8" s="224" t="s">
        <v>267</v>
      </c>
      <c r="D8" s="225" t="s">
        <v>4288</v>
      </c>
      <c r="E8" s="225" t="s">
        <v>4288</v>
      </c>
      <c r="F8" s="224" t="s">
        <v>4296</v>
      </c>
      <c r="G8" s="224" t="s">
        <v>4290</v>
      </c>
      <c r="H8" s="224" t="s">
        <v>1396</v>
      </c>
      <c r="I8" s="224" t="s">
        <v>21</v>
      </c>
      <c r="J8" s="226">
        <v>487000</v>
      </c>
      <c r="K8" s="226">
        <v>428</v>
      </c>
      <c r="L8" s="226">
        <v>208436000</v>
      </c>
      <c r="M8" s="227" t="s">
        <v>4291</v>
      </c>
      <c r="N8" s="223" t="s">
        <v>1552</v>
      </c>
      <c r="O8" s="228" t="s">
        <v>4281</v>
      </c>
      <c r="P8" s="227" t="s">
        <v>4278</v>
      </c>
      <c r="Q8" s="229" t="s">
        <v>4279</v>
      </c>
      <c r="R8" s="213"/>
    </row>
    <row r="9" spans="1:18" s="214" customFormat="1" ht="12.75" customHeight="1">
      <c r="A9" s="223">
        <v>8</v>
      </c>
      <c r="B9" s="224" t="s">
        <v>267</v>
      </c>
      <c r="C9" s="224" t="s">
        <v>267</v>
      </c>
      <c r="D9" s="225" t="s">
        <v>4288</v>
      </c>
      <c r="E9" s="225" t="s">
        <v>4288</v>
      </c>
      <c r="F9" s="224" t="s">
        <v>4296</v>
      </c>
      <c r="G9" s="224" t="s">
        <v>4297</v>
      </c>
      <c r="H9" s="224" t="s">
        <v>33</v>
      </c>
      <c r="I9" s="224" t="s">
        <v>21</v>
      </c>
      <c r="J9" s="226">
        <v>430000</v>
      </c>
      <c r="K9" s="226">
        <v>72</v>
      </c>
      <c r="L9" s="226">
        <v>30960000</v>
      </c>
      <c r="M9" s="227" t="s">
        <v>4291</v>
      </c>
      <c r="N9" s="223" t="s">
        <v>1552</v>
      </c>
      <c r="O9" s="228" t="s">
        <v>4281</v>
      </c>
      <c r="P9" s="227" t="s">
        <v>4278</v>
      </c>
      <c r="Q9" s="229" t="s">
        <v>4279</v>
      </c>
      <c r="R9" s="213"/>
    </row>
    <row r="10" spans="1:18" s="214" customFormat="1" ht="12.75" customHeight="1">
      <c r="A10" s="223">
        <v>9</v>
      </c>
      <c r="B10" s="224" t="s">
        <v>267</v>
      </c>
      <c r="C10" s="224" t="s">
        <v>267</v>
      </c>
      <c r="D10" s="225" t="s">
        <v>4288</v>
      </c>
      <c r="E10" s="225" t="s">
        <v>4288</v>
      </c>
      <c r="F10" s="224" t="s">
        <v>4298</v>
      </c>
      <c r="G10" s="224" t="s">
        <v>4290</v>
      </c>
      <c r="H10" s="224" t="s">
        <v>1396</v>
      </c>
      <c r="I10" s="224" t="s">
        <v>21</v>
      </c>
      <c r="J10" s="226">
        <v>675000</v>
      </c>
      <c r="K10" s="226">
        <v>246</v>
      </c>
      <c r="L10" s="226">
        <v>166050000</v>
      </c>
      <c r="M10" s="227" t="s">
        <v>4291</v>
      </c>
      <c r="N10" s="223" t="s">
        <v>1552</v>
      </c>
      <c r="O10" s="228" t="s">
        <v>4281</v>
      </c>
      <c r="P10" s="227" t="s">
        <v>4278</v>
      </c>
      <c r="Q10" s="229" t="s">
        <v>4279</v>
      </c>
      <c r="R10" s="213"/>
    </row>
    <row r="11" spans="1:18" s="214" customFormat="1" ht="12.75" customHeight="1">
      <c r="A11" s="223">
        <v>10</v>
      </c>
      <c r="B11" s="224" t="s">
        <v>267</v>
      </c>
      <c r="C11" s="224" t="s">
        <v>267</v>
      </c>
      <c r="D11" s="225" t="s">
        <v>4288</v>
      </c>
      <c r="E11" s="225" t="s">
        <v>4288</v>
      </c>
      <c r="F11" s="224" t="s">
        <v>4299</v>
      </c>
      <c r="G11" s="224" t="s">
        <v>4297</v>
      </c>
      <c r="H11" s="224" t="s">
        <v>33</v>
      </c>
      <c r="I11" s="224" t="s">
        <v>21</v>
      </c>
      <c r="J11" s="226">
        <v>586000</v>
      </c>
      <c r="K11" s="226">
        <v>75</v>
      </c>
      <c r="L11" s="226">
        <v>43950000</v>
      </c>
      <c r="M11" s="227" t="s">
        <v>4291</v>
      </c>
      <c r="N11" s="223" t="s">
        <v>1552</v>
      </c>
      <c r="O11" s="228" t="s">
        <v>4281</v>
      </c>
      <c r="P11" s="227" t="s">
        <v>4278</v>
      </c>
      <c r="Q11" s="229" t="s">
        <v>4279</v>
      </c>
      <c r="R11" s="213"/>
    </row>
    <row r="12" spans="1:18" s="214" customFormat="1" ht="12.75" customHeight="1">
      <c r="A12" s="223">
        <v>11</v>
      </c>
      <c r="B12" s="224" t="s">
        <v>267</v>
      </c>
      <c r="C12" s="224" t="s">
        <v>267</v>
      </c>
      <c r="D12" s="225" t="s">
        <v>4288</v>
      </c>
      <c r="E12" s="225" t="s">
        <v>4288</v>
      </c>
      <c r="F12" s="224" t="s">
        <v>4300</v>
      </c>
      <c r="G12" s="224" t="s">
        <v>4290</v>
      </c>
      <c r="H12" s="224" t="s">
        <v>1396</v>
      </c>
      <c r="I12" s="224" t="s">
        <v>21</v>
      </c>
      <c r="J12" s="226">
        <v>730000</v>
      </c>
      <c r="K12" s="226">
        <v>188</v>
      </c>
      <c r="L12" s="226">
        <v>137240000</v>
      </c>
      <c r="M12" s="227" t="s">
        <v>4291</v>
      </c>
      <c r="N12" s="223" t="s">
        <v>1552</v>
      </c>
      <c r="O12" s="228" t="s">
        <v>4281</v>
      </c>
      <c r="P12" s="227" t="s">
        <v>4278</v>
      </c>
      <c r="Q12" s="229" t="s">
        <v>4279</v>
      </c>
      <c r="R12" s="213"/>
    </row>
    <row r="13" spans="1:18" s="214" customFormat="1" ht="12.75" customHeight="1">
      <c r="A13" s="223">
        <v>12</v>
      </c>
      <c r="B13" s="224" t="s">
        <v>267</v>
      </c>
      <c r="C13" s="224" t="s">
        <v>267</v>
      </c>
      <c r="D13" s="225" t="s">
        <v>4288</v>
      </c>
      <c r="E13" s="225" t="s">
        <v>4288</v>
      </c>
      <c r="F13" s="224" t="s">
        <v>4300</v>
      </c>
      <c r="G13" s="224" t="s">
        <v>4297</v>
      </c>
      <c r="H13" s="224" t="s">
        <v>33</v>
      </c>
      <c r="I13" s="224" t="s">
        <v>21</v>
      </c>
      <c r="J13" s="226">
        <v>713000</v>
      </c>
      <c r="K13" s="226">
        <v>65</v>
      </c>
      <c r="L13" s="226">
        <v>46345000</v>
      </c>
      <c r="M13" s="227" t="s">
        <v>4291</v>
      </c>
      <c r="N13" s="223" t="s">
        <v>1552</v>
      </c>
      <c r="O13" s="228" t="s">
        <v>4281</v>
      </c>
      <c r="P13" s="227" t="s">
        <v>4278</v>
      </c>
      <c r="Q13" s="229" t="s">
        <v>4279</v>
      </c>
      <c r="R13" s="213"/>
    </row>
    <row r="14" spans="1:18" s="214" customFormat="1" ht="12.75" customHeight="1">
      <c r="A14" s="223">
        <v>13</v>
      </c>
      <c r="B14" s="224" t="s">
        <v>267</v>
      </c>
      <c r="C14" s="224" t="s">
        <v>267</v>
      </c>
      <c r="D14" s="225" t="s">
        <v>4288</v>
      </c>
      <c r="E14" s="225" t="s">
        <v>4288</v>
      </c>
      <c r="F14" s="224" t="s">
        <v>4301</v>
      </c>
      <c r="G14" s="224" t="s">
        <v>4290</v>
      </c>
      <c r="H14" s="224" t="s">
        <v>1396</v>
      </c>
      <c r="I14" s="224" t="s">
        <v>21</v>
      </c>
      <c r="J14" s="226">
        <v>887000</v>
      </c>
      <c r="K14" s="226">
        <v>228</v>
      </c>
      <c r="L14" s="226">
        <v>202236000</v>
      </c>
      <c r="M14" s="227" t="s">
        <v>4291</v>
      </c>
      <c r="N14" s="223" t="s">
        <v>1552</v>
      </c>
      <c r="O14" s="228" t="s">
        <v>4281</v>
      </c>
      <c r="P14" s="227" t="s">
        <v>4278</v>
      </c>
      <c r="Q14" s="229" t="s">
        <v>4279</v>
      </c>
      <c r="R14" s="213"/>
    </row>
    <row r="15" spans="1:18" s="214" customFormat="1" ht="12.75" customHeight="1">
      <c r="A15" s="223">
        <v>14</v>
      </c>
      <c r="B15" s="224" t="s">
        <v>267</v>
      </c>
      <c r="C15" s="224" t="s">
        <v>267</v>
      </c>
      <c r="D15" s="225" t="s">
        <v>4288</v>
      </c>
      <c r="E15" s="225" t="s">
        <v>4288</v>
      </c>
      <c r="F15" s="224" t="s">
        <v>4302</v>
      </c>
      <c r="G15" s="224" t="s">
        <v>4297</v>
      </c>
      <c r="H15" s="224" t="s">
        <v>33</v>
      </c>
      <c r="I15" s="224" t="s">
        <v>21</v>
      </c>
      <c r="J15" s="226">
        <v>791000</v>
      </c>
      <c r="K15" s="226">
        <v>45</v>
      </c>
      <c r="L15" s="226">
        <v>35595000</v>
      </c>
      <c r="M15" s="227" t="s">
        <v>4291</v>
      </c>
      <c r="N15" s="223" t="s">
        <v>1552</v>
      </c>
      <c r="O15" s="228" t="s">
        <v>4281</v>
      </c>
      <c r="P15" s="227" t="s">
        <v>4278</v>
      </c>
      <c r="Q15" s="229" t="s">
        <v>4279</v>
      </c>
      <c r="R15" s="213"/>
    </row>
    <row r="16" spans="1:18" s="214" customFormat="1" ht="12.75" customHeight="1">
      <c r="A16" s="223">
        <v>15</v>
      </c>
      <c r="B16" s="224" t="s">
        <v>267</v>
      </c>
      <c r="C16" s="224" t="s">
        <v>267</v>
      </c>
      <c r="D16" s="225" t="s">
        <v>4288</v>
      </c>
      <c r="E16" s="225" t="s">
        <v>4288</v>
      </c>
      <c r="F16" s="224" t="s">
        <v>4303</v>
      </c>
      <c r="G16" s="224" t="s">
        <v>4290</v>
      </c>
      <c r="H16" s="224" t="s">
        <v>1396</v>
      </c>
      <c r="I16" s="224" t="s">
        <v>21</v>
      </c>
      <c r="J16" s="226">
        <v>910000</v>
      </c>
      <c r="K16" s="226">
        <v>83</v>
      </c>
      <c r="L16" s="226">
        <v>75530000</v>
      </c>
      <c r="M16" s="227" t="s">
        <v>4291</v>
      </c>
      <c r="N16" s="223" t="s">
        <v>1552</v>
      </c>
      <c r="O16" s="228" t="s">
        <v>4281</v>
      </c>
      <c r="P16" s="227" t="s">
        <v>4278</v>
      </c>
      <c r="Q16" s="229" t="s">
        <v>4279</v>
      </c>
      <c r="R16" s="213"/>
    </row>
    <row r="17" spans="1:18" s="214" customFormat="1" ht="12.75" customHeight="1">
      <c r="A17" s="223">
        <v>16</v>
      </c>
      <c r="B17" s="224" t="s">
        <v>267</v>
      </c>
      <c r="C17" s="224" t="s">
        <v>267</v>
      </c>
      <c r="D17" s="225" t="s">
        <v>4288</v>
      </c>
      <c r="E17" s="225" t="s">
        <v>4288</v>
      </c>
      <c r="F17" s="224" t="s">
        <v>4304</v>
      </c>
      <c r="G17" s="224" t="s">
        <v>4290</v>
      </c>
      <c r="H17" s="224" t="s">
        <v>1396</v>
      </c>
      <c r="I17" s="224" t="s">
        <v>21</v>
      </c>
      <c r="J17" s="226">
        <v>1102000</v>
      </c>
      <c r="K17" s="226">
        <v>15</v>
      </c>
      <c r="L17" s="226">
        <v>16530000</v>
      </c>
      <c r="M17" s="227" t="s">
        <v>4291</v>
      </c>
      <c r="N17" s="223" t="s">
        <v>1552</v>
      </c>
      <c r="O17" s="228" t="s">
        <v>4281</v>
      </c>
      <c r="P17" s="227" t="s">
        <v>4278</v>
      </c>
      <c r="Q17" s="229" t="s">
        <v>4279</v>
      </c>
      <c r="R17" s="213"/>
    </row>
    <row r="18" spans="1:18" s="214" customFormat="1" ht="12.75" customHeight="1">
      <c r="A18" s="223">
        <v>17</v>
      </c>
      <c r="B18" s="224" t="s">
        <v>282</v>
      </c>
      <c r="C18" s="224" t="s">
        <v>282</v>
      </c>
      <c r="D18" s="225" t="s">
        <v>4305</v>
      </c>
      <c r="E18" s="225" t="s">
        <v>4305</v>
      </c>
      <c r="F18" s="224" t="s">
        <v>4306</v>
      </c>
      <c r="G18" s="224" t="s">
        <v>2907</v>
      </c>
      <c r="H18" s="224" t="s">
        <v>34</v>
      </c>
      <c r="I18" s="224" t="s">
        <v>21</v>
      </c>
      <c r="J18" s="226">
        <v>313000</v>
      </c>
      <c r="K18" s="226">
        <v>28</v>
      </c>
      <c r="L18" s="226">
        <v>8764000</v>
      </c>
      <c r="M18" s="227" t="s">
        <v>4291</v>
      </c>
      <c r="N18" s="223" t="s">
        <v>1552</v>
      </c>
      <c r="O18" s="228" t="s">
        <v>4281</v>
      </c>
      <c r="P18" s="227" t="s">
        <v>4278</v>
      </c>
      <c r="Q18" s="229" t="s">
        <v>4279</v>
      </c>
      <c r="R18" s="213"/>
    </row>
    <row r="19" spans="1:18" s="214" customFormat="1" ht="12.75" customHeight="1">
      <c r="A19" s="223">
        <v>18</v>
      </c>
      <c r="B19" s="224" t="s">
        <v>285</v>
      </c>
      <c r="C19" s="224" t="s">
        <v>285</v>
      </c>
      <c r="D19" s="225" t="s">
        <v>286</v>
      </c>
      <c r="E19" s="225" t="s">
        <v>286</v>
      </c>
      <c r="F19" s="224" t="s">
        <v>4306</v>
      </c>
      <c r="G19" s="224" t="s">
        <v>2907</v>
      </c>
      <c r="H19" s="224" t="s">
        <v>34</v>
      </c>
      <c r="I19" s="224" t="s">
        <v>23</v>
      </c>
      <c r="J19" s="226">
        <v>48500000</v>
      </c>
      <c r="K19" s="226">
        <v>12</v>
      </c>
      <c r="L19" s="226">
        <v>582000000</v>
      </c>
      <c r="M19" s="227" t="s">
        <v>4291</v>
      </c>
      <c r="N19" s="223" t="s">
        <v>1552</v>
      </c>
      <c r="O19" s="228" t="s">
        <v>4281</v>
      </c>
      <c r="P19" s="227" t="s">
        <v>4278</v>
      </c>
      <c r="Q19" s="229" t="s">
        <v>4279</v>
      </c>
      <c r="R19" s="213"/>
    </row>
    <row r="20" spans="1:18" s="214" customFormat="1" ht="12.75" customHeight="1">
      <c r="A20" s="223">
        <v>19</v>
      </c>
      <c r="B20" s="224" t="s">
        <v>288</v>
      </c>
      <c r="C20" s="224" t="s">
        <v>288</v>
      </c>
      <c r="D20" s="225" t="s">
        <v>386</v>
      </c>
      <c r="E20" s="225" t="s">
        <v>386</v>
      </c>
      <c r="F20" s="224" t="s">
        <v>4307</v>
      </c>
      <c r="G20" s="224" t="s">
        <v>2907</v>
      </c>
      <c r="H20" s="224" t="s">
        <v>34</v>
      </c>
      <c r="I20" s="224" t="s">
        <v>23</v>
      </c>
      <c r="J20" s="226">
        <v>34000000</v>
      </c>
      <c r="K20" s="226">
        <v>12</v>
      </c>
      <c r="L20" s="226">
        <v>408000000</v>
      </c>
      <c r="M20" s="227" t="s">
        <v>4291</v>
      </c>
      <c r="N20" s="223" t="s">
        <v>1552</v>
      </c>
      <c r="O20" s="228" t="s">
        <v>4281</v>
      </c>
      <c r="P20" s="227" t="s">
        <v>4278</v>
      </c>
      <c r="Q20" s="229" t="s">
        <v>4279</v>
      </c>
      <c r="R20" s="213"/>
    </row>
    <row r="21" spans="1:18" s="214" customFormat="1" ht="12.75" customHeight="1">
      <c r="A21" s="223">
        <v>20</v>
      </c>
      <c r="B21" s="224" t="s">
        <v>288</v>
      </c>
      <c r="C21" s="224" t="s">
        <v>288</v>
      </c>
      <c r="D21" s="225" t="s">
        <v>4308</v>
      </c>
      <c r="E21" s="225" t="s">
        <v>4308</v>
      </c>
      <c r="F21" s="224" t="s">
        <v>4307</v>
      </c>
      <c r="G21" s="224" t="s">
        <v>2907</v>
      </c>
      <c r="H21" s="224" t="s">
        <v>34</v>
      </c>
      <c r="I21" s="224" t="s">
        <v>23</v>
      </c>
      <c r="J21" s="226">
        <v>42500000</v>
      </c>
      <c r="K21" s="226">
        <v>7</v>
      </c>
      <c r="L21" s="226">
        <v>297500000</v>
      </c>
      <c r="M21" s="227" t="s">
        <v>4291</v>
      </c>
      <c r="N21" s="223" t="s">
        <v>1552</v>
      </c>
      <c r="O21" s="228" t="s">
        <v>4281</v>
      </c>
      <c r="P21" s="227" t="s">
        <v>4278</v>
      </c>
      <c r="Q21" s="229" t="s">
        <v>4279</v>
      </c>
      <c r="R21" s="213"/>
    </row>
    <row r="22" spans="1:18" s="214" customFormat="1" ht="12.75" customHeight="1">
      <c r="A22" s="223">
        <v>21</v>
      </c>
      <c r="B22" s="224" t="s">
        <v>288</v>
      </c>
      <c r="C22" s="224" t="s">
        <v>288</v>
      </c>
      <c r="D22" s="225" t="s">
        <v>4309</v>
      </c>
      <c r="E22" s="225" t="s">
        <v>4309</v>
      </c>
      <c r="F22" s="224" t="s">
        <v>4307</v>
      </c>
      <c r="G22" s="224" t="s">
        <v>2907</v>
      </c>
      <c r="H22" s="224" t="s">
        <v>34</v>
      </c>
      <c r="I22" s="224" t="s">
        <v>23</v>
      </c>
      <c r="J22" s="226">
        <v>58700000</v>
      </c>
      <c r="K22" s="226">
        <v>12</v>
      </c>
      <c r="L22" s="226">
        <v>704400000</v>
      </c>
      <c r="M22" s="227" t="s">
        <v>4291</v>
      </c>
      <c r="N22" s="223" t="s">
        <v>1552</v>
      </c>
      <c r="O22" s="228" t="s">
        <v>4281</v>
      </c>
      <c r="P22" s="227" t="s">
        <v>4278</v>
      </c>
      <c r="Q22" s="229" t="s">
        <v>4279</v>
      </c>
      <c r="R22" s="213"/>
    </row>
    <row r="23" spans="1:18" s="214" customFormat="1" ht="12.75" customHeight="1">
      <c r="A23" s="223">
        <v>22</v>
      </c>
      <c r="B23" s="224" t="s">
        <v>288</v>
      </c>
      <c r="C23" s="224" t="s">
        <v>288</v>
      </c>
      <c r="D23" s="225" t="s">
        <v>4310</v>
      </c>
      <c r="E23" s="225" t="s">
        <v>4310</v>
      </c>
      <c r="F23" s="224" t="s">
        <v>4307</v>
      </c>
      <c r="G23" s="224" t="s">
        <v>2610</v>
      </c>
      <c r="H23" s="224" t="s">
        <v>34</v>
      </c>
      <c r="I23" s="224" t="s">
        <v>23</v>
      </c>
      <c r="J23" s="226">
        <v>48500000</v>
      </c>
      <c r="K23" s="226">
        <v>5</v>
      </c>
      <c r="L23" s="226">
        <v>242500000</v>
      </c>
      <c r="M23" s="227" t="s">
        <v>4291</v>
      </c>
      <c r="N23" s="223" t="s">
        <v>1552</v>
      </c>
      <c r="O23" s="228" t="s">
        <v>4281</v>
      </c>
      <c r="P23" s="227" t="s">
        <v>4278</v>
      </c>
      <c r="Q23" s="229" t="s">
        <v>4279</v>
      </c>
      <c r="R23" s="213"/>
    </row>
    <row r="24" spans="1:18" s="214" customFormat="1" ht="12.75" customHeight="1">
      <c r="A24" s="223">
        <v>23</v>
      </c>
      <c r="B24" s="224" t="s">
        <v>288</v>
      </c>
      <c r="C24" s="224" t="s">
        <v>288</v>
      </c>
      <c r="D24" s="225" t="s">
        <v>4311</v>
      </c>
      <c r="E24" s="225" t="s">
        <v>4311</v>
      </c>
      <c r="F24" s="224" t="s">
        <v>4307</v>
      </c>
      <c r="G24" s="224" t="s">
        <v>2907</v>
      </c>
      <c r="H24" s="224" t="s">
        <v>34</v>
      </c>
      <c r="I24" s="224" t="s">
        <v>23</v>
      </c>
      <c r="J24" s="226">
        <v>41500000</v>
      </c>
      <c r="K24" s="226">
        <v>23</v>
      </c>
      <c r="L24" s="226">
        <v>954500000</v>
      </c>
      <c r="M24" s="227" t="s">
        <v>4291</v>
      </c>
      <c r="N24" s="223" t="s">
        <v>1552</v>
      </c>
      <c r="O24" s="228" t="s">
        <v>4281</v>
      </c>
      <c r="P24" s="227" t="s">
        <v>4278</v>
      </c>
      <c r="Q24" s="229" t="s">
        <v>4279</v>
      </c>
      <c r="R24" s="213"/>
    </row>
    <row r="25" spans="1:18" s="214" customFormat="1" ht="12.75" customHeight="1">
      <c r="A25" s="223">
        <v>24</v>
      </c>
      <c r="B25" s="224" t="s">
        <v>287</v>
      </c>
      <c r="C25" s="224" t="s">
        <v>287</v>
      </c>
      <c r="D25" s="225" t="s">
        <v>4312</v>
      </c>
      <c r="E25" s="225" t="s">
        <v>4312</v>
      </c>
      <c r="F25" s="224" t="s">
        <v>4307</v>
      </c>
      <c r="G25" s="224" t="s">
        <v>2610</v>
      </c>
      <c r="H25" s="224" t="s">
        <v>34</v>
      </c>
      <c r="I25" s="224" t="s">
        <v>23</v>
      </c>
      <c r="J25" s="226">
        <v>61000000</v>
      </c>
      <c r="K25" s="226">
        <v>5</v>
      </c>
      <c r="L25" s="226">
        <v>305000000</v>
      </c>
      <c r="M25" s="227" t="s">
        <v>4291</v>
      </c>
      <c r="N25" s="223" t="s">
        <v>1552</v>
      </c>
      <c r="O25" s="228" t="s">
        <v>4281</v>
      </c>
      <c r="P25" s="227" t="s">
        <v>4278</v>
      </c>
      <c r="Q25" s="229" t="s">
        <v>4279</v>
      </c>
      <c r="R25" s="213"/>
    </row>
    <row r="26" spans="1:18" s="214" customFormat="1" ht="12.75" customHeight="1">
      <c r="A26" s="223">
        <v>25</v>
      </c>
      <c r="B26" s="224" t="s">
        <v>287</v>
      </c>
      <c r="C26" s="224" t="s">
        <v>287</v>
      </c>
      <c r="D26" s="225" t="s">
        <v>4313</v>
      </c>
      <c r="E26" s="225" t="s">
        <v>4313</v>
      </c>
      <c r="F26" s="224" t="s">
        <v>4307</v>
      </c>
      <c r="G26" s="224" t="s">
        <v>2907</v>
      </c>
      <c r="H26" s="224" t="s">
        <v>34</v>
      </c>
      <c r="I26" s="224" t="s">
        <v>23</v>
      </c>
      <c r="J26" s="226">
        <v>48500000</v>
      </c>
      <c r="K26" s="226">
        <v>12</v>
      </c>
      <c r="L26" s="226">
        <v>582000000</v>
      </c>
      <c r="M26" s="227" t="s">
        <v>4291</v>
      </c>
      <c r="N26" s="223" t="s">
        <v>1552</v>
      </c>
      <c r="O26" s="228" t="s">
        <v>4281</v>
      </c>
      <c r="P26" s="227" t="s">
        <v>4278</v>
      </c>
      <c r="Q26" s="229" t="s">
        <v>4279</v>
      </c>
      <c r="R26" s="213"/>
    </row>
    <row r="27" spans="1:18" s="214" customFormat="1" ht="12.75" customHeight="1">
      <c r="A27" s="223">
        <v>26</v>
      </c>
      <c r="B27" s="224" t="s">
        <v>287</v>
      </c>
      <c r="C27" s="224" t="s">
        <v>287</v>
      </c>
      <c r="D27" s="225" t="s">
        <v>4314</v>
      </c>
      <c r="E27" s="225" t="s">
        <v>4314</v>
      </c>
      <c r="F27" s="224" t="s">
        <v>4307</v>
      </c>
      <c r="G27" s="224" t="s">
        <v>2907</v>
      </c>
      <c r="H27" s="224" t="s">
        <v>34</v>
      </c>
      <c r="I27" s="224" t="s">
        <v>23</v>
      </c>
      <c r="J27" s="226">
        <v>79000000</v>
      </c>
      <c r="K27" s="226">
        <v>5</v>
      </c>
      <c r="L27" s="226">
        <v>395000000</v>
      </c>
      <c r="M27" s="227" t="s">
        <v>4291</v>
      </c>
      <c r="N27" s="223" t="s">
        <v>1552</v>
      </c>
      <c r="O27" s="228" t="s">
        <v>4281</v>
      </c>
      <c r="P27" s="227" t="s">
        <v>4278</v>
      </c>
      <c r="Q27" s="229" t="s">
        <v>4279</v>
      </c>
      <c r="R27" s="213"/>
    </row>
    <row r="28" spans="1:18" s="214" customFormat="1" ht="12.75" customHeight="1">
      <c r="A28" s="223">
        <v>27</v>
      </c>
      <c r="B28" s="224" t="s">
        <v>287</v>
      </c>
      <c r="C28" s="224" t="s">
        <v>287</v>
      </c>
      <c r="D28" s="225" t="s">
        <v>4315</v>
      </c>
      <c r="E28" s="225" t="s">
        <v>4315</v>
      </c>
      <c r="F28" s="224" t="s">
        <v>4307</v>
      </c>
      <c r="G28" s="224" t="s">
        <v>2907</v>
      </c>
      <c r="H28" s="224" t="s">
        <v>34</v>
      </c>
      <c r="I28" s="224" t="s">
        <v>23</v>
      </c>
      <c r="J28" s="226">
        <v>66000000</v>
      </c>
      <c r="K28" s="226">
        <v>5</v>
      </c>
      <c r="L28" s="226">
        <v>330000000</v>
      </c>
      <c r="M28" s="227" t="s">
        <v>4291</v>
      </c>
      <c r="N28" s="223" t="s">
        <v>1552</v>
      </c>
      <c r="O28" s="228" t="s">
        <v>4281</v>
      </c>
      <c r="P28" s="227" t="s">
        <v>4278</v>
      </c>
      <c r="Q28" s="229" t="s">
        <v>4279</v>
      </c>
      <c r="R28" s="213"/>
    </row>
    <row r="29" spans="1:18" s="214" customFormat="1" ht="12.75" customHeight="1">
      <c r="A29" s="223">
        <v>28</v>
      </c>
      <c r="B29" s="224" t="s">
        <v>2956</v>
      </c>
      <c r="C29" s="224" t="s">
        <v>2956</v>
      </c>
      <c r="D29" s="225" t="s">
        <v>4316</v>
      </c>
      <c r="E29" s="225" t="s">
        <v>4316</v>
      </c>
      <c r="F29" s="224" t="s">
        <v>4317</v>
      </c>
      <c r="G29" s="224" t="s">
        <v>2907</v>
      </c>
      <c r="H29" s="224" t="s">
        <v>34</v>
      </c>
      <c r="I29" s="224" t="s">
        <v>23</v>
      </c>
      <c r="J29" s="226">
        <v>46000000</v>
      </c>
      <c r="K29" s="226">
        <v>5</v>
      </c>
      <c r="L29" s="226">
        <v>230000000</v>
      </c>
      <c r="M29" s="227" t="s">
        <v>4291</v>
      </c>
      <c r="N29" s="223" t="s">
        <v>1552</v>
      </c>
      <c r="O29" s="228" t="s">
        <v>4281</v>
      </c>
      <c r="P29" s="227" t="s">
        <v>4278</v>
      </c>
      <c r="Q29" s="229" t="s">
        <v>4279</v>
      </c>
      <c r="R29" s="213"/>
    </row>
    <row r="30" spans="1:18" s="214" customFormat="1" ht="12.75" customHeight="1">
      <c r="A30" s="223">
        <v>29</v>
      </c>
      <c r="B30" s="224" t="s">
        <v>2956</v>
      </c>
      <c r="C30" s="224" t="s">
        <v>2956</v>
      </c>
      <c r="D30" s="225" t="s">
        <v>4318</v>
      </c>
      <c r="E30" s="225" t="s">
        <v>4318</v>
      </c>
      <c r="F30" s="224" t="s">
        <v>4307</v>
      </c>
      <c r="G30" s="224" t="s">
        <v>2907</v>
      </c>
      <c r="H30" s="224" t="s">
        <v>34</v>
      </c>
      <c r="I30" s="224" t="s">
        <v>23</v>
      </c>
      <c r="J30" s="226">
        <v>48000000</v>
      </c>
      <c r="K30" s="226">
        <v>7</v>
      </c>
      <c r="L30" s="226">
        <v>336000000</v>
      </c>
      <c r="M30" s="227" t="s">
        <v>4291</v>
      </c>
      <c r="N30" s="223" t="s">
        <v>1552</v>
      </c>
      <c r="O30" s="228" t="s">
        <v>4281</v>
      </c>
      <c r="P30" s="227" t="s">
        <v>4278</v>
      </c>
      <c r="Q30" s="229" t="s">
        <v>4279</v>
      </c>
      <c r="R30" s="213"/>
    </row>
    <row r="31" spans="1:18" s="214" customFormat="1" ht="12.75" customHeight="1">
      <c r="A31" s="223">
        <v>30</v>
      </c>
      <c r="B31" s="224" t="s">
        <v>284</v>
      </c>
      <c r="C31" s="224" t="s">
        <v>284</v>
      </c>
      <c r="D31" s="225" t="s">
        <v>4319</v>
      </c>
      <c r="E31" s="225" t="s">
        <v>4319</v>
      </c>
      <c r="F31" s="224" t="s">
        <v>616</v>
      </c>
      <c r="G31" s="224" t="s">
        <v>2610</v>
      </c>
      <c r="H31" s="224" t="s">
        <v>34</v>
      </c>
      <c r="I31" s="224" t="s">
        <v>21</v>
      </c>
      <c r="J31" s="226">
        <v>3600000</v>
      </c>
      <c r="K31" s="226">
        <v>12</v>
      </c>
      <c r="L31" s="226">
        <v>43200000</v>
      </c>
      <c r="M31" s="227" t="s">
        <v>4291</v>
      </c>
      <c r="N31" s="223" t="s">
        <v>1552</v>
      </c>
      <c r="O31" s="228" t="s">
        <v>4281</v>
      </c>
      <c r="P31" s="227" t="s">
        <v>4278</v>
      </c>
      <c r="Q31" s="229" t="s">
        <v>4279</v>
      </c>
      <c r="R31" s="213"/>
    </row>
    <row r="32" spans="1:18" s="214" customFormat="1" ht="12.75" customHeight="1">
      <c r="A32" s="223">
        <v>31</v>
      </c>
      <c r="B32" s="224" t="s">
        <v>86</v>
      </c>
      <c r="C32" s="224" t="s">
        <v>86</v>
      </c>
      <c r="D32" s="225" t="s">
        <v>4320</v>
      </c>
      <c r="E32" s="225" t="s">
        <v>4320</v>
      </c>
      <c r="F32" s="224" t="s">
        <v>120</v>
      </c>
      <c r="G32" s="224" t="s">
        <v>4321</v>
      </c>
      <c r="H32" s="224" t="s">
        <v>31</v>
      </c>
      <c r="I32" s="224" t="s">
        <v>18</v>
      </c>
      <c r="J32" s="226">
        <v>7500</v>
      </c>
      <c r="K32" s="226">
        <v>11430</v>
      </c>
      <c r="L32" s="226">
        <v>85725000</v>
      </c>
      <c r="M32" s="227" t="s">
        <v>4322</v>
      </c>
      <c r="N32" s="223" t="s">
        <v>1552</v>
      </c>
      <c r="O32" s="228" t="s">
        <v>4281</v>
      </c>
      <c r="P32" s="227" t="s">
        <v>4278</v>
      </c>
      <c r="Q32" s="229" t="s">
        <v>4279</v>
      </c>
      <c r="R32" s="213"/>
    </row>
    <row r="33" spans="1:18" s="214" customFormat="1" ht="12.75" customHeight="1">
      <c r="A33" s="223">
        <v>32</v>
      </c>
      <c r="B33" s="224" t="s">
        <v>86</v>
      </c>
      <c r="C33" s="224" t="s">
        <v>86</v>
      </c>
      <c r="D33" s="225" t="s">
        <v>4320</v>
      </c>
      <c r="E33" s="225" t="s">
        <v>4320</v>
      </c>
      <c r="F33" s="224" t="s">
        <v>120</v>
      </c>
      <c r="G33" s="224" t="s">
        <v>4321</v>
      </c>
      <c r="H33" s="224" t="s">
        <v>31</v>
      </c>
      <c r="I33" s="224" t="s">
        <v>18</v>
      </c>
      <c r="J33" s="226">
        <v>9600</v>
      </c>
      <c r="K33" s="226">
        <v>22300</v>
      </c>
      <c r="L33" s="226">
        <v>214080000</v>
      </c>
      <c r="M33" s="227" t="s">
        <v>4322</v>
      </c>
      <c r="N33" s="223" t="s">
        <v>1552</v>
      </c>
      <c r="O33" s="228" t="s">
        <v>4281</v>
      </c>
      <c r="P33" s="227" t="s">
        <v>4278</v>
      </c>
      <c r="Q33" s="229" t="s">
        <v>4279</v>
      </c>
      <c r="R33" s="213"/>
    </row>
    <row r="34" spans="1:18" s="214" customFormat="1" ht="12.75" customHeight="1">
      <c r="A34" s="223">
        <v>33</v>
      </c>
      <c r="B34" s="224" t="s">
        <v>86</v>
      </c>
      <c r="C34" s="224" t="s">
        <v>86</v>
      </c>
      <c r="D34" s="225" t="s">
        <v>4320</v>
      </c>
      <c r="E34" s="225" t="s">
        <v>4320</v>
      </c>
      <c r="F34" s="224" t="s">
        <v>120</v>
      </c>
      <c r="G34" s="224" t="s">
        <v>4321</v>
      </c>
      <c r="H34" s="224" t="s">
        <v>31</v>
      </c>
      <c r="I34" s="224" t="s">
        <v>18</v>
      </c>
      <c r="J34" s="226">
        <v>13000</v>
      </c>
      <c r="K34" s="226">
        <v>21600</v>
      </c>
      <c r="L34" s="226">
        <v>280800000</v>
      </c>
      <c r="M34" s="227" t="s">
        <v>4322</v>
      </c>
      <c r="N34" s="223" t="s">
        <v>1552</v>
      </c>
      <c r="O34" s="228" t="s">
        <v>4281</v>
      </c>
      <c r="P34" s="227" t="s">
        <v>4278</v>
      </c>
      <c r="Q34" s="229" t="s">
        <v>4279</v>
      </c>
      <c r="R34" s="213"/>
    </row>
    <row r="35" spans="1:18" s="214" customFormat="1" ht="12.75" customHeight="1">
      <c r="A35" s="223">
        <v>34</v>
      </c>
      <c r="B35" s="224" t="s">
        <v>137</v>
      </c>
      <c r="C35" s="224" t="s">
        <v>137</v>
      </c>
      <c r="D35" s="225" t="s">
        <v>4323</v>
      </c>
      <c r="E35" s="225" t="s">
        <v>4323</v>
      </c>
      <c r="F35" s="224" t="s">
        <v>181</v>
      </c>
      <c r="G35" s="224" t="s">
        <v>4324</v>
      </c>
      <c r="H35" s="224" t="s">
        <v>26</v>
      </c>
      <c r="I35" s="224" t="s">
        <v>58</v>
      </c>
      <c r="J35" s="226">
        <v>181440</v>
      </c>
      <c r="K35" s="226">
        <v>196</v>
      </c>
      <c r="L35" s="226">
        <v>35562240</v>
      </c>
      <c r="M35" s="227" t="s">
        <v>4322</v>
      </c>
      <c r="N35" s="223" t="s">
        <v>1552</v>
      </c>
      <c r="O35" s="228" t="s">
        <v>4281</v>
      </c>
      <c r="P35" s="227" t="s">
        <v>4278</v>
      </c>
      <c r="Q35" s="229" t="s">
        <v>4279</v>
      </c>
      <c r="R35" s="213"/>
    </row>
    <row r="36" spans="1:18" s="214" customFormat="1" ht="12.75" customHeight="1">
      <c r="A36" s="223">
        <v>35</v>
      </c>
      <c r="B36" s="230" t="s">
        <v>4285</v>
      </c>
      <c r="C36" s="230" t="s">
        <v>4285</v>
      </c>
      <c r="D36" s="225" t="s">
        <v>2763</v>
      </c>
      <c r="E36" s="225" t="s">
        <v>2763</v>
      </c>
      <c r="F36" s="224" t="s">
        <v>134</v>
      </c>
      <c r="G36" s="224" t="s">
        <v>4325</v>
      </c>
      <c r="H36" s="224" t="s">
        <v>35</v>
      </c>
      <c r="I36" s="224" t="s">
        <v>21</v>
      </c>
      <c r="J36" s="226">
        <v>2800000</v>
      </c>
      <c r="K36" s="226">
        <v>360</v>
      </c>
      <c r="L36" s="226">
        <v>1008000000</v>
      </c>
      <c r="M36" s="227" t="s">
        <v>4322</v>
      </c>
      <c r="N36" s="223" t="s">
        <v>1552</v>
      </c>
      <c r="O36" s="228" t="s">
        <v>4281</v>
      </c>
      <c r="P36" s="227" t="s">
        <v>4278</v>
      </c>
      <c r="Q36" s="229" t="s">
        <v>4279</v>
      </c>
      <c r="R36" s="213"/>
    </row>
    <row r="37" spans="1:18" s="214" customFormat="1" ht="12.75" customHeight="1">
      <c r="A37" s="223">
        <v>36</v>
      </c>
      <c r="B37" s="230" t="s">
        <v>4285</v>
      </c>
      <c r="C37" s="230" t="s">
        <v>4285</v>
      </c>
      <c r="D37" s="225" t="s">
        <v>2763</v>
      </c>
      <c r="E37" s="225" t="s">
        <v>2763</v>
      </c>
      <c r="F37" s="224" t="s">
        <v>134</v>
      </c>
      <c r="G37" s="224" t="s">
        <v>4325</v>
      </c>
      <c r="H37" s="224" t="s">
        <v>35</v>
      </c>
      <c r="I37" s="224" t="s">
        <v>21</v>
      </c>
      <c r="J37" s="226">
        <v>20000000</v>
      </c>
      <c r="K37" s="226">
        <v>24</v>
      </c>
      <c r="L37" s="226">
        <v>480000000</v>
      </c>
      <c r="M37" s="227" t="s">
        <v>4322</v>
      </c>
      <c r="N37" s="223" t="s">
        <v>1552</v>
      </c>
      <c r="O37" s="228" t="s">
        <v>4281</v>
      </c>
      <c r="P37" s="227" t="s">
        <v>4278</v>
      </c>
      <c r="Q37" s="229" t="s">
        <v>4279</v>
      </c>
      <c r="R37" s="213"/>
    </row>
    <row r="38" spans="1:18" s="214" customFormat="1" ht="12.75" customHeight="1">
      <c r="A38" s="223">
        <v>37</v>
      </c>
      <c r="B38" s="230" t="s">
        <v>4285</v>
      </c>
      <c r="C38" s="230" t="s">
        <v>4285</v>
      </c>
      <c r="D38" s="225" t="s">
        <v>4326</v>
      </c>
      <c r="E38" s="225" t="s">
        <v>4326</v>
      </c>
      <c r="F38" s="224" t="s">
        <v>134</v>
      </c>
      <c r="G38" s="224" t="s">
        <v>4327</v>
      </c>
      <c r="H38" s="224" t="s">
        <v>35</v>
      </c>
      <c r="I38" s="224" t="s">
        <v>21</v>
      </c>
      <c r="J38" s="226">
        <v>3000000</v>
      </c>
      <c r="K38" s="226">
        <v>400</v>
      </c>
      <c r="L38" s="226">
        <v>1200000000</v>
      </c>
      <c r="M38" s="227" t="s">
        <v>4322</v>
      </c>
      <c r="N38" s="223" t="s">
        <v>1552</v>
      </c>
      <c r="O38" s="228" t="s">
        <v>4281</v>
      </c>
      <c r="P38" s="227" t="s">
        <v>4278</v>
      </c>
      <c r="Q38" s="229" t="s">
        <v>4279</v>
      </c>
      <c r="R38" s="213"/>
    </row>
    <row r="39" spans="1:18" s="214" customFormat="1" ht="12.75" customHeight="1">
      <c r="A39" s="223">
        <v>38</v>
      </c>
      <c r="B39" s="230" t="s">
        <v>4285</v>
      </c>
      <c r="C39" s="230" t="s">
        <v>4285</v>
      </c>
      <c r="D39" s="225" t="s">
        <v>4328</v>
      </c>
      <c r="E39" s="225" t="s">
        <v>4328</v>
      </c>
      <c r="F39" s="224" t="s">
        <v>134</v>
      </c>
      <c r="G39" s="224" t="s">
        <v>4329</v>
      </c>
      <c r="H39" s="224" t="s">
        <v>35</v>
      </c>
      <c r="I39" s="224" t="s">
        <v>21</v>
      </c>
      <c r="J39" s="226">
        <v>14800000</v>
      </c>
      <c r="K39" s="226">
        <v>24</v>
      </c>
      <c r="L39" s="226">
        <v>355200000</v>
      </c>
      <c r="M39" s="227" t="s">
        <v>4322</v>
      </c>
      <c r="N39" s="223" t="s">
        <v>1552</v>
      </c>
      <c r="O39" s="228" t="s">
        <v>4281</v>
      </c>
      <c r="P39" s="227" t="s">
        <v>4278</v>
      </c>
      <c r="Q39" s="229" t="s">
        <v>4279</v>
      </c>
      <c r="R39" s="213"/>
    </row>
    <row r="40" spans="1:18" s="214" customFormat="1" ht="12.75" customHeight="1">
      <c r="A40" s="223">
        <v>39</v>
      </c>
      <c r="B40" s="230" t="s">
        <v>4285</v>
      </c>
      <c r="C40" s="230" t="s">
        <v>4285</v>
      </c>
      <c r="D40" s="225" t="s">
        <v>4330</v>
      </c>
      <c r="E40" s="225" t="s">
        <v>4330</v>
      </c>
      <c r="F40" s="224" t="s">
        <v>134</v>
      </c>
      <c r="G40" s="224" t="s">
        <v>4329</v>
      </c>
      <c r="H40" s="224" t="s">
        <v>35</v>
      </c>
      <c r="I40" s="224" t="s">
        <v>21</v>
      </c>
      <c r="J40" s="226">
        <v>20000000</v>
      </c>
      <c r="K40" s="226">
        <v>24</v>
      </c>
      <c r="L40" s="226">
        <v>480000000</v>
      </c>
      <c r="M40" s="227" t="s">
        <v>4322</v>
      </c>
      <c r="N40" s="223" t="s">
        <v>1552</v>
      </c>
      <c r="O40" s="228" t="s">
        <v>4281</v>
      </c>
      <c r="P40" s="227" t="s">
        <v>4278</v>
      </c>
      <c r="Q40" s="229" t="s">
        <v>4279</v>
      </c>
      <c r="R40" s="213"/>
    </row>
    <row r="41" spans="1:18" s="214" customFormat="1" ht="12.75" customHeight="1">
      <c r="A41" s="223">
        <v>40</v>
      </c>
      <c r="B41" s="230" t="s">
        <v>4285</v>
      </c>
      <c r="C41" s="230" t="s">
        <v>4285</v>
      </c>
      <c r="D41" s="225" t="s">
        <v>4331</v>
      </c>
      <c r="E41" s="225" t="s">
        <v>4331</v>
      </c>
      <c r="F41" s="224" t="s">
        <v>134</v>
      </c>
      <c r="G41" s="224" t="s">
        <v>4332</v>
      </c>
      <c r="H41" s="224" t="s">
        <v>35</v>
      </c>
      <c r="I41" s="224" t="s">
        <v>21</v>
      </c>
      <c r="J41" s="226">
        <v>2800000</v>
      </c>
      <c r="K41" s="226">
        <v>400</v>
      </c>
      <c r="L41" s="226">
        <v>1120000000</v>
      </c>
      <c r="M41" s="227" t="s">
        <v>4322</v>
      </c>
      <c r="N41" s="223" t="s">
        <v>1552</v>
      </c>
      <c r="O41" s="228" t="s">
        <v>4281</v>
      </c>
      <c r="P41" s="227" t="s">
        <v>4278</v>
      </c>
      <c r="Q41" s="229" t="s">
        <v>4279</v>
      </c>
      <c r="R41" s="213"/>
    </row>
    <row r="42" spans="1:18" s="214" customFormat="1" ht="12.75" customHeight="1">
      <c r="A42" s="223">
        <v>41</v>
      </c>
      <c r="B42" s="230" t="s">
        <v>4285</v>
      </c>
      <c r="C42" s="230" t="s">
        <v>4285</v>
      </c>
      <c r="D42" s="225" t="s">
        <v>4333</v>
      </c>
      <c r="E42" s="225" t="s">
        <v>4333</v>
      </c>
      <c r="F42" s="224" t="s">
        <v>134</v>
      </c>
      <c r="G42" s="224" t="s">
        <v>4332</v>
      </c>
      <c r="H42" s="224" t="s">
        <v>35</v>
      </c>
      <c r="I42" s="224" t="s">
        <v>21</v>
      </c>
      <c r="J42" s="226">
        <v>2890000</v>
      </c>
      <c r="K42" s="226">
        <v>1000</v>
      </c>
      <c r="L42" s="226">
        <v>2890000000</v>
      </c>
      <c r="M42" s="227" t="s">
        <v>4322</v>
      </c>
      <c r="N42" s="223" t="s">
        <v>1552</v>
      </c>
      <c r="O42" s="228" t="s">
        <v>4281</v>
      </c>
      <c r="P42" s="227" t="s">
        <v>4278</v>
      </c>
      <c r="Q42" s="229" t="s">
        <v>4279</v>
      </c>
      <c r="R42" s="213"/>
    </row>
    <row r="43" spans="1:18" s="214" customFormat="1" ht="12.75" customHeight="1">
      <c r="A43" s="223">
        <v>42</v>
      </c>
      <c r="B43" s="230" t="s">
        <v>4285</v>
      </c>
      <c r="C43" s="230" t="s">
        <v>4285</v>
      </c>
      <c r="D43" s="225" t="s">
        <v>2763</v>
      </c>
      <c r="E43" s="225" t="s">
        <v>2763</v>
      </c>
      <c r="F43" s="224" t="s">
        <v>134</v>
      </c>
      <c r="G43" s="224" t="s">
        <v>4334</v>
      </c>
      <c r="H43" s="224" t="s">
        <v>4335</v>
      </c>
      <c r="I43" s="224" t="s">
        <v>21</v>
      </c>
      <c r="J43" s="226">
        <v>2860000</v>
      </c>
      <c r="K43" s="226">
        <v>120</v>
      </c>
      <c r="L43" s="226">
        <v>343200000</v>
      </c>
      <c r="M43" s="227" t="s">
        <v>4322</v>
      </c>
      <c r="N43" s="223" t="s">
        <v>1552</v>
      </c>
      <c r="O43" s="228" t="s">
        <v>4281</v>
      </c>
      <c r="P43" s="227" t="s">
        <v>4278</v>
      </c>
      <c r="Q43" s="229" t="s">
        <v>4279</v>
      </c>
      <c r="R43" s="213"/>
    </row>
    <row r="44" spans="1:18" s="214" customFormat="1" ht="12.75" customHeight="1">
      <c r="A44" s="223">
        <v>43</v>
      </c>
      <c r="B44" s="230" t="s">
        <v>4336</v>
      </c>
      <c r="C44" s="230" t="s">
        <v>4336</v>
      </c>
      <c r="D44" s="225" t="s">
        <v>4337</v>
      </c>
      <c r="E44" s="225" t="s">
        <v>4337</v>
      </c>
      <c r="F44" s="224" t="s">
        <v>4338</v>
      </c>
      <c r="G44" s="224" t="s">
        <v>4339</v>
      </c>
      <c r="H44" s="224" t="s">
        <v>35</v>
      </c>
      <c r="I44" s="224" t="s">
        <v>23</v>
      </c>
      <c r="J44" s="226">
        <v>323400</v>
      </c>
      <c r="K44" s="226">
        <v>2070</v>
      </c>
      <c r="L44" s="226">
        <v>669438000</v>
      </c>
      <c r="M44" s="227" t="s">
        <v>4322</v>
      </c>
      <c r="N44" s="223" t="s">
        <v>1552</v>
      </c>
      <c r="O44" s="228" t="s">
        <v>4281</v>
      </c>
      <c r="P44" s="227" t="s">
        <v>4278</v>
      </c>
      <c r="Q44" s="229" t="s">
        <v>4279</v>
      </c>
      <c r="R44" s="213"/>
    </row>
    <row r="45" spans="1:18" s="214" customFormat="1" ht="12.75" customHeight="1">
      <c r="A45" s="223">
        <v>44</v>
      </c>
      <c r="B45" s="224" t="s">
        <v>617</v>
      </c>
      <c r="C45" s="224" t="s">
        <v>617</v>
      </c>
      <c r="D45" s="225" t="s">
        <v>4340</v>
      </c>
      <c r="E45" s="225" t="s">
        <v>4340</v>
      </c>
      <c r="F45" s="224" t="s">
        <v>134</v>
      </c>
      <c r="G45" s="224" t="s">
        <v>4332</v>
      </c>
      <c r="H45" s="224" t="s">
        <v>35</v>
      </c>
      <c r="I45" s="224" t="s">
        <v>4341</v>
      </c>
      <c r="J45" s="226">
        <v>390000</v>
      </c>
      <c r="K45" s="226">
        <v>3000</v>
      </c>
      <c r="L45" s="226">
        <v>1170000000</v>
      </c>
      <c r="M45" s="227" t="s">
        <v>4322</v>
      </c>
      <c r="N45" s="223" t="s">
        <v>1552</v>
      </c>
      <c r="O45" s="228" t="s">
        <v>4281</v>
      </c>
      <c r="P45" s="227" t="s">
        <v>4278</v>
      </c>
      <c r="Q45" s="229" t="s">
        <v>4279</v>
      </c>
      <c r="R45" s="213"/>
    </row>
    <row r="46" spans="1:18" s="214" customFormat="1" ht="12.75" customHeight="1">
      <c r="A46" s="223">
        <v>45</v>
      </c>
      <c r="B46" s="224" t="s">
        <v>617</v>
      </c>
      <c r="C46" s="224" t="s">
        <v>617</v>
      </c>
      <c r="D46" s="225" t="s">
        <v>4342</v>
      </c>
      <c r="E46" s="225" t="s">
        <v>4342</v>
      </c>
      <c r="F46" s="224" t="s">
        <v>134</v>
      </c>
      <c r="G46" s="224" t="s">
        <v>4332</v>
      </c>
      <c r="H46" s="224" t="s">
        <v>35</v>
      </c>
      <c r="I46" s="224" t="s">
        <v>25</v>
      </c>
      <c r="J46" s="226">
        <v>390000</v>
      </c>
      <c r="K46" s="226">
        <v>2000</v>
      </c>
      <c r="L46" s="226">
        <v>780000000</v>
      </c>
      <c r="M46" s="227" t="s">
        <v>4322</v>
      </c>
      <c r="N46" s="223" t="s">
        <v>1552</v>
      </c>
      <c r="O46" s="228" t="s">
        <v>4281</v>
      </c>
      <c r="P46" s="227" t="s">
        <v>4278</v>
      </c>
      <c r="Q46" s="229" t="s">
        <v>4279</v>
      </c>
      <c r="R46" s="213"/>
    </row>
    <row r="47" spans="1:18" s="214" customFormat="1" ht="12.75" customHeight="1">
      <c r="A47" s="223">
        <v>46</v>
      </c>
      <c r="B47" s="224" t="s">
        <v>89</v>
      </c>
      <c r="C47" s="224" t="s">
        <v>89</v>
      </c>
      <c r="D47" s="225" t="s">
        <v>4343</v>
      </c>
      <c r="E47" s="225" t="s">
        <v>4343</v>
      </c>
      <c r="F47" s="224" t="s">
        <v>4344</v>
      </c>
      <c r="G47" s="224" t="s">
        <v>4345</v>
      </c>
      <c r="H47" s="224" t="s">
        <v>33</v>
      </c>
      <c r="I47" s="224" t="s">
        <v>21</v>
      </c>
      <c r="J47" s="226">
        <v>3350</v>
      </c>
      <c r="K47" s="226">
        <v>35680</v>
      </c>
      <c r="L47" s="226">
        <v>119528000</v>
      </c>
      <c r="M47" s="227" t="s">
        <v>4346</v>
      </c>
      <c r="N47" s="223" t="s">
        <v>1552</v>
      </c>
      <c r="O47" s="228" t="s">
        <v>4281</v>
      </c>
      <c r="P47" s="227" t="s">
        <v>4278</v>
      </c>
      <c r="Q47" s="229" t="s">
        <v>4279</v>
      </c>
      <c r="R47" s="213"/>
    </row>
    <row r="48" spans="1:18" s="214" customFormat="1" ht="12.75" customHeight="1">
      <c r="A48" s="223">
        <v>47</v>
      </c>
      <c r="B48" s="224" t="s">
        <v>68</v>
      </c>
      <c r="C48" s="224" t="s">
        <v>68</v>
      </c>
      <c r="D48" s="225" t="s">
        <v>4347</v>
      </c>
      <c r="E48" s="225" t="s">
        <v>4347</v>
      </c>
      <c r="F48" s="224" t="s">
        <v>4344</v>
      </c>
      <c r="G48" s="224" t="s">
        <v>4345</v>
      </c>
      <c r="H48" s="224" t="s">
        <v>33</v>
      </c>
      <c r="I48" s="224" t="s">
        <v>21</v>
      </c>
      <c r="J48" s="226">
        <v>3350</v>
      </c>
      <c r="K48" s="226">
        <v>29200</v>
      </c>
      <c r="L48" s="226">
        <v>97820000</v>
      </c>
      <c r="M48" s="227" t="s">
        <v>4346</v>
      </c>
      <c r="N48" s="223" t="s">
        <v>1552</v>
      </c>
      <c r="O48" s="228" t="s">
        <v>4281</v>
      </c>
      <c r="P48" s="227" t="s">
        <v>4278</v>
      </c>
      <c r="Q48" s="229" t="s">
        <v>4279</v>
      </c>
      <c r="R48" s="213"/>
    </row>
    <row r="49" spans="1:18" s="214" customFormat="1" ht="12.75" customHeight="1">
      <c r="A49" s="223">
        <v>48</v>
      </c>
      <c r="B49" s="224" t="s">
        <v>68</v>
      </c>
      <c r="C49" s="224" t="s">
        <v>68</v>
      </c>
      <c r="D49" s="225" t="s">
        <v>4348</v>
      </c>
      <c r="E49" s="225" t="s">
        <v>4348</v>
      </c>
      <c r="F49" s="224" t="s">
        <v>4349</v>
      </c>
      <c r="G49" s="224" t="s">
        <v>4345</v>
      </c>
      <c r="H49" s="224" t="s">
        <v>33</v>
      </c>
      <c r="I49" s="224" t="s">
        <v>21</v>
      </c>
      <c r="J49" s="226">
        <v>504</v>
      </c>
      <c r="K49" s="226">
        <v>684000</v>
      </c>
      <c r="L49" s="226">
        <v>344736000</v>
      </c>
      <c r="M49" s="227" t="s">
        <v>4346</v>
      </c>
      <c r="N49" s="223" t="s">
        <v>1552</v>
      </c>
      <c r="O49" s="228" t="s">
        <v>4281</v>
      </c>
      <c r="P49" s="227" t="s">
        <v>4278</v>
      </c>
      <c r="Q49" s="229" t="s">
        <v>4279</v>
      </c>
      <c r="R49" s="213"/>
    </row>
    <row r="50" spans="1:18" s="214" customFormat="1" ht="12.75" customHeight="1">
      <c r="A50" s="223">
        <v>49</v>
      </c>
      <c r="B50" s="224" t="s">
        <v>68</v>
      </c>
      <c r="C50" s="224" t="s">
        <v>68</v>
      </c>
      <c r="D50" s="225" t="s">
        <v>4350</v>
      </c>
      <c r="E50" s="225" t="s">
        <v>4350</v>
      </c>
      <c r="F50" s="224" t="s">
        <v>4349</v>
      </c>
      <c r="G50" s="224" t="s">
        <v>4345</v>
      </c>
      <c r="H50" s="224" t="s">
        <v>33</v>
      </c>
      <c r="I50" s="224" t="s">
        <v>21</v>
      </c>
      <c r="J50" s="226">
        <v>504</v>
      </c>
      <c r="K50" s="226">
        <v>3012880</v>
      </c>
      <c r="L50" s="226">
        <v>1518491520</v>
      </c>
      <c r="M50" s="227" t="s">
        <v>4346</v>
      </c>
      <c r="N50" s="223" t="s">
        <v>1552</v>
      </c>
      <c r="O50" s="228" t="s">
        <v>4281</v>
      </c>
      <c r="P50" s="227" t="s">
        <v>4278</v>
      </c>
      <c r="Q50" s="229" t="s">
        <v>4279</v>
      </c>
      <c r="R50" s="213"/>
    </row>
    <row r="51" spans="1:18" s="214" customFormat="1" ht="12.75" customHeight="1">
      <c r="A51" s="223">
        <v>50</v>
      </c>
      <c r="B51" s="224" t="s">
        <v>68</v>
      </c>
      <c r="C51" s="224" t="s">
        <v>68</v>
      </c>
      <c r="D51" s="225" t="s">
        <v>4351</v>
      </c>
      <c r="E51" s="225" t="s">
        <v>4351</v>
      </c>
      <c r="F51" s="224" t="s">
        <v>4349</v>
      </c>
      <c r="G51" s="224" t="s">
        <v>4352</v>
      </c>
      <c r="H51" s="224" t="s">
        <v>33</v>
      </c>
      <c r="I51" s="224" t="s">
        <v>21</v>
      </c>
      <c r="J51" s="226">
        <v>560</v>
      </c>
      <c r="K51" s="226">
        <v>3433200</v>
      </c>
      <c r="L51" s="226">
        <v>1922592000</v>
      </c>
      <c r="M51" s="227" t="s">
        <v>4346</v>
      </c>
      <c r="N51" s="223" t="s">
        <v>1552</v>
      </c>
      <c r="O51" s="228" t="s">
        <v>4281</v>
      </c>
      <c r="P51" s="227" t="s">
        <v>4278</v>
      </c>
      <c r="Q51" s="229" t="s">
        <v>4279</v>
      </c>
      <c r="R51" s="213"/>
    </row>
    <row r="52" spans="1:18" s="214" customFormat="1" ht="12.75" customHeight="1">
      <c r="A52" s="223">
        <v>51</v>
      </c>
      <c r="B52" s="224" t="s">
        <v>68</v>
      </c>
      <c r="C52" s="224" t="s">
        <v>68</v>
      </c>
      <c r="D52" s="225" t="s">
        <v>4353</v>
      </c>
      <c r="E52" s="225" t="s">
        <v>4353</v>
      </c>
      <c r="F52" s="224" t="s">
        <v>4349</v>
      </c>
      <c r="G52" s="224" t="s">
        <v>4345</v>
      </c>
      <c r="H52" s="224" t="s">
        <v>33</v>
      </c>
      <c r="I52" s="224" t="s">
        <v>21</v>
      </c>
      <c r="J52" s="226">
        <v>795</v>
      </c>
      <c r="K52" s="226">
        <v>2165200</v>
      </c>
      <c r="L52" s="226">
        <v>1721334000</v>
      </c>
      <c r="M52" s="227" t="s">
        <v>4346</v>
      </c>
      <c r="N52" s="223" t="s">
        <v>1552</v>
      </c>
      <c r="O52" s="228" t="s">
        <v>4281</v>
      </c>
      <c r="P52" s="227" t="s">
        <v>4278</v>
      </c>
      <c r="Q52" s="229" t="s">
        <v>4279</v>
      </c>
      <c r="R52" s="213"/>
    </row>
    <row r="53" spans="1:18" s="214" customFormat="1" ht="12.75" customHeight="1">
      <c r="A53" s="223">
        <v>52</v>
      </c>
      <c r="B53" s="224" t="s">
        <v>68</v>
      </c>
      <c r="C53" s="224" t="s">
        <v>68</v>
      </c>
      <c r="D53" s="225" t="s">
        <v>4354</v>
      </c>
      <c r="E53" s="225" t="s">
        <v>4354</v>
      </c>
      <c r="F53" s="224" t="s">
        <v>4355</v>
      </c>
      <c r="G53" s="224" t="s">
        <v>4352</v>
      </c>
      <c r="H53" s="224" t="s">
        <v>33</v>
      </c>
      <c r="I53" s="224" t="s">
        <v>21</v>
      </c>
      <c r="J53" s="226">
        <v>1360</v>
      </c>
      <c r="K53" s="226">
        <v>573360</v>
      </c>
      <c r="L53" s="226">
        <v>779769600</v>
      </c>
      <c r="M53" s="227" t="s">
        <v>4346</v>
      </c>
      <c r="N53" s="223" t="s">
        <v>1552</v>
      </c>
      <c r="O53" s="228" t="s">
        <v>4281</v>
      </c>
      <c r="P53" s="227" t="s">
        <v>4278</v>
      </c>
      <c r="Q53" s="229" t="s">
        <v>4279</v>
      </c>
      <c r="R53" s="213"/>
    </row>
    <row r="54" spans="1:18" s="214" customFormat="1" ht="12.75" customHeight="1">
      <c r="A54" s="223">
        <v>53</v>
      </c>
      <c r="B54" s="224" t="s">
        <v>83</v>
      </c>
      <c r="C54" s="224" t="s">
        <v>83</v>
      </c>
      <c r="D54" s="225" t="s">
        <v>4356</v>
      </c>
      <c r="E54" s="225" t="s">
        <v>4356</v>
      </c>
      <c r="F54" s="224" t="s">
        <v>4349</v>
      </c>
      <c r="G54" s="224" t="s">
        <v>4352</v>
      </c>
      <c r="H54" s="224" t="s">
        <v>33</v>
      </c>
      <c r="I54" s="224" t="s">
        <v>21</v>
      </c>
      <c r="J54" s="226">
        <v>257</v>
      </c>
      <c r="K54" s="226">
        <v>2193840</v>
      </c>
      <c r="L54" s="226">
        <v>563816880</v>
      </c>
      <c r="M54" s="227" t="s">
        <v>4346</v>
      </c>
      <c r="N54" s="223" t="s">
        <v>1552</v>
      </c>
      <c r="O54" s="228" t="s">
        <v>4281</v>
      </c>
      <c r="P54" s="227" t="s">
        <v>4278</v>
      </c>
      <c r="Q54" s="229" t="s">
        <v>4279</v>
      </c>
      <c r="R54" s="213"/>
    </row>
    <row r="55" spans="1:18" s="214" customFormat="1" ht="12.75" customHeight="1">
      <c r="A55" s="223">
        <v>54</v>
      </c>
      <c r="B55" s="224" t="s">
        <v>64</v>
      </c>
      <c r="C55" s="224" t="s">
        <v>64</v>
      </c>
      <c r="D55" s="225" t="s">
        <v>4357</v>
      </c>
      <c r="E55" s="225" t="s">
        <v>4357</v>
      </c>
      <c r="F55" s="224" t="s">
        <v>4358</v>
      </c>
      <c r="G55" s="224" t="s">
        <v>4359</v>
      </c>
      <c r="H55" s="224" t="s">
        <v>4360</v>
      </c>
      <c r="I55" s="224" t="s">
        <v>3965</v>
      </c>
      <c r="J55" s="226">
        <v>9500</v>
      </c>
      <c r="K55" s="226">
        <v>13800</v>
      </c>
      <c r="L55" s="226">
        <v>131100000</v>
      </c>
      <c r="M55" s="227" t="s">
        <v>4361</v>
      </c>
      <c r="N55" s="223" t="s">
        <v>1552</v>
      </c>
      <c r="O55" s="228" t="s">
        <v>4281</v>
      </c>
      <c r="P55" s="227" t="s">
        <v>4278</v>
      </c>
      <c r="Q55" s="229" t="s">
        <v>4279</v>
      </c>
      <c r="R55" s="213"/>
    </row>
    <row r="56" spans="1:18" s="214" customFormat="1" ht="12.75" customHeight="1">
      <c r="A56" s="223">
        <v>55</v>
      </c>
      <c r="B56" s="224" t="s">
        <v>70</v>
      </c>
      <c r="C56" s="224" t="s">
        <v>70</v>
      </c>
      <c r="D56" s="225" t="s">
        <v>4362</v>
      </c>
      <c r="E56" s="225" t="s">
        <v>4362</v>
      </c>
      <c r="F56" s="224" t="s">
        <v>4363</v>
      </c>
      <c r="G56" s="224" t="s">
        <v>177</v>
      </c>
      <c r="H56" s="224" t="s">
        <v>33</v>
      </c>
      <c r="I56" s="224" t="s">
        <v>19</v>
      </c>
      <c r="J56" s="226">
        <v>82500</v>
      </c>
      <c r="K56" s="226">
        <v>1180</v>
      </c>
      <c r="L56" s="226">
        <v>97350000</v>
      </c>
      <c r="M56" s="227" t="s">
        <v>1573</v>
      </c>
      <c r="N56" s="223" t="s">
        <v>1552</v>
      </c>
      <c r="O56" s="228" t="s">
        <v>4281</v>
      </c>
      <c r="P56" s="227" t="s">
        <v>4278</v>
      </c>
      <c r="Q56" s="229" t="s">
        <v>4279</v>
      </c>
      <c r="R56" s="213"/>
    </row>
    <row r="57" spans="1:18" s="214" customFormat="1" ht="12.75" customHeight="1">
      <c r="A57" s="223">
        <v>56</v>
      </c>
      <c r="B57" s="224" t="s">
        <v>70</v>
      </c>
      <c r="C57" s="224" t="s">
        <v>70</v>
      </c>
      <c r="D57" s="225" t="s">
        <v>4364</v>
      </c>
      <c r="E57" s="225" t="s">
        <v>4364</v>
      </c>
      <c r="F57" s="224" t="s">
        <v>4363</v>
      </c>
      <c r="G57" s="224" t="s">
        <v>177</v>
      </c>
      <c r="H57" s="224" t="s">
        <v>33</v>
      </c>
      <c r="I57" s="224" t="s">
        <v>19</v>
      </c>
      <c r="J57" s="226">
        <v>121500</v>
      </c>
      <c r="K57" s="226">
        <v>13360</v>
      </c>
      <c r="L57" s="226">
        <v>1623240000</v>
      </c>
      <c r="M57" s="227" t="s">
        <v>1573</v>
      </c>
      <c r="N57" s="223" t="s">
        <v>1552</v>
      </c>
      <c r="O57" s="228" t="s">
        <v>4281</v>
      </c>
      <c r="P57" s="227" t="s">
        <v>4278</v>
      </c>
      <c r="Q57" s="229" t="s">
        <v>4279</v>
      </c>
      <c r="R57" s="213"/>
    </row>
    <row r="58" spans="1:18" s="214" customFormat="1" ht="12.75" customHeight="1">
      <c r="A58" s="223">
        <v>57</v>
      </c>
      <c r="B58" s="224" t="s">
        <v>70</v>
      </c>
      <c r="C58" s="224" t="s">
        <v>70</v>
      </c>
      <c r="D58" s="225" t="s">
        <v>4365</v>
      </c>
      <c r="E58" s="225" t="s">
        <v>4365</v>
      </c>
      <c r="F58" s="224" t="s">
        <v>197</v>
      </c>
      <c r="G58" s="224" t="s">
        <v>177</v>
      </c>
      <c r="H58" s="224" t="s">
        <v>33</v>
      </c>
      <c r="I58" s="224" t="s">
        <v>24</v>
      </c>
      <c r="J58" s="226">
        <v>12588</v>
      </c>
      <c r="K58" s="226">
        <v>40580</v>
      </c>
      <c r="L58" s="226">
        <v>510821040</v>
      </c>
      <c r="M58" s="227" t="s">
        <v>1573</v>
      </c>
      <c r="N58" s="223" t="s">
        <v>1552</v>
      </c>
      <c r="O58" s="228" t="s">
        <v>4281</v>
      </c>
      <c r="P58" s="227" t="s">
        <v>4278</v>
      </c>
      <c r="Q58" s="229" t="s">
        <v>4279</v>
      </c>
      <c r="R58" s="213"/>
    </row>
    <row r="59" spans="1:18" s="214" customFormat="1" ht="12.75" customHeight="1">
      <c r="A59" s="223">
        <v>58</v>
      </c>
      <c r="B59" s="224" t="s">
        <v>4366</v>
      </c>
      <c r="C59" s="224" t="s">
        <v>4366</v>
      </c>
      <c r="D59" s="225" t="s">
        <v>4367</v>
      </c>
      <c r="E59" s="225" t="s">
        <v>4367</v>
      </c>
      <c r="F59" s="224" t="s">
        <v>219</v>
      </c>
      <c r="G59" s="224" t="s">
        <v>177</v>
      </c>
      <c r="H59" s="224" t="s">
        <v>33</v>
      </c>
      <c r="I59" s="224" t="s">
        <v>23</v>
      </c>
      <c r="J59" s="226">
        <v>8037</v>
      </c>
      <c r="K59" s="226">
        <v>121000</v>
      </c>
      <c r="L59" s="226">
        <v>972477000</v>
      </c>
      <c r="M59" s="227" t="s">
        <v>1573</v>
      </c>
      <c r="N59" s="223" t="s">
        <v>1552</v>
      </c>
      <c r="O59" s="228" t="s">
        <v>4281</v>
      </c>
      <c r="P59" s="227" t="s">
        <v>4278</v>
      </c>
      <c r="Q59" s="229" t="s">
        <v>4279</v>
      </c>
      <c r="R59" s="213"/>
    </row>
    <row r="60" spans="1:18" s="214" customFormat="1" ht="12.75" customHeight="1">
      <c r="A60" s="223">
        <v>59</v>
      </c>
      <c r="B60" s="224" t="s">
        <v>4368</v>
      </c>
      <c r="C60" s="224" t="s">
        <v>4368</v>
      </c>
      <c r="D60" s="225" t="s">
        <v>4369</v>
      </c>
      <c r="E60" s="225" t="s">
        <v>4369</v>
      </c>
      <c r="F60" s="224" t="s">
        <v>4370</v>
      </c>
      <c r="G60" s="224" t="s">
        <v>177</v>
      </c>
      <c r="H60" s="224" t="s">
        <v>33</v>
      </c>
      <c r="I60" s="224" t="s">
        <v>21</v>
      </c>
      <c r="J60" s="226">
        <v>401</v>
      </c>
      <c r="K60" s="226">
        <v>85700</v>
      </c>
      <c r="L60" s="226">
        <v>34365700</v>
      </c>
      <c r="M60" s="227" t="s">
        <v>1573</v>
      </c>
      <c r="N60" s="223" t="s">
        <v>1552</v>
      </c>
      <c r="O60" s="228" t="s">
        <v>4281</v>
      </c>
      <c r="P60" s="227" t="s">
        <v>4278</v>
      </c>
      <c r="Q60" s="229" t="s">
        <v>4279</v>
      </c>
      <c r="R60" s="213"/>
    </row>
    <row r="61" spans="1:18" s="214" customFormat="1" ht="12.75" customHeight="1">
      <c r="A61" s="223">
        <v>60</v>
      </c>
      <c r="B61" s="224" t="s">
        <v>4371</v>
      </c>
      <c r="C61" s="224" t="s">
        <v>4371</v>
      </c>
      <c r="D61" s="225" t="s">
        <v>4372</v>
      </c>
      <c r="E61" s="225" t="s">
        <v>4372</v>
      </c>
      <c r="F61" s="224" t="s">
        <v>4370</v>
      </c>
      <c r="G61" s="224" t="s">
        <v>177</v>
      </c>
      <c r="H61" s="224" t="s">
        <v>33</v>
      </c>
      <c r="I61" s="224" t="s">
        <v>21</v>
      </c>
      <c r="J61" s="226">
        <v>401</v>
      </c>
      <c r="K61" s="226">
        <v>98700</v>
      </c>
      <c r="L61" s="226">
        <v>39578700</v>
      </c>
      <c r="M61" s="227" t="s">
        <v>1573</v>
      </c>
      <c r="N61" s="223" t="s">
        <v>1552</v>
      </c>
      <c r="O61" s="228" t="s">
        <v>4281</v>
      </c>
      <c r="P61" s="227" t="s">
        <v>4278</v>
      </c>
      <c r="Q61" s="229" t="s">
        <v>4279</v>
      </c>
      <c r="R61" s="213"/>
    </row>
    <row r="62" spans="1:18" s="214" customFormat="1" ht="12.75" customHeight="1">
      <c r="A62" s="223">
        <v>61</v>
      </c>
      <c r="B62" s="224" t="s">
        <v>4373</v>
      </c>
      <c r="C62" s="224" t="s">
        <v>4373</v>
      </c>
      <c r="D62" s="225" t="s">
        <v>4374</v>
      </c>
      <c r="E62" s="225" t="s">
        <v>4374</v>
      </c>
      <c r="F62" s="224" t="s">
        <v>792</v>
      </c>
      <c r="G62" s="224" t="s">
        <v>177</v>
      </c>
      <c r="H62" s="224" t="s">
        <v>33</v>
      </c>
      <c r="I62" s="224" t="s">
        <v>21</v>
      </c>
      <c r="J62" s="226">
        <v>1300</v>
      </c>
      <c r="K62" s="226">
        <v>14390</v>
      </c>
      <c r="L62" s="226">
        <v>18707000</v>
      </c>
      <c r="M62" s="227" t="s">
        <v>1573</v>
      </c>
      <c r="N62" s="223" t="s">
        <v>1552</v>
      </c>
      <c r="O62" s="228" t="s">
        <v>4281</v>
      </c>
      <c r="P62" s="227" t="s">
        <v>4278</v>
      </c>
      <c r="Q62" s="229" t="s">
        <v>4279</v>
      </c>
      <c r="R62" s="213"/>
    </row>
    <row r="63" spans="1:18" s="214" customFormat="1" ht="12.75" customHeight="1">
      <c r="A63" s="223">
        <v>62</v>
      </c>
      <c r="B63" s="224" t="s">
        <v>88</v>
      </c>
      <c r="C63" s="224" t="s">
        <v>88</v>
      </c>
      <c r="D63" s="225" t="s">
        <v>4375</v>
      </c>
      <c r="E63" s="225" t="s">
        <v>4375</v>
      </c>
      <c r="F63" s="224" t="s">
        <v>4376</v>
      </c>
      <c r="G63" s="224" t="s">
        <v>177</v>
      </c>
      <c r="H63" s="224" t="s">
        <v>33</v>
      </c>
      <c r="I63" s="224" t="s">
        <v>18</v>
      </c>
      <c r="J63" s="226">
        <v>11382</v>
      </c>
      <c r="K63" s="226">
        <v>26140</v>
      </c>
      <c r="L63" s="226">
        <v>297525480</v>
      </c>
      <c r="M63" s="227" t="s">
        <v>1573</v>
      </c>
      <c r="N63" s="223" t="s">
        <v>1552</v>
      </c>
      <c r="O63" s="228" t="s">
        <v>4281</v>
      </c>
      <c r="P63" s="227" t="s">
        <v>4278</v>
      </c>
      <c r="Q63" s="229" t="s">
        <v>4279</v>
      </c>
      <c r="R63" s="213"/>
    </row>
    <row r="64" spans="1:18" s="214" customFormat="1" ht="12.75" customHeight="1">
      <c r="A64" s="223">
        <v>63</v>
      </c>
      <c r="B64" s="224" t="s">
        <v>76</v>
      </c>
      <c r="C64" s="224" t="s">
        <v>76</v>
      </c>
      <c r="D64" s="225" t="s">
        <v>4377</v>
      </c>
      <c r="E64" s="225" t="s">
        <v>4377</v>
      </c>
      <c r="F64" s="224" t="s">
        <v>765</v>
      </c>
      <c r="G64" s="224" t="s">
        <v>177</v>
      </c>
      <c r="H64" s="224" t="s">
        <v>33</v>
      </c>
      <c r="I64" s="224" t="s">
        <v>17</v>
      </c>
      <c r="J64" s="226">
        <v>3393</v>
      </c>
      <c r="K64" s="226">
        <v>362400</v>
      </c>
      <c r="L64" s="226">
        <v>1229623200</v>
      </c>
      <c r="M64" s="227" t="s">
        <v>1573</v>
      </c>
      <c r="N64" s="223" t="s">
        <v>1552</v>
      </c>
      <c r="O64" s="228" t="s">
        <v>4281</v>
      </c>
      <c r="P64" s="227" t="s">
        <v>4278</v>
      </c>
      <c r="Q64" s="229" t="s">
        <v>4279</v>
      </c>
      <c r="R64" s="213"/>
    </row>
    <row r="65" spans="1:18" s="214" customFormat="1" ht="12.75" customHeight="1">
      <c r="A65" s="223">
        <v>64</v>
      </c>
      <c r="B65" s="224" t="s">
        <v>76</v>
      </c>
      <c r="C65" s="224" t="s">
        <v>76</v>
      </c>
      <c r="D65" s="225" t="s">
        <v>4378</v>
      </c>
      <c r="E65" s="225" t="s">
        <v>4378</v>
      </c>
      <c r="F65" s="224" t="s">
        <v>776</v>
      </c>
      <c r="G65" s="224" t="s">
        <v>177</v>
      </c>
      <c r="H65" s="224" t="s">
        <v>33</v>
      </c>
      <c r="I65" s="224" t="s">
        <v>17</v>
      </c>
      <c r="J65" s="226">
        <v>542</v>
      </c>
      <c r="K65" s="226">
        <v>52000</v>
      </c>
      <c r="L65" s="226">
        <v>28184000</v>
      </c>
      <c r="M65" s="227" t="s">
        <v>1573</v>
      </c>
      <c r="N65" s="223" t="s">
        <v>1552</v>
      </c>
      <c r="O65" s="228" t="s">
        <v>4281</v>
      </c>
      <c r="P65" s="227" t="s">
        <v>4278</v>
      </c>
      <c r="Q65" s="229" t="s">
        <v>4279</v>
      </c>
      <c r="R65" s="213"/>
    </row>
    <row r="66" spans="1:18" s="214" customFormat="1" ht="12.75" customHeight="1">
      <c r="A66" s="223">
        <v>65</v>
      </c>
      <c r="B66" s="224" t="s">
        <v>76</v>
      </c>
      <c r="C66" s="224" t="s">
        <v>76</v>
      </c>
      <c r="D66" s="225" t="s">
        <v>4379</v>
      </c>
      <c r="E66" s="225" t="s">
        <v>4379</v>
      </c>
      <c r="F66" s="224" t="s">
        <v>776</v>
      </c>
      <c r="G66" s="224" t="s">
        <v>177</v>
      </c>
      <c r="H66" s="224" t="s">
        <v>33</v>
      </c>
      <c r="I66" s="224" t="s">
        <v>24</v>
      </c>
      <c r="J66" s="226">
        <v>3011</v>
      </c>
      <c r="K66" s="226">
        <v>141800</v>
      </c>
      <c r="L66" s="226">
        <v>426959800</v>
      </c>
      <c r="M66" s="227" t="s">
        <v>1573</v>
      </c>
      <c r="N66" s="223" t="s">
        <v>1552</v>
      </c>
      <c r="O66" s="228" t="s">
        <v>4281</v>
      </c>
      <c r="P66" s="227" t="s">
        <v>4278</v>
      </c>
      <c r="Q66" s="229" t="s">
        <v>4279</v>
      </c>
      <c r="R66" s="213"/>
    </row>
    <row r="67" spans="1:18" s="214" customFormat="1" ht="12.75" customHeight="1">
      <c r="A67" s="223">
        <v>66</v>
      </c>
      <c r="B67" s="224" t="s">
        <v>76</v>
      </c>
      <c r="C67" s="224" t="s">
        <v>76</v>
      </c>
      <c r="D67" s="225" t="s">
        <v>4380</v>
      </c>
      <c r="E67" s="225" t="s">
        <v>4380</v>
      </c>
      <c r="F67" s="224" t="s">
        <v>776</v>
      </c>
      <c r="G67" s="224" t="s">
        <v>177</v>
      </c>
      <c r="H67" s="224" t="s">
        <v>33</v>
      </c>
      <c r="I67" s="224" t="s">
        <v>17</v>
      </c>
      <c r="J67" s="226">
        <v>224</v>
      </c>
      <c r="K67" s="226">
        <v>34200</v>
      </c>
      <c r="L67" s="226">
        <v>7660800</v>
      </c>
      <c r="M67" s="227" t="s">
        <v>1573</v>
      </c>
      <c r="N67" s="223" t="s">
        <v>1552</v>
      </c>
      <c r="O67" s="228" t="s">
        <v>4281</v>
      </c>
      <c r="P67" s="227" t="s">
        <v>4278</v>
      </c>
      <c r="Q67" s="229" t="s">
        <v>4279</v>
      </c>
      <c r="R67" s="213"/>
    </row>
    <row r="68" spans="1:18" s="214" customFormat="1" ht="12.75" customHeight="1">
      <c r="A68" s="223">
        <v>67</v>
      </c>
      <c r="B68" s="224" t="s">
        <v>200</v>
      </c>
      <c r="C68" s="224" t="s">
        <v>200</v>
      </c>
      <c r="D68" s="225" t="s">
        <v>4381</v>
      </c>
      <c r="E68" s="225" t="s">
        <v>4381</v>
      </c>
      <c r="F68" s="224" t="s">
        <v>4382</v>
      </c>
      <c r="G68" s="224" t="s">
        <v>4383</v>
      </c>
      <c r="H68" s="224" t="s">
        <v>33</v>
      </c>
      <c r="I68" s="224" t="s">
        <v>194</v>
      </c>
      <c r="J68" s="226">
        <v>78000</v>
      </c>
      <c r="K68" s="226">
        <v>2300</v>
      </c>
      <c r="L68" s="226">
        <v>179400000</v>
      </c>
      <c r="M68" s="227" t="s">
        <v>4384</v>
      </c>
      <c r="N68" s="223" t="s">
        <v>1552</v>
      </c>
      <c r="O68" s="228" t="s">
        <v>4281</v>
      </c>
      <c r="P68" s="227" t="s">
        <v>4278</v>
      </c>
      <c r="Q68" s="229" t="s">
        <v>4279</v>
      </c>
      <c r="R68" s="213"/>
    </row>
    <row r="69" spans="1:18" s="214" customFormat="1" ht="12.75" customHeight="1">
      <c r="A69" s="223">
        <v>68</v>
      </c>
      <c r="B69" s="224" t="s">
        <v>200</v>
      </c>
      <c r="C69" s="224" t="s">
        <v>200</v>
      </c>
      <c r="D69" s="225" t="s">
        <v>4385</v>
      </c>
      <c r="E69" s="225" t="s">
        <v>4385</v>
      </c>
      <c r="F69" s="224" t="s">
        <v>4386</v>
      </c>
      <c r="G69" s="224" t="s">
        <v>4383</v>
      </c>
      <c r="H69" s="224" t="s">
        <v>33</v>
      </c>
      <c r="I69" s="224" t="s">
        <v>194</v>
      </c>
      <c r="J69" s="226">
        <v>80000</v>
      </c>
      <c r="K69" s="226">
        <v>700</v>
      </c>
      <c r="L69" s="226">
        <v>56000000</v>
      </c>
      <c r="M69" s="227" t="s">
        <v>4384</v>
      </c>
      <c r="N69" s="223" t="s">
        <v>1552</v>
      </c>
      <c r="O69" s="228" t="s">
        <v>4281</v>
      </c>
      <c r="P69" s="227" t="s">
        <v>4278</v>
      </c>
      <c r="Q69" s="229" t="s">
        <v>4279</v>
      </c>
      <c r="R69" s="213"/>
    </row>
    <row r="70" spans="1:18" s="214" customFormat="1" ht="12.75" customHeight="1">
      <c r="A70" s="223">
        <v>69</v>
      </c>
      <c r="B70" s="230" t="s">
        <v>4336</v>
      </c>
      <c r="C70" s="230" t="s">
        <v>4336</v>
      </c>
      <c r="D70" s="225" t="s">
        <v>4387</v>
      </c>
      <c r="E70" s="225" t="s">
        <v>4387</v>
      </c>
      <c r="F70" s="224" t="s">
        <v>4388</v>
      </c>
      <c r="G70" s="224" t="s">
        <v>130</v>
      </c>
      <c r="H70" s="224" t="s">
        <v>35</v>
      </c>
      <c r="I70" s="224" t="s">
        <v>23</v>
      </c>
      <c r="J70" s="226">
        <v>313200</v>
      </c>
      <c r="K70" s="226">
        <v>25500</v>
      </c>
      <c r="L70" s="226">
        <v>7986600000</v>
      </c>
      <c r="M70" s="227" t="s">
        <v>4389</v>
      </c>
      <c r="N70" s="223" t="s">
        <v>1552</v>
      </c>
      <c r="O70" s="228" t="s">
        <v>4281</v>
      </c>
      <c r="P70" s="227" t="s">
        <v>4278</v>
      </c>
      <c r="Q70" s="229" t="s">
        <v>4279</v>
      </c>
      <c r="R70" s="213"/>
    </row>
    <row r="71" spans="1:18" s="214" customFormat="1" ht="12.75" customHeight="1">
      <c r="A71" s="223">
        <v>70</v>
      </c>
      <c r="B71" s="224" t="s">
        <v>293</v>
      </c>
      <c r="C71" s="224" t="s">
        <v>293</v>
      </c>
      <c r="D71" s="225" t="s">
        <v>4390</v>
      </c>
      <c r="E71" s="225" t="s">
        <v>4390</v>
      </c>
      <c r="F71" s="224" t="s">
        <v>1856</v>
      </c>
      <c r="G71" s="224" t="s">
        <v>389</v>
      </c>
      <c r="H71" s="224" t="s">
        <v>35</v>
      </c>
      <c r="I71" s="224" t="s">
        <v>21</v>
      </c>
      <c r="J71" s="226">
        <v>509000</v>
      </c>
      <c r="K71" s="226">
        <v>20</v>
      </c>
      <c r="L71" s="226">
        <v>10180000</v>
      </c>
      <c r="M71" s="227" t="s">
        <v>4389</v>
      </c>
      <c r="N71" s="223" t="s">
        <v>1552</v>
      </c>
      <c r="O71" s="228" t="s">
        <v>4281</v>
      </c>
      <c r="P71" s="227" t="s">
        <v>4278</v>
      </c>
      <c r="Q71" s="229" t="s">
        <v>4279</v>
      </c>
      <c r="R71" s="213"/>
    </row>
    <row r="72" spans="1:18" s="214" customFormat="1" ht="12.75" customHeight="1">
      <c r="A72" s="223">
        <v>71</v>
      </c>
      <c r="B72" s="224" t="s">
        <v>293</v>
      </c>
      <c r="C72" s="224" t="s">
        <v>293</v>
      </c>
      <c r="D72" s="225" t="s">
        <v>4391</v>
      </c>
      <c r="E72" s="225" t="s">
        <v>4391</v>
      </c>
      <c r="F72" s="224" t="s">
        <v>1856</v>
      </c>
      <c r="G72" s="224" t="s">
        <v>389</v>
      </c>
      <c r="H72" s="224" t="s">
        <v>35</v>
      </c>
      <c r="I72" s="224" t="s">
        <v>21</v>
      </c>
      <c r="J72" s="226">
        <v>489000</v>
      </c>
      <c r="K72" s="226">
        <v>43</v>
      </c>
      <c r="L72" s="226">
        <v>21027000</v>
      </c>
      <c r="M72" s="227" t="s">
        <v>4389</v>
      </c>
      <c r="N72" s="223" t="s">
        <v>1552</v>
      </c>
      <c r="O72" s="228" t="s">
        <v>4281</v>
      </c>
      <c r="P72" s="227" t="s">
        <v>4278</v>
      </c>
      <c r="Q72" s="229" t="s">
        <v>4279</v>
      </c>
      <c r="R72" s="213"/>
    </row>
    <row r="73" spans="1:18" s="214" customFormat="1" ht="12.75" customHeight="1">
      <c r="A73" s="223">
        <v>72</v>
      </c>
      <c r="B73" s="224" t="s">
        <v>293</v>
      </c>
      <c r="C73" s="224" t="s">
        <v>293</v>
      </c>
      <c r="D73" s="225" t="s">
        <v>4392</v>
      </c>
      <c r="E73" s="225" t="s">
        <v>4392</v>
      </c>
      <c r="F73" s="224" t="s">
        <v>1856</v>
      </c>
      <c r="G73" s="224" t="s">
        <v>389</v>
      </c>
      <c r="H73" s="224" t="s">
        <v>35</v>
      </c>
      <c r="I73" s="224" t="s">
        <v>21</v>
      </c>
      <c r="J73" s="226">
        <v>489000</v>
      </c>
      <c r="K73" s="226">
        <v>66</v>
      </c>
      <c r="L73" s="226">
        <v>32274000</v>
      </c>
      <c r="M73" s="227" t="s">
        <v>4389</v>
      </c>
      <c r="N73" s="223" t="s">
        <v>1552</v>
      </c>
      <c r="O73" s="228" t="s">
        <v>4281</v>
      </c>
      <c r="P73" s="227" t="s">
        <v>4278</v>
      </c>
      <c r="Q73" s="229" t="s">
        <v>4279</v>
      </c>
      <c r="R73" s="213"/>
    </row>
    <row r="74" spans="1:18" s="214" customFormat="1" ht="12.75" customHeight="1">
      <c r="A74" s="223">
        <v>73</v>
      </c>
      <c r="B74" s="224" t="s">
        <v>77</v>
      </c>
      <c r="C74" s="224" t="s">
        <v>77</v>
      </c>
      <c r="D74" s="225" t="s">
        <v>4393</v>
      </c>
      <c r="E74" s="225" t="s">
        <v>4393</v>
      </c>
      <c r="F74" s="224" t="s">
        <v>4394</v>
      </c>
      <c r="G74" s="224" t="s">
        <v>370</v>
      </c>
      <c r="H74" s="224" t="s">
        <v>33</v>
      </c>
      <c r="I74" s="224" t="s">
        <v>22</v>
      </c>
      <c r="J74" s="226">
        <v>1617</v>
      </c>
      <c r="K74" s="226">
        <v>1258000</v>
      </c>
      <c r="L74" s="226">
        <v>2034186000</v>
      </c>
      <c r="M74" s="227" t="s">
        <v>4395</v>
      </c>
      <c r="N74" s="223" t="s">
        <v>1552</v>
      </c>
      <c r="O74" s="228" t="s">
        <v>4281</v>
      </c>
      <c r="P74" s="227" t="s">
        <v>4278</v>
      </c>
      <c r="Q74" s="229" t="s">
        <v>4279</v>
      </c>
      <c r="R74" s="213"/>
    </row>
    <row r="75" spans="1:18" s="214" customFormat="1" ht="12.75" customHeight="1">
      <c r="A75" s="223">
        <v>74</v>
      </c>
      <c r="B75" s="224" t="s">
        <v>74</v>
      </c>
      <c r="C75" s="224" t="s">
        <v>74</v>
      </c>
      <c r="D75" s="225" t="s">
        <v>4396</v>
      </c>
      <c r="E75" s="225" t="s">
        <v>4396</v>
      </c>
      <c r="F75" s="224" t="s">
        <v>4397</v>
      </c>
      <c r="G75" s="224" t="s">
        <v>4398</v>
      </c>
      <c r="H75" s="224" t="s">
        <v>33</v>
      </c>
      <c r="I75" s="224" t="s">
        <v>21</v>
      </c>
      <c r="J75" s="226">
        <v>3843</v>
      </c>
      <c r="K75" s="226">
        <v>149440</v>
      </c>
      <c r="L75" s="226">
        <v>574297920</v>
      </c>
      <c r="M75" s="227" t="s">
        <v>4395</v>
      </c>
      <c r="N75" s="223" t="s">
        <v>1552</v>
      </c>
      <c r="O75" s="228" t="s">
        <v>4281</v>
      </c>
      <c r="P75" s="227" t="s">
        <v>4278</v>
      </c>
      <c r="Q75" s="229" t="s">
        <v>4279</v>
      </c>
      <c r="R75" s="213"/>
    </row>
    <row r="76" spans="1:18" s="214" customFormat="1" ht="12.75" customHeight="1">
      <c r="A76" s="223">
        <v>75</v>
      </c>
      <c r="B76" s="224" t="s">
        <v>74</v>
      </c>
      <c r="C76" s="224" t="s">
        <v>74</v>
      </c>
      <c r="D76" s="225" t="s">
        <v>4399</v>
      </c>
      <c r="E76" s="225" t="s">
        <v>4399</v>
      </c>
      <c r="F76" s="224" t="s">
        <v>4397</v>
      </c>
      <c r="G76" s="224" t="s">
        <v>4398</v>
      </c>
      <c r="H76" s="224" t="s">
        <v>33</v>
      </c>
      <c r="I76" s="224" t="s">
        <v>21</v>
      </c>
      <c r="J76" s="226">
        <v>3843</v>
      </c>
      <c r="K76" s="226">
        <v>48740</v>
      </c>
      <c r="L76" s="226">
        <v>187307820</v>
      </c>
      <c r="M76" s="227" t="s">
        <v>4395</v>
      </c>
      <c r="N76" s="223" t="s">
        <v>1552</v>
      </c>
      <c r="O76" s="228" t="s">
        <v>4281</v>
      </c>
      <c r="P76" s="227" t="s">
        <v>4278</v>
      </c>
      <c r="Q76" s="229" t="s">
        <v>4279</v>
      </c>
      <c r="R76" s="213"/>
    </row>
    <row r="77" spans="1:18" s="214" customFormat="1" ht="12.75" customHeight="1">
      <c r="A77" s="223">
        <v>76</v>
      </c>
      <c r="B77" s="224" t="s">
        <v>269</v>
      </c>
      <c r="C77" s="224" t="s">
        <v>269</v>
      </c>
      <c r="D77" s="225" t="s">
        <v>4400</v>
      </c>
      <c r="E77" s="225" t="s">
        <v>4400</v>
      </c>
      <c r="F77" s="224" t="s">
        <v>4401</v>
      </c>
      <c r="G77" s="224" t="s">
        <v>1995</v>
      </c>
      <c r="H77" s="224" t="s">
        <v>33</v>
      </c>
      <c r="I77" s="224" t="s">
        <v>23</v>
      </c>
      <c r="J77" s="226">
        <v>49140</v>
      </c>
      <c r="K77" s="226">
        <v>52000</v>
      </c>
      <c r="L77" s="226">
        <v>2555280000</v>
      </c>
      <c r="M77" s="227" t="s">
        <v>4395</v>
      </c>
      <c r="N77" s="223" t="s">
        <v>1552</v>
      </c>
      <c r="O77" s="228" t="s">
        <v>4281</v>
      </c>
      <c r="P77" s="227" t="s">
        <v>4278</v>
      </c>
      <c r="Q77" s="229" t="s">
        <v>4279</v>
      </c>
      <c r="R77" s="213"/>
    </row>
    <row r="78" spans="1:18" s="214" customFormat="1" ht="12.75" customHeight="1">
      <c r="A78" s="223">
        <v>77</v>
      </c>
      <c r="B78" s="224" t="s">
        <v>99</v>
      </c>
      <c r="C78" s="224" t="s">
        <v>99</v>
      </c>
      <c r="D78" s="225" t="s">
        <v>4402</v>
      </c>
      <c r="E78" s="225" t="s">
        <v>4402</v>
      </c>
      <c r="F78" s="224" t="s">
        <v>2425</v>
      </c>
      <c r="G78" s="224" t="s">
        <v>2426</v>
      </c>
      <c r="H78" s="224" t="s">
        <v>33</v>
      </c>
      <c r="I78" s="224" t="s">
        <v>58</v>
      </c>
      <c r="J78" s="226">
        <v>10700</v>
      </c>
      <c r="K78" s="226">
        <v>1740</v>
      </c>
      <c r="L78" s="226">
        <v>18618000</v>
      </c>
      <c r="M78" s="227" t="s">
        <v>4403</v>
      </c>
      <c r="N78" s="223" t="s">
        <v>1552</v>
      </c>
      <c r="O78" s="228" t="s">
        <v>4281</v>
      </c>
      <c r="P78" s="227" t="s">
        <v>4278</v>
      </c>
      <c r="Q78" s="229" t="s">
        <v>4279</v>
      </c>
      <c r="R78" s="213"/>
    </row>
    <row r="79" spans="1:18" s="214" customFormat="1" ht="12.75" customHeight="1">
      <c r="A79" s="223">
        <v>78</v>
      </c>
      <c r="B79" s="224" t="s">
        <v>99</v>
      </c>
      <c r="C79" s="224" t="s">
        <v>99</v>
      </c>
      <c r="D79" s="225" t="s">
        <v>4404</v>
      </c>
      <c r="E79" s="225" t="s">
        <v>4404</v>
      </c>
      <c r="F79" s="224" t="s">
        <v>2425</v>
      </c>
      <c r="G79" s="224" t="s">
        <v>2426</v>
      </c>
      <c r="H79" s="224" t="s">
        <v>33</v>
      </c>
      <c r="I79" s="224" t="s">
        <v>58</v>
      </c>
      <c r="J79" s="226">
        <v>9000</v>
      </c>
      <c r="K79" s="226">
        <v>1932</v>
      </c>
      <c r="L79" s="226">
        <v>17388000</v>
      </c>
      <c r="M79" s="227" t="s">
        <v>4403</v>
      </c>
      <c r="N79" s="223" t="s">
        <v>1552</v>
      </c>
      <c r="O79" s="228" t="s">
        <v>4281</v>
      </c>
      <c r="P79" s="227" t="s">
        <v>4278</v>
      </c>
      <c r="Q79" s="229" t="s">
        <v>4279</v>
      </c>
      <c r="R79" s="213"/>
    </row>
    <row r="80" spans="1:18" s="214" customFormat="1" ht="12.75" customHeight="1">
      <c r="A80" s="223">
        <v>79</v>
      </c>
      <c r="B80" s="224" t="s">
        <v>99</v>
      </c>
      <c r="C80" s="224" t="s">
        <v>99</v>
      </c>
      <c r="D80" s="225" t="s">
        <v>4405</v>
      </c>
      <c r="E80" s="225" t="s">
        <v>4405</v>
      </c>
      <c r="F80" s="224" t="s">
        <v>2425</v>
      </c>
      <c r="G80" s="224" t="s">
        <v>2426</v>
      </c>
      <c r="H80" s="224" t="s">
        <v>33</v>
      </c>
      <c r="I80" s="224" t="s">
        <v>58</v>
      </c>
      <c r="J80" s="226">
        <v>15050</v>
      </c>
      <c r="K80" s="226">
        <v>5200</v>
      </c>
      <c r="L80" s="226">
        <v>78260000</v>
      </c>
      <c r="M80" s="227" t="s">
        <v>4403</v>
      </c>
      <c r="N80" s="223" t="s">
        <v>1552</v>
      </c>
      <c r="O80" s="228" t="s">
        <v>4281</v>
      </c>
      <c r="P80" s="227" t="s">
        <v>4278</v>
      </c>
      <c r="Q80" s="229" t="s">
        <v>4279</v>
      </c>
      <c r="R80" s="213"/>
    </row>
    <row r="81" spans="1:18" s="214" customFormat="1" ht="12.75" customHeight="1">
      <c r="A81" s="223">
        <v>80</v>
      </c>
      <c r="B81" s="224" t="s">
        <v>99</v>
      </c>
      <c r="C81" s="224" t="s">
        <v>99</v>
      </c>
      <c r="D81" s="225" t="s">
        <v>4406</v>
      </c>
      <c r="E81" s="225" t="s">
        <v>4406</v>
      </c>
      <c r="F81" s="224" t="s">
        <v>2425</v>
      </c>
      <c r="G81" s="224" t="s">
        <v>2426</v>
      </c>
      <c r="H81" s="224" t="s">
        <v>33</v>
      </c>
      <c r="I81" s="224" t="s">
        <v>58</v>
      </c>
      <c r="J81" s="226">
        <v>8350</v>
      </c>
      <c r="K81" s="226">
        <v>2540</v>
      </c>
      <c r="L81" s="226">
        <v>21209000</v>
      </c>
      <c r="M81" s="227" t="s">
        <v>4403</v>
      </c>
      <c r="N81" s="223" t="s">
        <v>1552</v>
      </c>
      <c r="O81" s="228" t="s">
        <v>4281</v>
      </c>
      <c r="P81" s="227" t="s">
        <v>4278</v>
      </c>
      <c r="Q81" s="229" t="s">
        <v>4279</v>
      </c>
      <c r="R81" s="213"/>
    </row>
    <row r="82" spans="1:18" s="214" customFormat="1" ht="12.75" customHeight="1">
      <c r="A82" s="223">
        <v>81</v>
      </c>
      <c r="B82" s="224" t="s">
        <v>99</v>
      </c>
      <c r="C82" s="224" t="s">
        <v>99</v>
      </c>
      <c r="D82" s="225" t="s">
        <v>4407</v>
      </c>
      <c r="E82" s="225" t="s">
        <v>4407</v>
      </c>
      <c r="F82" s="224" t="s">
        <v>2425</v>
      </c>
      <c r="G82" s="224" t="s">
        <v>2426</v>
      </c>
      <c r="H82" s="224" t="s">
        <v>33</v>
      </c>
      <c r="I82" s="224" t="s">
        <v>58</v>
      </c>
      <c r="J82" s="226">
        <v>14000</v>
      </c>
      <c r="K82" s="226">
        <v>20040</v>
      </c>
      <c r="L82" s="226">
        <v>280560000</v>
      </c>
      <c r="M82" s="227" t="s">
        <v>4403</v>
      </c>
      <c r="N82" s="223" t="s">
        <v>1552</v>
      </c>
      <c r="O82" s="228" t="s">
        <v>4281</v>
      </c>
      <c r="P82" s="227" t="s">
        <v>4278</v>
      </c>
      <c r="Q82" s="229" t="s">
        <v>4279</v>
      </c>
      <c r="R82" s="213"/>
    </row>
    <row r="83" spans="1:18" s="214" customFormat="1" ht="12.75" customHeight="1">
      <c r="A83" s="223">
        <v>82</v>
      </c>
      <c r="B83" s="224" t="s">
        <v>99</v>
      </c>
      <c r="C83" s="224" t="s">
        <v>99</v>
      </c>
      <c r="D83" s="225" t="s">
        <v>4408</v>
      </c>
      <c r="E83" s="225" t="s">
        <v>4408</v>
      </c>
      <c r="F83" s="224" t="s">
        <v>2425</v>
      </c>
      <c r="G83" s="224" t="s">
        <v>2426</v>
      </c>
      <c r="H83" s="224" t="s">
        <v>33</v>
      </c>
      <c r="I83" s="224" t="s">
        <v>58</v>
      </c>
      <c r="J83" s="226">
        <v>14430</v>
      </c>
      <c r="K83" s="226">
        <v>1000</v>
      </c>
      <c r="L83" s="226">
        <v>14430000</v>
      </c>
      <c r="M83" s="227" t="s">
        <v>4403</v>
      </c>
      <c r="N83" s="223" t="s">
        <v>1552</v>
      </c>
      <c r="O83" s="228" t="s">
        <v>4281</v>
      </c>
      <c r="P83" s="227" t="s">
        <v>4278</v>
      </c>
      <c r="Q83" s="229" t="s">
        <v>4279</v>
      </c>
      <c r="R83" s="213"/>
    </row>
    <row r="84" spans="1:18" s="214" customFormat="1" ht="12.75" customHeight="1">
      <c r="A84" s="223">
        <v>83</v>
      </c>
      <c r="B84" s="224" t="s">
        <v>99</v>
      </c>
      <c r="C84" s="224" t="s">
        <v>99</v>
      </c>
      <c r="D84" s="225" t="s">
        <v>4409</v>
      </c>
      <c r="E84" s="225" t="s">
        <v>4409</v>
      </c>
      <c r="F84" s="224" t="s">
        <v>2425</v>
      </c>
      <c r="G84" s="224" t="s">
        <v>2426</v>
      </c>
      <c r="H84" s="224" t="s">
        <v>33</v>
      </c>
      <c r="I84" s="224" t="s">
        <v>58</v>
      </c>
      <c r="J84" s="226">
        <v>10000</v>
      </c>
      <c r="K84" s="226">
        <v>6000</v>
      </c>
      <c r="L84" s="226">
        <v>60000000</v>
      </c>
      <c r="M84" s="227" t="s">
        <v>4403</v>
      </c>
      <c r="N84" s="223" t="s">
        <v>1552</v>
      </c>
      <c r="O84" s="228" t="s">
        <v>4281</v>
      </c>
      <c r="P84" s="227" t="s">
        <v>4278</v>
      </c>
      <c r="Q84" s="229" t="s">
        <v>4279</v>
      </c>
      <c r="R84" s="213"/>
    </row>
    <row r="85" spans="1:18" s="214" customFormat="1" ht="12.75" customHeight="1">
      <c r="A85" s="223">
        <v>84</v>
      </c>
      <c r="B85" s="224" t="s">
        <v>99</v>
      </c>
      <c r="C85" s="224" t="s">
        <v>99</v>
      </c>
      <c r="D85" s="225" t="s">
        <v>4410</v>
      </c>
      <c r="E85" s="225" t="s">
        <v>4410</v>
      </c>
      <c r="F85" s="224" t="s">
        <v>2425</v>
      </c>
      <c r="G85" s="224" t="s">
        <v>2426</v>
      </c>
      <c r="H85" s="224" t="s">
        <v>33</v>
      </c>
      <c r="I85" s="224" t="s">
        <v>58</v>
      </c>
      <c r="J85" s="226">
        <v>14430</v>
      </c>
      <c r="K85" s="226">
        <v>2520</v>
      </c>
      <c r="L85" s="226">
        <v>36363600</v>
      </c>
      <c r="M85" s="227" t="s">
        <v>4403</v>
      </c>
      <c r="N85" s="223" t="s">
        <v>1552</v>
      </c>
      <c r="O85" s="228" t="s">
        <v>4281</v>
      </c>
      <c r="P85" s="227" t="s">
        <v>4278</v>
      </c>
      <c r="Q85" s="229" t="s">
        <v>4279</v>
      </c>
      <c r="R85" s="213"/>
    </row>
    <row r="86" spans="1:18" s="214" customFormat="1" ht="12.75" customHeight="1">
      <c r="A86" s="223">
        <v>85</v>
      </c>
      <c r="B86" s="224" t="s">
        <v>99</v>
      </c>
      <c r="C86" s="224" t="s">
        <v>99</v>
      </c>
      <c r="D86" s="225" t="s">
        <v>4411</v>
      </c>
      <c r="E86" s="225" t="s">
        <v>4411</v>
      </c>
      <c r="F86" s="224" t="s">
        <v>2425</v>
      </c>
      <c r="G86" s="224" t="s">
        <v>2426</v>
      </c>
      <c r="H86" s="224" t="s">
        <v>33</v>
      </c>
      <c r="I86" s="224" t="s">
        <v>58</v>
      </c>
      <c r="J86" s="226">
        <v>14300</v>
      </c>
      <c r="K86" s="226">
        <v>7260</v>
      </c>
      <c r="L86" s="226">
        <v>103818000</v>
      </c>
      <c r="M86" s="227" t="s">
        <v>4403</v>
      </c>
      <c r="N86" s="223" t="s">
        <v>1552</v>
      </c>
      <c r="O86" s="228" t="s">
        <v>4281</v>
      </c>
      <c r="P86" s="227" t="s">
        <v>4278</v>
      </c>
      <c r="Q86" s="229" t="s">
        <v>4279</v>
      </c>
      <c r="R86" s="213"/>
    </row>
    <row r="87" spans="1:18" s="214" customFormat="1" ht="12.75" customHeight="1">
      <c r="A87" s="223">
        <v>86</v>
      </c>
      <c r="B87" s="224" t="s">
        <v>99</v>
      </c>
      <c r="C87" s="224" t="s">
        <v>99</v>
      </c>
      <c r="D87" s="225" t="s">
        <v>4412</v>
      </c>
      <c r="E87" s="225" t="s">
        <v>4412</v>
      </c>
      <c r="F87" s="224" t="s">
        <v>2425</v>
      </c>
      <c r="G87" s="224" t="s">
        <v>2426</v>
      </c>
      <c r="H87" s="224" t="s">
        <v>33</v>
      </c>
      <c r="I87" s="224" t="s">
        <v>58</v>
      </c>
      <c r="J87" s="226">
        <v>14100</v>
      </c>
      <c r="K87" s="226">
        <v>3500</v>
      </c>
      <c r="L87" s="226">
        <v>49350000</v>
      </c>
      <c r="M87" s="227" t="s">
        <v>4403</v>
      </c>
      <c r="N87" s="223" t="s">
        <v>1552</v>
      </c>
      <c r="O87" s="228" t="s">
        <v>4281</v>
      </c>
      <c r="P87" s="227" t="s">
        <v>4278</v>
      </c>
      <c r="Q87" s="229" t="s">
        <v>4279</v>
      </c>
      <c r="R87" s="213"/>
    </row>
    <row r="88" spans="1:18" s="214" customFormat="1" ht="12.75" customHeight="1">
      <c r="A88" s="223">
        <v>87</v>
      </c>
      <c r="B88" s="224" t="s">
        <v>96</v>
      </c>
      <c r="C88" s="224" t="s">
        <v>96</v>
      </c>
      <c r="D88" s="225" t="s">
        <v>4413</v>
      </c>
      <c r="E88" s="225" t="s">
        <v>4413</v>
      </c>
      <c r="F88" s="224" t="s">
        <v>2425</v>
      </c>
      <c r="G88" s="224" t="s">
        <v>2426</v>
      </c>
      <c r="H88" s="224" t="s">
        <v>33</v>
      </c>
      <c r="I88" s="224" t="s">
        <v>58</v>
      </c>
      <c r="J88" s="226">
        <v>17639</v>
      </c>
      <c r="K88" s="226">
        <v>9920</v>
      </c>
      <c r="L88" s="226">
        <v>174978880</v>
      </c>
      <c r="M88" s="227" t="s">
        <v>4403</v>
      </c>
      <c r="N88" s="223" t="s">
        <v>1552</v>
      </c>
      <c r="O88" s="228" t="s">
        <v>4281</v>
      </c>
      <c r="P88" s="227" t="s">
        <v>4278</v>
      </c>
      <c r="Q88" s="229" t="s">
        <v>4279</v>
      </c>
      <c r="R88" s="213"/>
    </row>
    <row r="89" spans="1:18" s="214" customFormat="1" ht="12.75" customHeight="1">
      <c r="A89" s="223">
        <v>88</v>
      </c>
      <c r="B89" s="224" t="s">
        <v>96</v>
      </c>
      <c r="C89" s="224" t="s">
        <v>96</v>
      </c>
      <c r="D89" s="225" t="s">
        <v>4414</v>
      </c>
      <c r="E89" s="225" t="s">
        <v>4414</v>
      </c>
      <c r="F89" s="224" t="s">
        <v>2425</v>
      </c>
      <c r="G89" s="224" t="s">
        <v>2426</v>
      </c>
      <c r="H89" s="224" t="s">
        <v>33</v>
      </c>
      <c r="I89" s="224" t="s">
        <v>58</v>
      </c>
      <c r="J89" s="226">
        <v>19699</v>
      </c>
      <c r="K89" s="226">
        <v>9840</v>
      </c>
      <c r="L89" s="226">
        <v>193838160</v>
      </c>
      <c r="M89" s="227" t="s">
        <v>4403</v>
      </c>
      <c r="N89" s="223" t="s">
        <v>1552</v>
      </c>
      <c r="O89" s="228" t="s">
        <v>4281</v>
      </c>
      <c r="P89" s="227" t="s">
        <v>4278</v>
      </c>
      <c r="Q89" s="229" t="s">
        <v>4279</v>
      </c>
      <c r="R89" s="213"/>
    </row>
    <row r="90" spans="1:18" s="214" customFormat="1" ht="12.75" customHeight="1">
      <c r="A90" s="223">
        <v>89</v>
      </c>
      <c r="B90" s="224" t="s">
        <v>96</v>
      </c>
      <c r="C90" s="224" t="s">
        <v>96</v>
      </c>
      <c r="D90" s="225" t="s">
        <v>4415</v>
      </c>
      <c r="E90" s="225" t="s">
        <v>4415</v>
      </c>
      <c r="F90" s="224" t="s">
        <v>2425</v>
      </c>
      <c r="G90" s="224" t="s">
        <v>2426</v>
      </c>
      <c r="H90" s="224" t="s">
        <v>33</v>
      </c>
      <c r="I90" s="224" t="s">
        <v>58</v>
      </c>
      <c r="J90" s="226">
        <v>19000</v>
      </c>
      <c r="K90" s="226">
        <v>3980</v>
      </c>
      <c r="L90" s="226">
        <v>75620000</v>
      </c>
      <c r="M90" s="227" t="s">
        <v>4403</v>
      </c>
      <c r="N90" s="223" t="s">
        <v>1552</v>
      </c>
      <c r="O90" s="228" t="s">
        <v>4281</v>
      </c>
      <c r="P90" s="227" t="s">
        <v>4278</v>
      </c>
      <c r="Q90" s="229" t="s">
        <v>4279</v>
      </c>
      <c r="R90" s="213"/>
    </row>
    <row r="91" spans="1:18" s="214" customFormat="1" ht="12.75" customHeight="1">
      <c r="A91" s="223">
        <v>90</v>
      </c>
      <c r="B91" s="224" t="s">
        <v>96</v>
      </c>
      <c r="C91" s="224" t="s">
        <v>96</v>
      </c>
      <c r="D91" s="225" t="s">
        <v>4416</v>
      </c>
      <c r="E91" s="225" t="s">
        <v>4416</v>
      </c>
      <c r="F91" s="224" t="s">
        <v>2425</v>
      </c>
      <c r="G91" s="224" t="s">
        <v>2426</v>
      </c>
      <c r="H91" s="224" t="s">
        <v>33</v>
      </c>
      <c r="I91" s="224" t="s">
        <v>58</v>
      </c>
      <c r="J91" s="226">
        <v>15700</v>
      </c>
      <c r="K91" s="226">
        <v>19200</v>
      </c>
      <c r="L91" s="226">
        <v>301440000</v>
      </c>
      <c r="M91" s="227" t="s">
        <v>4403</v>
      </c>
      <c r="N91" s="223" t="s">
        <v>1552</v>
      </c>
      <c r="O91" s="228" t="s">
        <v>4281</v>
      </c>
      <c r="P91" s="227" t="s">
        <v>4278</v>
      </c>
      <c r="Q91" s="229" t="s">
        <v>4279</v>
      </c>
      <c r="R91" s="213"/>
    </row>
    <row r="92" spans="1:18" s="214" customFormat="1" ht="12.75" customHeight="1">
      <c r="A92" s="223">
        <v>91</v>
      </c>
      <c r="B92" s="224" t="s">
        <v>96</v>
      </c>
      <c r="C92" s="224" t="s">
        <v>96</v>
      </c>
      <c r="D92" s="225" t="s">
        <v>4417</v>
      </c>
      <c r="E92" s="225" t="s">
        <v>4417</v>
      </c>
      <c r="F92" s="224" t="s">
        <v>2425</v>
      </c>
      <c r="G92" s="224" t="s">
        <v>2426</v>
      </c>
      <c r="H92" s="224" t="s">
        <v>33</v>
      </c>
      <c r="I92" s="224" t="s">
        <v>58</v>
      </c>
      <c r="J92" s="226">
        <v>15650</v>
      </c>
      <c r="K92" s="226">
        <v>12700</v>
      </c>
      <c r="L92" s="226">
        <v>198755000</v>
      </c>
      <c r="M92" s="227" t="s">
        <v>4403</v>
      </c>
      <c r="N92" s="223" t="s">
        <v>1552</v>
      </c>
      <c r="O92" s="228" t="s">
        <v>4281</v>
      </c>
      <c r="P92" s="227" t="s">
        <v>4278</v>
      </c>
      <c r="Q92" s="229" t="s">
        <v>4279</v>
      </c>
      <c r="R92" s="213"/>
    </row>
    <row r="93" spans="1:18" s="214" customFormat="1" ht="12.75" customHeight="1">
      <c r="A93" s="223">
        <v>92</v>
      </c>
      <c r="B93" s="224" t="s">
        <v>96</v>
      </c>
      <c r="C93" s="224" t="s">
        <v>96</v>
      </c>
      <c r="D93" s="225" t="s">
        <v>4418</v>
      </c>
      <c r="E93" s="225" t="s">
        <v>4418</v>
      </c>
      <c r="F93" s="224" t="s">
        <v>2425</v>
      </c>
      <c r="G93" s="224" t="s">
        <v>2426</v>
      </c>
      <c r="H93" s="224" t="s">
        <v>33</v>
      </c>
      <c r="I93" s="224" t="s">
        <v>58</v>
      </c>
      <c r="J93" s="226">
        <v>17999</v>
      </c>
      <c r="K93" s="226">
        <v>12340</v>
      </c>
      <c r="L93" s="226">
        <v>222107660</v>
      </c>
      <c r="M93" s="227" t="s">
        <v>4403</v>
      </c>
      <c r="N93" s="223" t="s">
        <v>1552</v>
      </c>
      <c r="O93" s="228" t="s">
        <v>4281</v>
      </c>
      <c r="P93" s="227" t="s">
        <v>4278</v>
      </c>
      <c r="Q93" s="229" t="s">
        <v>4279</v>
      </c>
      <c r="R93" s="213"/>
    </row>
    <row r="94" spans="1:18" s="214" customFormat="1" ht="12.75" customHeight="1">
      <c r="A94" s="223">
        <v>93</v>
      </c>
      <c r="B94" s="224" t="s">
        <v>96</v>
      </c>
      <c r="C94" s="224" t="s">
        <v>96</v>
      </c>
      <c r="D94" s="225" t="s">
        <v>4419</v>
      </c>
      <c r="E94" s="225" t="s">
        <v>4419</v>
      </c>
      <c r="F94" s="224" t="s">
        <v>2425</v>
      </c>
      <c r="G94" s="224" t="s">
        <v>2426</v>
      </c>
      <c r="H94" s="224" t="s">
        <v>33</v>
      </c>
      <c r="I94" s="224" t="s">
        <v>58</v>
      </c>
      <c r="J94" s="226">
        <v>15800</v>
      </c>
      <c r="K94" s="226">
        <v>43520</v>
      </c>
      <c r="L94" s="226">
        <v>687616000</v>
      </c>
      <c r="M94" s="227" t="s">
        <v>4403</v>
      </c>
      <c r="N94" s="223" t="s">
        <v>1552</v>
      </c>
      <c r="O94" s="228" t="s">
        <v>4281</v>
      </c>
      <c r="P94" s="227" t="s">
        <v>4278</v>
      </c>
      <c r="Q94" s="229" t="s">
        <v>4279</v>
      </c>
      <c r="R94" s="213"/>
    </row>
    <row r="95" spans="1:18" s="214" customFormat="1" ht="12.75" customHeight="1">
      <c r="A95" s="223">
        <v>94</v>
      </c>
      <c r="B95" s="224" t="s">
        <v>92</v>
      </c>
      <c r="C95" s="224" t="s">
        <v>92</v>
      </c>
      <c r="D95" s="225" t="s">
        <v>4420</v>
      </c>
      <c r="E95" s="225" t="s">
        <v>4420</v>
      </c>
      <c r="F95" s="224" t="s">
        <v>4000</v>
      </c>
      <c r="G95" s="224" t="s">
        <v>4421</v>
      </c>
      <c r="H95" s="224" t="s">
        <v>33</v>
      </c>
      <c r="I95" s="224" t="s">
        <v>24</v>
      </c>
      <c r="J95" s="226">
        <v>19845</v>
      </c>
      <c r="K95" s="226">
        <v>4980</v>
      </c>
      <c r="L95" s="226">
        <v>98828100</v>
      </c>
      <c r="M95" s="227" t="s">
        <v>4422</v>
      </c>
      <c r="N95" s="223" t="s">
        <v>1552</v>
      </c>
      <c r="O95" s="228" t="s">
        <v>4281</v>
      </c>
      <c r="P95" s="227" t="s">
        <v>4278</v>
      </c>
      <c r="Q95" s="229" t="s">
        <v>4279</v>
      </c>
      <c r="R95" s="213"/>
    </row>
    <row r="96" spans="1:18" s="214" customFormat="1" ht="12.75" customHeight="1">
      <c r="A96" s="223">
        <v>95</v>
      </c>
      <c r="B96" s="224" t="s">
        <v>92</v>
      </c>
      <c r="C96" s="224" t="s">
        <v>92</v>
      </c>
      <c r="D96" s="225" t="s">
        <v>4423</v>
      </c>
      <c r="E96" s="225" t="s">
        <v>4423</v>
      </c>
      <c r="F96" s="224" t="s">
        <v>4000</v>
      </c>
      <c r="G96" s="224" t="s">
        <v>4421</v>
      </c>
      <c r="H96" s="224" t="s">
        <v>33</v>
      </c>
      <c r="I96" s="224" t="s">
        <v>174</v>
      </c>
      <c r="J96" s="226">
        <v>210</v>
      </c>
      <c r="K96" s="226">
        <v>13400</v>
      </c>
      <c r="L96" s="226">
        <v>2814000</v>
      </c>
      <c r="M96" s="227" t="s">
        <v>4422</v>
      </c>
      <c r="N96" s="223" t="s">
        <v>1552</v>
      </c>
      <c r="O96" s="228" t="s">
        <v>4281</v>
      </c>
      <c r="P96" s="227" t="s">
        <v>4278</v>
      </c>
      <c r="Q96" s="229" t="s">
        <v>4279</v>
      </c>
      <c r="R96" s="213"/>
    </row>
    <row r="97" spans="1:18" s="214" customFormat="1" ht="12.75" customHeight="1">
      <c r="A97" s="223">
        <v>96</v>
      </c>
      <c r="B97" s="224" t="s">
        <v>4424</v>
      </c>
      <c r="C97" s="224" t="s">
        <v>4424</v>
      </c>
      <c r="D97" s="225" t="s">
        <v>4425</v>
      </c>
      <c r="E97" s="225" t="s">
        <v>4425</v>
      </c>
      <c r="F97" s="224" t="s">
        <v>4426</v>
      </c>
      <c r="G97" s="224" t="s">
        <v>4427</v>
      </c>
      <c r="H97" s="224" t="s">
        <v>33</v>
      </c>
      <c r="I97" s="224" t="s">
        <v>19</v>
      </c>
      <c r="J97" s="226">
        <v>29095</v>
      </c>
      <c r="K97" s="226">
        <v>27480</v>
      </c>
      <c r="L97" s="226">
        <v>799530600</v>
      </c>
      <c r="M97" s="227" t="s">
        <v>4422</v>
      </c>
      <c r="N97" s="223" t="s">
        <v>1552</v>
      </c>
      <c r="O97" s="228" t="s">
        <v>4281</v>
      </c>
      <c r="P97" s="227" t="s">
        <v>4278</v>
      </c>
      <c r="Q97" s="229" t="s">
        <v>4279</v>
      </c>
      <c r="R97" s="213"/>
    </row>
    <row r="98" spans="1:18" s="214" customFormat="1" ht="12.75" customHeight="1">
      <c r="A98" s="223">
        <v>97</v>
      </c>
      <c r="B98" s="224" t="s">
        <v>4428</v>
      </c>
      <c r="C98" s="224" t="s">
        <v>4428</v>
      </c>
      <c r="D98" s="225" t="s">
        <v>4429</v>
      </c>
      <c r="E98" s="225" t="s">
        <v>4429</v>
      </c>
      <c r="F98" s="224" t="s">
        <v>4430</v>
      </c>
      <c r="G98" s="224" t="s">
        <v>1357</v>
      </c>
      <c r="H98" s="224" t="s">
        <v>33</v>
      </c>
      <c r="I98" s="224" t="s">
        <v>25</v>
      </c>
      <c r="J98" s="226">
        <v>63525</v>
      </c>
      <c r="K98" s="226">
        <v>2850</v>
      </c>
      <c r="L98" s="226">
        <v>181046250</v>
      </c>
      <c r="M98" s="227" t="s">
        <v>4422</v>
      </c>
      <c r="N98" s="223" t="s">
        <v>1552</v>
      </c>
      <c r="O98" s="228" t="s">
        <v>4281</v>
      </c>
      <c r="P98" s="227" t="s">
        <v>4278</v>
      </c>
      <c r="Q98" s="229" t="s">
        <v>4279</v>
      </c>
      <c r="R98" s="213"/>
    </row>
    <row r="99" spans="1:18" s="214" customFormat="1" ht="12.75" customHeight="1">
      <c r="A99" s="223">
        <v>98</v>
      </c>
      <c r="B99" s="224" t="s">
        <v>76</v>
      </c>
      <c r="C99" s="224" t="s">
        <v>76</v>
      </c>
      <c r="D99" s="225" t="s">
        <v>758</v>
      </c>
      <c r="E99" s="225" t="s">
        <v>758</v>
      </c>
      <c r="F99" s="224" t="s">
        <v>4431</v>
      </c>
      <c r="G99" s="224" t="s">
        <v>4421</v>
      </c>
      <c r="H99" s="224" t="s">
        <v>33</v>
      </c>
      <c r="I99" s="224" t="s">
        <v>18</v>
      </c>
      <c r="J99" s="226">
        <v>4200</v>
      </c>
      <c r="K99" s="226">
        <v>287</v>
      </c>
      <c r="L99" s="226">
        <v>1205400</v>
      </c>
      <c r="M99" s="227" t="s">
        <v>4422</v>
      </c>
      <c r="N99" s="223" t="s">
        <v>1552</v>
      </c>
      <c r="O99" s="228" t="s">
        <v>4281</v>
      </c>
      <c r="P99" s="227" t="s">
        <v>4278</v>
      </c>
      <c r="Q99" s="229" t="s">
        <v>4279</v>
      </c>
      <c r="R99" s="213"/>
    </row>
    <row r="100" spans="1:18" s="214" customFormat="1" ht="12.75" customHeight="1">
      <c r="A100" s="223">
        <v>99</v>
      </c>
      <c r="B100" s="224" t="s">
        <v>4432</v>
      </c>
      <c r="C100" s="224" t="s">
        <v>4432</v>
      </c>
      <c r="D100" s="225" t="s">
        <v>4433</v>
      </c>
      <c r="E100" s="225" t="s">
        <v>4433</v>
      </c>
      <c r="F100" s="224" t="s">
        <v>796</v>
      </c>
      <c r="G100" s="224" t="s">
        <v>4434</v>
      </c>
      <c r="H100" s="224" t="s">
        <v>33</v>
      </c>
      <c r="I100" s="224" t="s">
        <v>21</v>
      </c>
      <c r="J100" s="226">
        <v>350</v>
      </c>
      <c r="K100" s="226">
        <v>1647720</v>
      </c>
      <c r="L100" s="226">
        <v>576702000</v>
      </c>
      <c r="M100" s="227" t="s">
        <v>4435</v>
      </c>
      <c r="N100" s="223" t="s">
        <v>1552</v>
      </c>
      <c r="O100" s="228" t="s">
        <v>4281</v>
      </c>
      <c r="P100" s="227" t="s">
        <v>4278</v>
      </c>
      <c r="Q100" s="229" t="s">
        <v>4279</v>
      </c>
      <c r="R100" s="213"/>
    </row>
    <row r="101" spans="1:18" s="214" customFormat="1" ht="12.75" customHeight="1">
      <c r="A101" s="223">
        <v>100</v>
      </c>
      <c r="B101" s="224" t="s">
        <v>4436</v>
      </c>
      <c r="C101" s="224" t="s">
        <v>4436</v>
      </c>
      <c r="D101" s="225" t="s">
        <v>4437</v>
      </c>
      <c r="E101" s="225" t="s">
        <v>4437</v>
      </c>
      <c r="F101" s="224" t="s">
        <v>1948</v>
      </c>
      <c r="G101" s="224" t="s">
        <v>4434</v>
      </c>
      <c r="H101" s="224" t="s">
        <v>33</v>
      </c>
      <c r="I101" s="224" t="s">
        <v>21</v>
      </c>
      <c r="J101" s="226">
        <v>450</v>
      </c>
      <c r="K101" s="226">
        <v>195220</v>
      </c>
      <c r="L101" s="226">
        <v>87849000</v>
      </c>
      <c r="M101" s="227" t="s">
        <v>4435</v>
      </c>
      <c r="N101" s="223" t="s">
        <v>1552</v>
      </c>
      <c r="O101" s="228" t="s">
        <v>4281</v>
      </c>
      <c r="P101" s="227" t="s">
        <v>4278</v>
      </c>
      <c r="Q101" s="229" t="s">
        <v>4279</v>
      </c>
      <c r="R101" s="213"/>
    </row>
    <row r="102" spans="1:18" s="214" customFormat="1" ht="12.75" customHeight="1">
      <c r="A102" s="223">
        <v>101</v>
      </c>
      <c r="B102" s="224" t="s">
        <v>4438</v>
      </c>
      <c r="C102" s="224" t="s">
        <v>4438</v>
      </c>
      <c r="D102" s="225" t="s">
        <v>4439</v>
      </c>
      <c r="E102" s="225" t="s">
        <v>4439</v>
      </c>
      <c r="F102" s="224" t="s">
        <v>4440</v>
      </c>
      <c r="G102" s="224" t="s">
        <v>4441</v>
      </c>
      <c r="H102" s="224" t="s">
        <v>28</v>
      </c>
      <c r="I102" s="224" t="s">
        <v>18</v>
      </c>
      <c r="J102" s="226">
        <v>11660</v>
      </c>
      <c r="K102" s="226">
        <v>2400</v>
      </c>
      <c r="L102" s="226">
        <v>27984000</v>
      </c>
      <c r="M102" s="227" t="s">
        <v>4442</v>
      </c>
      <c r="N102" s="223" t="s">
        <v>1552</v>
      </c>
      <c r="O102" s="228" t="s">
        <v>4281</v>
      </c>
      <c r="P102" s="227" t="s">
        <v>4278</v>
      </c>
      <c r="Q102" s="229" t="s">
        <v>4279</v>
      </c>
      <c r="R102" s="213"/>
    </row>
    <row r="103" spans="1:18" s="214" customFormat="1" ht="12.75" customHeight="1">
      <c r="A103" s="223">
        <v>102</v>
      </c>
      <c r="B103" s="224" t="s">
        <v>4443</v>
      </c>
      <c r="C103" s="224" t="s">
        <v>4443</v>
      </c>
      <c r="D103" s="225" t="s">
        <v>4444</v>
      </c>
      <c r="E103" s="225" t="s">
        <v>4444</v>
      </c>
      <c r="F103" s="224" t="s">
        <v>4440</v>
      </c>
      <c r="G103" s="224" t="s">
        <v>4441</v>
      </c>
      <c r="H103" s="224" t="s">
        <v>28</v>
      </c>
      <c r="I103" s="224" t="s">
        <v>18</v>
      </c>
      <c r="J103" s="226">
        <v>15840</v>
      </c>
      <c r="K103" s="226">
        <v>27100</v>
      </c>
      <c r="L103" s="226">
        <v>429264000</v>
      </c>
      <c r="M103" s="227" t="s">
        <v>4442</v>
      </c>
      <c r="N103" s="223" t="s">
        <v>1552</v>
      </c>
      <c r="O103" s="228" t="s">
        <v>4281</v>
      </c>
      <c r="P103" s="227" t="s">
        <v>4278</v>
      </c>
      <c r="Q103" s="229" t="s">
        <v>4279</v>
      </c>
      <c r="R103" s="213"/>
    </row>
    <row r="104" spans="1:18" s="214" customFormat="1" ht="12.75" customHeight="1">
      <c r="A104" s="223">
        <v>103</v>
      </c>
      <c r="B104" s="224" t="s">
        <v>4445</v>
      </c>
      <c r="C104" s="224" t="s">
        <v>4445</v>
      </c>
      <c r="D104" s="225" t="s">
        <v>4446</v>
      </c>
      <c r="E104" s="225" t="s">
        <v>4446</v>
      </c>
      <c r="F104" s="224" t="s">
        <v>4447</v>
      </c>
      <c r="G104" s="224" t="s">
        <v>4441</v>
      </c>
      <c r="H104" s="224" t="s">
        <v>28</v>
      </c>
      <c r="I104" s="224" t="s">
        <v>39</v>
      </c>
      <c r="J104" s="226">
        <v>31900</v>
      </c>
      <c r="K104" s="226">
        <v>3350</v>
      </c>
      <c r="L104" s="226">
        <v>106865000</v>
      </c>
      <c r="M104" s="227" t="s">
        <v>4442</v>
      </c>
      <c r="N104" s="223" t="s">
        <v>1552</v>
      </c>
      <c r="O104" s="228" t="s">
        <v>4281</v>
      </c>
      <c r="P104" s="227" t="s">
        <v>4278</v>
      </c>
      <c r="Q104" s="229" t="s">
        <v>4279</v>
      </c>
      <c r="R104" s="213"/>
    </row>
    <row r="105" spans="1:18" s="214" customFormat="1" ht="12.75" customHeight="1">
      <c r="A105" s="223">
        <v>104</v>
      </c>
      <c r="B105" s="224" t="s">
        <v>94</v>
      </c>
      <c r="C105" s="224" t="s">
        <v>94</v>
      </c>
      <c r="D105" s="225" t="s">
        <v>4448</v>
      </c>
      <c r="E105" s="225" t="s">
        <v>4448</v>
      </c>
      <c r="F105" s="224" t="s">
        <v>4449</v>
      </c>
      <c r="G105" s="224" t="s">
        <v>179</v>
      </c>
      <c r="H105" s="224" t="s">
        <v>241</v>
      </c>
      <c r="I105" s="224" t="s">
        <v>21</v>
      </c>
      <c r="J105" s="226">
        <v>1365</v>
      </c>
      <c r="K105" s="226">
        <v>125300</v>
      </c>
      <c r="L105" s="226">
        <v>171034500</v>
      </c>
      <c r="M105" s="227" t="s">
        <v>4442</v>
      </c>
      <c r="N105" s="223" t="s">
        <v>1552</v>
      </c>
      <c r="O105" s="228" t="s">
        <v>4281</v>
      </c>
      <c r="P105" s="227" t="s">
        <v>4278</v>
      </c>
      <c r="Q105" s="229" t="s">
        <v>4279</v>
      </c>
      <c r="R105" s="213"/>
    </row>
    <row r="106" spans="1:18" s="214" customFormat="1" ht="12.75" customHeight="1">
      <c r="A106" s="223">
        <v>105</v>
      </c>
      <c r="B106" s="224" t="s">
        <v>84</v>
      </c>
      <c r="C106" s="224" t="s">
        <v>84</v>
      </c>
      <c r="D106" s="225" t="s">
        <v>4450</v>
      </c>
      <c r="E106" s="225" t="s">
        <v>4450</v>
      </c>
      <c r="F106" s="224" t="s">
        <v>4440</v>
      </c>
      <c r="G106" s="224" t="s">
        <v>374</v>
      </c>
      <c r="H106" s="224" t="s">
        <v>27</v>
      </c>
      <c r="I106" s="224" t="s">
        <v>21</v>
      </c>
      <c r="J106" s="226">
        <v>33600</v>
      </c>
      <c r="K106" s="226">
        <v>326</v>
      </c>
      <c r="L106" s="226">
        <v>10953600</v>
      </c>
      <c r="M106" s="227" t="s">
        <v>4442</v>
      </c>
      <c r="N106" s="223" t="s">
        <v>1552</v>
      </c>
      <c r="O106" s="228" t="s">
        <v>4281</v>
      </c>
      <c r="P106" s="227" t="s">
        <v>4278</v>
      </c>
      <c r="Q106" s="229" t="s">
        <v>4279</v>
      </c>
      <c r="R106" s="213"/>
    </row>
    <row r="107" spans="1:18" s="214" customFormat="1" ht="12.75" customHeight="1">
      <c r="A107" s="223">
        <v>106</v>
      </c>
      <c r="B107" s="224" t="s">
        <v>99</v>
      </c>
      <c r="C107" s="224" t="s">
        <v>99</v>
      </c>
      <c r="D107" s="225" t="s">
        <v>4451</v>
      </c>
      <c r="E107" s="225" t="s">
        <v>4451</v>
      </c>
      <c r="F107" s="224" t="s">
        <v>4452</v>
      </c>
      <c r="G107" s="224" t="s">
        <v>136</v>
      </c>
      <c r="H107" s="224" t="s">
        <v>33</v>
      </c>
      <c r="I107" s="224" t="s">
        <v>58</v>
      </c>
      <c r="J107" s="226">
        <v>14910</v>
      </c>
      <c r="K107" s="226">
        <v>2740</v>
      </c>
      <c r="L107" s="226">
        <v>40853400</v>
      </c>
      <c r="M107" s="227" t="s">
        <v>4442</v>
      </c>
      <c r="N107" s="223" t="s">
        <v>1552</v>
      </c>
      <c r="O107" s="228" t="s">
        <v>4281</v>
      </c>
      <c r="P107" s="227" t="s">
        <v>4278</v>
      </c>
      <c r="Q107" s="229" t="s">
        <v>4279</v>
      </c>
      <c r="R107" s="213"/>
    </row>
    <row r="108" spans="1:18" s="214" customFormat="1" ht="12.75" customHeight="1">
      <c r="A108" s="223">
        <v>107</v>
      </c>
      <c r="B108" s="224" t="s">
        <v>99</v>
      </c>
      <c r="C108" s="224" t="s">
        <v>99</v>
      </c>
      <c r="D108" s="225" t="s">
        <v>4453</v>
      </c>
      <c r="E108" s="225" t="s">
        <v>4453</v>
      </c>
      <c r="F108" s="224" t="s">
        <v>4454</v>
      </c>
      <c r="G108" s="224" t="s">
        <v>136</v>
      </c>
      <c r="H108" s="224" t="s">
        <v>33</v>
      </c>
      <c r="I108" s="224" t="s">
        <v>58</v>
      </c>
      <c r="J108" s="226">
        <v>111300</v>
      </c>
      <c r="K108" s="226">
        <v>4520</v>
      </c>
      <c r="L108" s="226">
        <v>503076000</v>
      </c>
      <c r="M108" s="227" t="s">
        <v>4442</v>
      </c>
      <c r="N108" s="223" t="s">
        <v>1552</v>
      </c>
      <c r="O108" s="228" t="s">
        <v>4281</v>
      </c>
      <c r="P108" s="227" t="s">
        <v>4278</v>
      </c>
      <c r="Q108" s="229" t="s">
        <v>4279</v>
      </c>
      <c r="R108" s="213"/>
    </row>
    <row r="109" spans="1:18" s="214" customFormat="1" ht="12.75" customHeight="1">
      <c r="A109" s="223">
        <v>108</v>
      </c>
      <c r="B109" s="224" t="s">
        <v>164</v>
      </c>
      <c r="C109" s="224" t="s">
        <v>164</v>
      </c>
      <c r="D109" s="225" t="s">
        <v>4455</v>
      </c>
      <c r="E109" s="225" t="s">
        <v>4455</v>
      </c>
      <c r="F109" s="224" t="s">
        <v>4449</v>
      </c>
      <c r="G109" s="224" t="s">
        <v>4456</v>
      </c>
      <c r="H109" s="224" t="s">
        <v>27</v>
      </c>
      <c r="I109" s="224" t="s">
        <v>21</v>
      </c>
      <c r="J109" s="226">
        <v>798</v>
      </c>
      <c r="K109" s="226">
        <v>20000</v>
      </c>
      <c r="L109" s="226">
        <v>15960000</v>
      </c>
      <c r="M109" s="227" t="s">
        <v>4442</v>
      </c>
      <c r="N109" s="223" t="s">
        <v>1552</v>
      </c>
      <c r="O109" s="228" t="s">
        <v>4281</v>
      </c>
      <c r="P109" s="227" t="s">
        <v>4278</v>
      </c>
      <c r="Q109" s="229" t="s">
        <v>4279</v>
      </c>
      <c r="R109" s="213"/>
    </row>
    <row r="110" spans="1:18" s="214" customFormat="1" ht="12.75" customHeight="1">
      <c r="A110" s="223">
        <v>109</v>
      </c>
      <c r="B110" s="224" t="s">
        <v>164</v>
      </c>
      <c r="C110" s="224" t="s">
        <v>164</v>
      </c>
      <c r="D110" s="225" t="s">
        <v>4457</v>
      </c>
      <c r="E110" s="225" t="s">
        <v>4457</v>
      </c>
      <c r="F110" s="224" t="s">
        <v>4449</v>
      </c>
      <c r="G110" s="224" t="s">
        <v>4456</v>
      </c>
      <c r="H110" s="224" t="s">
        <v>27</v>
      </c>
      <c r="I110" s="224" t="s">
        <v>21</v>
      </c>
      <c r="J110" s="226">
        <v>798</v>
      </c>
      <c r="K110" s="226">
        <v>3350</v>
      </c>
      <c r="L110" s="226">
        <v>2673300</v>
      </c>
      <c r="M110" s="227" t="s">
        <v>4442</v>
      </c>
      <c r="N110" s="223" t="s">
        <v>1552</v>
      </c>
      <c r="O110" s="228" t="s">
        <v>4281</v>
      </c>
      <c r="P110" s="227" t="s">
        <v>4278</v>
      </c>
      <c r="Q110" s="229" t="s">
        <v>4279</v>
      </c>
      <c r="R110" s="213"/>
    </row>
    <row r="111" spans="1:18" s="214" customFormat="1" ht="12.75" customHeight="1">
      <c r="A111" s="223">
        <v>110</v>
      </c>
      <c r="B111" s="230" t="s">
        <v>4458</v>
      </c>
      <c r="C111" s="230" t="s">
        <v>4458</v>
      </c>
      <c r="D111" s="225" t="s">
        <v>4459</v>
      </c>
      <c r="E111" s="225" t="s">
        <v>4459</v>
      </c>
      <c r="F111" s="224" t="s">
        <v>4460</v>
      </c>
      <c r="G111" s="224" t="s">
        <v>249</v>
      </c>
      <c r="H111" s="224" t="s">
        <v>33</v>
      </c>
      <c r="I111" s="224" t="s">
        <v>21</v>
      </c>
      <c r="J111" s="226">
        <v>19740</v>
      </c>
      <c r="K111" s="226">
        <v>13040</v>
      </c>
      <c r="L111" s="226">
        <v>257409600</v>
      </c>
      <c r="M111" s="227" t="s">
        <v>4442</v>
      </c>
      <c r="N111" s="223" t="s">
        <v>1552</v>
      </c>
      <c r="O111" s="228" t="s">
        <v>4281</v>
      </c>
      <c r="P111" s="227" t="s">
        <v>4278</v>
      </c>
      <c r="Q111" s="229" t="s">
        <v>4279</v>
      </c>
      <c r="R111" s="213"/>
    </row>
    <row r="112" spans="1:18" s="214" customFormat="1" ht="12.75" customHeight="1">
      <c r="A112" s="223">
        <v>111</v>
      </c>
      <c r="B112" s="224" t="s">
        <v>4461</v>
      </c>
      <c r="C112" s="224" t="s">
        <v>4461</v>
      </c>
      <c r="D112" s="225" t="s">
        <v>4462</v>
      </c>
      <c r="E112" s="225" t="s">
        <v>4462</v>
      </c>
      <c r="F112" s="224" t="s">
        <v>4463</v>
      </c>
      <c r="G112" s="224" t="s">
        <v>4464</v>
      </c>
      <c r="H112" s="224" t="s">
        <v>31</v>
      </c>
      <c r="I112" s="224" t="s">
        <v>23</v>
      </c>
      <c r="J112" s="226">
        <v>428200</v>
      </c>
      <c r="K112" s="226">
        <v>150</v>
      </c>
      <c r="L112" s="226">
        <v>64230000</v>
      </c>
      <c r="M112" s="227" t="s">
        <v>4465</v>
      </c>
      <c r="N112" s="223" t="s">
        <v>1552</v>
      </c>
      <c r="O112" s="228" t="s">
        <v>4281</v>
      </c>
      <c r="P112" s="227" t="s">
        <v>4278</v>
      </c>
      <c r="Q112" s="229" t="s">
        <v>4279</v>
      </c>
      <c r="R112" s="213"/>
    </row>
    <row r="113" spans="1:18" s="214" customFormat="1" ht="12.75" customHeight="1">
      <c r="A113" s="223">
        <v>112</v>
      </c>
      <c r="B113" s="224" t="s">
        <v>4466</v>
      </c>
      <c r="C113" s="224" t="s">
        <v>4466</v>
      </c>
      <c r="D113" s="225" t="s">
        <v>4467</v>
      </c>
      <c r="E113" s="225" t="s">
        <v>4467</v>
      </c>
      <c r="F113" s="224" t="s">
        <v>4468</v>
      </c>
      <c r="G113" s="224" t="s">
        <v>4469</v>
      </c>
      <c r="H113" s="224" t="s">
        <v>28</v>
      </c>
      <c r="I113" s="224" t="s">
        <v>18</v>
      </c>
      <c r="J113" s="226">
        <v>16000</v>
      </c>
      <c r="K113" s="226">
        <v>3990</v>
      </c>
      <c r="L113" s="226">
        <v>63840000</v>
      </c>
      <c r="M113" s="227" t="s">
        <v>4470</v>
      </c>
      <c r="N113" s="223" t="s">
        <v>1552</v>
      </c>
      <c r="O113" s="228" t="s">
        <v>4281</v>
      </c>
      <c r="P113" s="227" t="s">
        <v>4278</v>
      </c>
      <c r="Q113" s="229" t="s">
        <v>4279</v>
      </c>
      <c r="R113" s="213"/>
    </row>
    <row r="114" spans="1:18" s="214" customFormat="1" ht="12.75" customHeight="1">
      <c r="A114" s="223">
        <v>113</v>
      </c>
      <c r="B114" s="224" t="s">
        <v>84</v>
      </c>
      <c r="C114" s="224" t="s">
        <v>84</v>
      </c>
      <c r="D114" s="225" t="s">
        <v>4471</v>
      </c>
      <c r="E114" s="225" t="s">
        <v>4471</v>
      </c>
      <c r="F114" s="224" t="s">
        <v>4472</v>
      </c>
      <c r="G114" s="224" t="s">
        <v>30</v>
      </c>
      <c r="H114" s="224" t="s">
        <v>31</v>
      </c>
      <c r="I114" s="224" t="s">
        <v>21</v>
      </c>
      <c r="J114" s="226">
        <v>2700</v>
      </c>
      <c r="K114" s="226">
        <v>22350</v>
      </c>
      <c r="L114" s="226">
        <v>60345000</v>
      </c>
      <c r="M114" s="227" t="s">
        <v>4470</v>
      </c>
      <c r="N114" s="223" t="s">
        <v>1552</v>
      </c>
      <c r="O114" s="228" t="s">
        <v>4281</v>
      </c>
      <c r="P114" s="227" t="s">
        <v>4278</v>
      </c>
      <c r="Q114" s="229" t="s">
        <v>4279</v>
      </c>
      <c r="R114" s="213"/>
    </row>
    <row r="115" spans="1:18" s="214" customFormat="1" ht="12.75" customHeight="1">
      <c r="A115" s="223">
        <v>114</v>
      </c>
      <c r="B115" s="224" t="s">
        <v>84</v>
      </c>
      <c r="C115" s="224" t="s">
        <v>84</v>
      </c>
      <c r="D115" s="225" t="s">
        <v>4473</v>
      </c>
      <c r="E115" s="225" t="s">
        <v>4473</v>
      </c>
      <c r="F115" s="224" t="s">
        <v>4472</v>
      </c>
      <c r="G115" s="224" t="s">
        <v>30</v>
      </c>
      <c r="H115" s="224" t="s">
        <v>31</v>
      </c>
      <c r="I115" s="224" t="s">
        <v>21</v>
      </c>
      <c r="J115" s="226">
        <v>2700</v>
      </c>
      <c r="K115" s="226">
        <v>6950</v>
      </c>
      <c r="L115" s="226">
        <v>18765000</v>
      </c>
      <c r="M115" s="227" t="s">
        <v>4470</v>
      </c>
      <c r="N115" s="223" t="s">
        <v>1552</v>
      </c>
      <c r="O115" s="228" t="s">
        <v>4281</v>
      </c>
      <c r="P115" s="227" t="s">
        <v>4278</v>
      </c>
      <c r="Q115" s="229" t="s">
        <v>4279</v>
      </c>
      <c r="R115" s="213"/>
    </row>
    <row r="116" spans="1:18" s="214" customFormat="1" ht="12.75" customHeight="1">
      <c r="A116" s="223">
        <v>115</v>
      </c>
      <c r="B116" s="224" t="s">
        <v>91</v>
      </c>
      <c r="C116" s="224" t="s">
        <v>91</v>
      </c>
      <c r="D116" s="225" t="s">
        <v>4474</v>
      </c>
      <c r="E116" s="225" t="s">
        <v>4474</v>
      </c>
      <c r="F116" s="224" t="s">
        <v>4475</v>
      </c>
      <c r="G116" s="224" t="s">
        <v>30</v>
      </c>
      <c r="H116" s="224" t="s">
        <v>31</v>
      </c>
      <c r="I116" s="224" t="s">
        <v>21</v>
      </c>
      <c r="J116" s="226">
        <v>1700</v>
      </c>
      <c r="K116" s="226">
        <v>120740</v>
      </c>
      <c r="L116" s="226">
        <v>205258000</v>
      </c>
      <c r="M116" s="227" t="s">
        <v>4470</v>
      </c>
      <c r="N116" s="223" t="s">
        <v>1552</v>
      </c>
      <c r="O116" s="228" t="s">
        <v>4281</v>
      </c>
      <c r="P116" s="227" t="s">
        <v>4278</v>
      </c>
      <c r="Q116" s="229" t="s">
        <v>4279</v>
      </c>
      <c r="R116" s="213"/>
    </row>
    <row r="117" spans="1:18" s="214" customFormat="1" ht="12.75" customHeight="1">
      <c r="A117" s="223">
        <v>116</v>
      </c>
      <c r="B117" s="224" t="s">
        <v>4476</v>
      </c>
      <c r="C117" s="224" t="s">
        <v>4476</v>
      </c>
      <c r="D117" s="225" t="s">
        <v>4477</v>
      </c>
      <c r="E117" s="225" t="s">
        <v>4477</v>
      </c>
      <c r="F117" s="224" t="s">
        <v>4478</v>
      </c>
      <c r="G117" s="224" t="s">
        <v>4479</v>
      </c>
      <c r="H117" s="224" t="s">
        <v>238</v>
      </c>
      <c r="I117" s="224" t="s">
        <v>23</v>
      </c>
      <c r="J117" s="226">
        <v>262500</v>
      </c>
      <c r="K117" s="226">
        <v>100</v>
      </c>
      <c r="L117" s="226">
        <v>26250000</v>
      </c>
      <c r="M117" s="227" t="s">
        <v>4480</v>
      </c>
      <c r="N117" s="223" t="s">
        <v>1552</v>
      </c>
      <c r="O117" s="228" t="s">
        <v>4281</v>
      </c>
      <c r="P117" s="227" t="s">
        <v>4278</v>
      </c>
      <c r="Q117" s="229" t="s">
        <v>4279</v>
      </c>
      <c r="R117" s="213"/>
    </row>
    <row r="118" spans="1:18" s="214" customFormat="1" ht="12.75" customHeight="1">
      <c r="A118" s="223">
        <v>117</v>
      </c>
      <c r="B118" s="224" t="s">
        <v>91</v>
      </c>
      <c r="C118" s="224" t="s">
        <v>91</v>
      </c>
      <c r="D118" s="225" t="s">
        <v>4481</v>
      </c>
      <c r="E118" s="225" t="s">
        <v>4481</v>
      </c>
      <c r="F118" s="224" t="s">
        <v>4482</v>
      </c>
      <c r="G118" s="224" t="s">
        <v>4483</v>
      </c>
      <c r="H118" s="224" t="s">
        <v>968</v>
      </c>
      <c r="I118" s="224" t="s">
        <v>23</v>
      </c>
      <c r="J118" s="226">
        <v>157500</v>
      </c>
      <c r="K118" s="226">
        <v>60</v>
      </c>
      <c r="L118" s="226">
        <v>9450000</v>
      </c>
      <c r="M118" s="227" t="s">
        <v>4480</v>
      </c>
      <c r="N118" s="223" t="s">
        <v>1552</v>
      </c>
      <c r="O118" s="228" t="s">
        <v>4281</v>
      </c>
      <c r="P118" s="227" t="s">
        <v>4278</v>
      </c>
      <c r="Q118" s="229" t="s">
        <v>4279</v>
      </c>
      <c r="R118" s="213"/>
    </row>
    <row r="119" spans="1:18" s="214" customFormat="1" ht="12.75" customHeight="1">
      <c r="A119" s="223">
        <v>118</v>
      </c>
      <c r="B119" s="224" t="s">
        <v>4484</v>
      </c>
      <c r="C119" s="224" t="s">
        <v>4484</v>
      </c>
      <c r="D119" s="225" t="s">
        <v>4485</v>
      </c>
      <c r="E119" s="225" t="s">
        <v>4485</v>
      </c>
      <c r="F119" s="224" t="s">
        <v>4486</v>
      </c>
      <c r="G119" s="224" t="s">
        <v>4487</v>
      </c>
      <c r="H119" s="224" t="s">
        <v>35</v>
      </c>
      <c r="I119" s="224" t="s">
        <v>21</v>
      </c>
      <c r="J119" s="226">
        <v>567000</v>
      </c>
      <c r="K119" s="226">
        <v>45</v>
      </c>
      <c r="L119" s="226">
        <v>25515000</v>
      </c>
      <c r="M119" s="227" t="s">
        <v>4480</v>
      </c>
      <c r="N119" s="223" t="s">
        <v>1552</v>
      </c>
      <c r="O119" s="228" t="s">
        <v>4281</v>
      </c>
      <c r="P119" s="227" t="s">
        <v>4278</v>
      </c>
      <c r="Q119" s="229" t="s">
        <v>4279</v>
      </c>
      <c r="R119" s="213"/>
    </row>
    <row r="120" spans="1:18" s="214" customFormat="1" ht="12.75" customHeight="1">
      <c r="A120" s="223">
        <v>119</v>
      </c>
      <c r="B120" s="224" t="s">
        <v>69</v>
      </c>
      <c r="C120" s="224" t="s">
        <v>69</v>
      </c>
      <c r="D120" s="225" t="s">
        <v>4488</v>
      </c>
      <c r="E120" s="225" t="s">
        <v>4488</v>
      </c>
      <c r="F120" s="224" t="s">
        <v>4486</v>
      </c>
      <c r="G120" s="224" t="s">
        <v>4489</v>
      </c>
      <c r="H120" s="224" t="s">
        <v>1310</v>
      </c>
      <c r="I120" s="224" t="s">
        <v>21</v>
      </c>
      <c r="J120" s="226">
        <v>6300</v>
      </c>
      <c r="K120" s="226">
        <v>13020</v>
      </c>
      <c r="L120" s="226">
        <v>82026000</v>
      </c>
      <c r="M120" s="227" t="s">
        <v>4480</v>
      </c>
      <c r="N120" s="223" t="s">
        <v>1552</v>
      </c>
      <c r="O120" s="228" t="s">
        <v>4281</v>
      </c>
      <c r="P120" s="227" t="s">
        <v>4278</v>
      </c>
      <c r="Q120" s="229" t="s">
        <v>4279</v>
      </c>
      <c r="R120" s="213"/>
    </row>
    <row r="121" spans="1:18" s="214" customFormat="1" ht="12.75" customHeight="1">
      <c r="A121" s="223">
        <v>120</v>
      </c>
      <c r="B121" s="224" t="s">
        <v>104</v>
      </c>
      <c r="C121" s="224" t="s">
        <v>104</v>
      </c>
      <c r="D121" s="225" t="s">
        <v>4490</v>
      </c>
      <c r="E121" s="225" t="s">
        <v>4490</v>
      </c>
      <c r="F121" s="224" t="s">
        <v>4486</v>
      </c>
      <c r="G121" s="224" t="s">
        <v>4487</v>
      </c>
      <c r="H121" s="224" t="s">
        <v>35</v>
      </c>
      <c r="I121" s="224" t="s">
        <v>21</v>
      </c>
      <c r="J121" s="226">
        <v>567000</v>
      </c>
      <c r="K121" s="226">
        <v>20</v>
      </c>
      <c r="L121" s="226">
        <v>11340000</v>
      </c>
      <c r="M121" s="227" t="s">
        <v>4480</v>
      </c>
      <c r="N121" s="223" t="s">
        <v>1552</v>
      </c>
      <c r="O121" s="228" t="s">
        <v>4281</v>
      </c>
      <c r="P121" s="227" t="s">
        <v>4278</v>
      </c>
      <c r="Q121" s="229" t="s">
        <v>4279</v>
      </c>
      <c r="R121" s="213"/>
    </row>
    <row r="122" spans="1:18" s="214" customFormat="1" ht="12.75" customHeight="1">
      <c r="A122" s="223">
        <v>121</v>
      </c>
      <c r="B122" s="224" t="s">
        <v>1874</v>
      </c>
      <c r="C122" s="224" t="s">
        <v>1874</v>
      </c>
      <c r="D122" s="225" t="s">
        <v>4491</v>
      </c>
      <c r="E122" s="225" t="s">
        <v>4491</v>
      </c>
      <c r="F122" s="224" t="s">
        <v>4486</v>
      </c>
      <c r="G122" s="224" t="s">
        <v>4492</v>
      </c>
      <c r="H122" s="224" t="s">
        <v>238</v>
      </c>
      <c r="I122" s="224" t="s">
        <v>21</v>
      </c>
      <c r="J122" s="226">
        <v>2100</v>
      </c>
      <c r="K122" s="226">
        <v>339000</v>
      </c>
      <c r="L122" s="226">
        <v>711900000</v>
      </c>
      <c r="M122" s="227" t="s">
        <v>4480</v>
      </c>
      <c r="N122" s="223" t="s">
        <v>1552</v>
      </c>
      <c r="O122" s="228" t="s">
        <v>4281</v>
      </c>
      <c r="P122" s="227" t="s">
        <v>4278</v>
      </c>
      <c r="Q122" s="229" t="s">
        <v>4279</v>
      </c>
      <c r="R122" s="213"/>
    </row>
    <row r="123" spans="1:18" s="214" customFormat="1" ht="12.75" customHeight="1">
      <c r="A123" s="223">
        <v>122</v>
      </c>
      <c r="B123" s="224" t="s">
        <v>91</v>
      </c>
      <c r="C123" s="224" t="s">
        <v>91</v>
      </c>
      <c r="D123" s="225" t="s">
        <v>4493</v>
      </c>
      <c r="E123" s="225" t="s">
        <v>4493</v>
      </c>
      <c r="F123" s="224" t="s">
        <v>4482</v>
      </c>
      <c r="G123" s="224" t="s">
        <v>4483</v>
      </c>
      <c r="H123" s="224" t="s">
        <v>968</v>
      </c>
      <c r="I123" s="224" t="s">
        <v>23</v>
      </c>
      <c r="J123" s="226">
        <v>157500</v>
      </c>
      <c r="K123" s="226">
        <v>100</v>
      </c>
      <c r="L123" s="226">
        <v>15750000</v>
      </c>
      <c r="M123" s="227" t="s">
        <v>4480</v>
      </c>
      <c r="N123" s="223" t="s">
        <v>1552</v>
      </c>
      <c r="O123" s="228" t="s">
        <v>4281</v>
      </c>
      <c r="P123" s="227" t="s">
        <v>4278</v>
      </c>
      <c r="Q123" s="229" t="s">
        <v>4279</v>
      </c>
      <c r="R123" s="213"/>
    </row>
    <row r="124" spans="1:18" s="214" customFormat="1" ht="12.75" customHeight="1">
      <c r="A124" s="223">
        <v>123</v>
      </c>
      <c r="B124" s="224" t="s">
        <v>141</v>
      </c>
      <c r="C124" s="224" t="s">
        <v>141</v>
      </c>
      <c r="D124" s="225" t="s">
        <v>4494</v>
      </c>
      <c r="E124" s="225" t="s">
        <v>4494</v>
      </c>
      <c r="F124" s="224" t="s">
        <v>4486</v>
      </c>
      <c r="G124" s="224" t="s">
        <v>4483</v>
      </c>
      <c r="H124" s="224" t="s">
        <v>968</v>
      </c>
      <c r="I124" s="224" t="s">
        <v>23</v>
      </c>
      <c r="J124" s="226">
        <v>47250</v>
      </c>
      <c r="K124" s="226">
        <v>3026</v>
      </c>
      <c r="L124" s="226">
        <v>142978500</v>
      </c>
      <c r="M124" s="227" t="s">
        <v>4480</v>
      </c>
      <c r="N124" s="223" t="s">
        <v>1552</v>
      </c>
      <c r="O124" s="228" t="s">
        <v>4281</v>
      </c>
      <c r="P124" s="227" t="s">
        <v>4278</v>
      </c>
      <c r="Q124" s="229" t="s">
        <v>4279</v>
      </c>
      <c r="R124" s="213"/>
    </row>
    <row r="125" spans="1:18" s="214" customFormat="1" ht="12.75" customHeight="1">
      <c r="A125" s="223">
        <v>124</v>
      </c>
      <c r="B125" s="224" t="s">
        <v>112</v>
      </c>
      <c r="C125" s="224" t="s">
        <v>112</v>
      </c>
      <c r="D125" s="225" t="s">
        <v>4495</v>
      </c>
      <c r="E125" s="225" t="s">
        <v>4495</v>
      </c>
      <c r="F125" s="224" t="s">
        <v>4486</v>
      </c>
      <c r="G125" s="224" t="s">
        <v>4487</v>
      </c>
      <c r="H125" s="224" t="s">
        <v>35</v>
      </c>
      <c r="I125" s="224" t="s">
        <v>21</v>
      </c>
      <c r="J125" s="226">
        <v>3150000</v>
      </c>
      <c r="K125" s="226">
        <v>12</v>
      </c>
      <c r="L125" s="226">
        <v>37800000</v>
      </c>
      <c r="M125" s="227" t="s">
        <v>4480</v>
      </c>
      <c r="N125" s="223" t="s">
        <v>1552</v>
      </c>
      <c r="O125" s="228" t="s">
        <v>4281</v>
      </c>
      <c r="P125" s="227" t="s">
        <v>4278</v>
      </c>
      <c r="Q125" s="229" t="s">
        <v>4279</v>
      </c>
      <c r="R125" s="213"/>
    </row>
    <row r="126" spans="1:18" s="214" customFormat="1" ht="12.75" customHeight="1">
      <c r="A126" s="223">
        <v>125</v>
      </c>
      <c r="B126" s="224" t="s">
        <v>1109</v>
      </c>
      <c r="C126" s="224" t="s">
        <v>1109</v>
      </c>
      <c r="D126" s="225" t="s">
        <v>4496</v>
      </c>
      <c r="E126" s="225" t="s">
        <v>4496</v>
      </c>
      <c r="F126" s="224" t="s">
        <v>4486</v>
      </c>
      <c r="G126" s="224" t="s">
        <v>4497</v>
      </c>
      <c r="H126" s="224" t="s">
        <v>35</v>
      </c>
      <c r="I126" s="224" t="s">
        <v>21</v>
      </c>
      <c r="J126" s="226">
        <v>1260000</v>
      </c>
      <c r="K126" s="226">
        <v>4</v>
      </c>
      <c r="L126" s="226">
        <v>5040000</v>
      </c>
      <c r="M126" s="227" t="s">
        <v>4480</v>
      </c>
      <c r="N126" s="223" t="s">
        <v>1552</v>
      </c>
      <c r="O126" s="228" t="s">
        <v>4281</v>
      </c>
      <c r="P126" s="227" t="s">
        <v>4278</v>
      </c>
      <c r="Q126" s="229" t="s">
        <v>4279</v>
      </c>
      <c r="R126" s="213"/>
    </row>
    <row r="127" spans="1:18" s="214" customFormat="1" ht="12.75" customHeight="1">
      <c r="A127" s="223">
        <v>126</v>
      </c>
      <c r="B127" s="224" t="s">
        <v>1109</v>
      </c>
      <c r="C127" s="224" t="s">
        <v>1109</v>
      </c>
      <c r="D127" s="225" t="s">
        <v>4498</v>
      </c>
      <c r="E127" s="225" t="s">
        <v>4498</v>
      </c>
      <c r="F127" s="224" t="s">
        <v>4486</v>
      </c>
      <c r="G127" s="224" t="s">
        <v>4497</v>
      </c>
      <c r="H127" s="224" t="s">
        <v>35</v>
      </c>
      <c r="I127" s="224" t="s">
        <v>21</v>
      </c>
      <c r="J127" s="226">
        <v>840000</v>
      </c>
      <c r="K127" s="226">
        <v>4</v>
      </c>
      <c r="L127" s="226">
        <v>3360000</v>
      </c>
      <c r="M127" s="227" t="s">
        <v>4480</v>
      </c>
      <c r="N127" s="223" t="s">
        <v>1552</v>
      </c>
      <c r="O127" s="228" t="s">
        <v>4281</v>
      </c>
      <c r="P127" s="227" t="s">
        <v>4278</v>
      </c>
      <c r="Q127" s="229" t="s">
        <v>4279</v>
      </c>
      <c r="R127" s="213"/>
    </row>
    <row r="128" spans="1:18" s="214" customFormat="1" ht="12.75" customHeight="1">
      <c r="A128" s="223">
        <v>127</v>
      </c>
      <c r="B128" s="224" t="s">
        <v>1109</v>
      </c>
      <c r="C128" s="224" t="s">
        <v>1109</v>
      </c>
      <c r="D128" s="225" t="s">
        <v>4499</v>
      </c>
      <c r="E128" s="225" t="s">
        <v>4499</v>
      </c>
      <c r="F128" s="224" t="s">
        <v>4486</v>
      </c>
      <c r="G128" s="224" t="s">
        <v>4479</v>
      </c>
      <c r="H128" s="224" t="s">
        <v>238</v>
      </c>
      <c r="I128" s="224" t="s">
        <v>21</v>
      </c>
      <c r="J128" s="226">
        <v>2100000</v>
      </c>
      <c r="K128" s="226">
        <v>4</v>
      </c>
      <c r="L128" s="226">
        <v>8400000</v>
      </c>
      <c r="M128" s="227" t="s">
        <v>4480</v>
      </c>
      <c r="N128" s="223" t="s">
        <v>1552</v>
      </c>
      <c r="O128" s="228" t="s">
        <v>4281</v>
      </c>
      <c r="P128" s="227" t="s">
        <v>4278</v>
      </c>
      <c r="Q128" s="229" t="s">
        <v>4279</v>
      </c>
      <c r="R128" s="213"/>
    </row>
    <row r="129" spans="1:18" s="214" customFormat="1" ht="12.75" customHeight="1">
      <c r="A129" s="223">
        <v>128</v>
      </c>
      <c r="B129" s="224" t="s">
        <v>1109</v>
      </c>
      <c r="C129" s="224" t="s">
        <v>1109</v>
      </c>
      <c r="D129" s="225" t="s">
        <v>4500</v>
      </c>
      <c r="E129" s="225" t="s">
        <v>4500</v>
      </c>
      <c r="F129" s="224" t="s">
        <v>4486</v>
      </c>
      <c r="G129" s="224" t="s">
        <v>4479</v>
      </c>
      <c r="H129" s="224" t="s">
        <v>238</v>
      </c>
      <c r="I129" s="224" t="s">
        <v>21</v>
      </c>
      <c r="J129" s="226">
        <v>2100000</v>
      </c>
      <c r="K129" s="226">
        <v>4</v>
      </c>
      <c r="L129" s="226">
        <v>8400000</v>
      </c>
      <c r="M129" s="227" t="s">
        <v>4480</v>
      </c>
      <c r="N129" s="223" t="s">
        <v>1552</v>
      </c>
      <c r="O129" s="228" t="s">
        <v>4281</v>
      </c>
      <c r="P129" s="227" t="s">
        <v>4278</v>
      </c>
      <c r="Q129" s="229" t="s">
        <v>4279</v>
      </c>
      <c r="R129" s="213"/>
    </row>
    <row r="130" spans="1:18" s="214" customFormat="1" ht="12.75" customHeight="1">
      <c r="A130" s="223">
        <v>129</v>
      </c>
      <c r="B130" s="224" t="s">
        <v>260</v>
      </c>
      <c r="C130" s="224" t="s">
        <v>260</v>
      </c>
      <c r="D130" s="225" t="s">
        <v>4501</v>
      </c>
      <c r="E130" s="225" t="s">
        <v>4501</v>
      </c>
      <c r="F130" s="224" t="s">
        <v>4502</v>
      </c>
      <c r="G130" s="224" t="s">
        <v>4497</v>
      </c>
      <c r="H130" s="224" t="s">
        <v>35</v>
      </c>
      <c r="I130" s="224" t="s">
        <v>29</v>
      </c>
      <c r="J130" s="226">
        <v>110000</v>
      </c>
      <c r="K130" s="226">
        <v>80</v>
      </c>
      <c r="L130" s="226">
        <v>8800000</v>
      </c>
      <c r="M130" s="227" t="s">
        <v>4480</v>
      </c>
      <c r="N130" s="223" t="s">
        <v>1552</v>
      </c>
      <c r="O130" s="228" t="s">
        <v>4281</v>
      </c>
      <c r="P130" s="227" t="s">
        <v>4278</v>
      </c>
      <c r="Q130" s="229" t="s">
        <v>4279</v>
      </c>
      <c r="R130" s="213"/>
    </row>
    <row r="131" spans="1:18" s="214" customFormat="1" ht="12.75" customHeight="1">
      <c r="A131" s="223">
        <v>130</v>
      </c>
      <c r="B131" s="224" t="s">
        <v>259</v>
      </c>
      <c r="C131" s="224" t="s">
        <v>259</v>
      </c>
      <c r="D131" s="225" t="s">
        <v>4503</v>
      </c>
      <c r="E131" s="225" t="s">
        <v>4503</v>
      </c>
      <c r="F131" s="224" t="s">
        <v>4486</v>
      </c>
      <c r="G131" s="224" t="s">
        <v>4504</v>
      </c>
      <c r="H131" s="224" t="s">
        <v>27</v>
      </c>
      <c r="I131" s="224" t="s">
        <v>23</v>
      </c>
      <c r="J131" s="226">
        <v>945000</v>
      </c>
      <c r="K131" s="226">
        <v>50</v>
      </c>
      <c r="L131" s="226">
        <v>47250000</v>
      </c>
      <c r="M131" s="227" t="s">
        <v>4480</v>
      </c>
      <c r="N131" s="223" t="s">
        <v>1552</v>
      </c>
      <c r="O131" s="228" t="s">
        <v>4281</v>
      </c>
      <c r="P131" s="227" t="s">
        <v>4278</v>
      </c>
      <c r="Q131" s="229" t="s">
        <v>4279</v>
      </c>
      <c r="R131" s="213"/>
    </row>
    <row r="132" spans="1:18" s="214" customFormat="1" ht="12.75" customHeight="1">
      <c r="A132" s="223">
        <v>131</v>
      </c>
      <c r="B132" s="224" t="s">
        <v>3183</v>
      </c>
      <c r="C132" s="224" t="s">
        <v>3183</v>
      </c>
      <c r="D132" s="225" t="s">
        <v>4505</v>
      </c>
      <c r="E132" s="225" t="s">
        <v>4505</v>
      </c>
      <c r="F132" s="224" t="s">
        <v>4478</v>
      </c>
      <c r="G132" s="224" t="s">
        <v>4506</v>
      </c>
      <c r="H132" s="224" t="s">
        <v>34</v>
      </c>
      <c r="I132" s="224" t="s">
        <v>23</v>
      </c>
      <c r="J132" s="226">
        <v>231000</v>
      </c>
      <c r="K132" s="226">
        <v>100</v>
      </c>
      <c r="L132" s="226">
        <v>23100000</v>
      </c>
      <c r="M132" s="227" t="s">
        <v>4480</v>
      </c>
      <c r="N132" s="223" t="s">
        <v>1552</v>
      </c>
      <c r="O132" s="228" t="s">
        <v>4281</v>
      </c>
      <c r="P132" s="227" t="s">
        <v>4278</v>
      </c>
      <c r="Q132" s="229" t="s">
        <v>4279</v>
      </c>
      <c r="R132" s="213"/>
    </row>
    <row r="133" spans="1:18" s="214" customFormat="1" ht="12.75" customHeight="1">
      <c r="A133" s="223">
        <v>132</v>
      </c>
      <c r="B133" s="224" t="s">
        <v>3183</v>
      </c>
      <c r="C133" s="224" t="s">
        <v>3183</v>
      </c>
      <c r="D133" s="225" t="s">
        <v>4507</v>
      </c>
      <c r="E133" s="225" t="s">
        <v>4507</v>
      </c>
      <c r="F133" s="224" t="s">
        <v>4478</v>
      </c>
      <c r="G133" s="224" t="s">
        <v>4506</v>
      </c>
      <c r="H133" s="224" t="s">
        <v>34</v>
      </c>
      <c r="I133" s="224" t="s">
        <v>23</v>
      </c>
      <c r="J133" s="226">
        <v>231000</v>
      </c>
      <c r="K133" s="226">
        <v>1500</v>
      </c>
      <c r="L133" s="226">
        <v>346500000</v>
      </c>
      <c r="M133" s="227" t="s">
        <v>4480</v>
      </c>
      <c r="N133" s="223" t="s">
        <v>1552</v>
      </c>
      <c r="O133" s="228" t="s">
        <v>4281</v>
      </c>
      <c r="P133" s="227" t="s">
        <v>4278</v>
      </c>
      <c r="Q133" s="229" t="s">
        <v>4279</v>
      </c>
      <c r="R133" s="213"/>
    </row>
    <row r="134" spans="1:18" s="214" customFormat="1" ht="12.75" customHeight="1">
      <c r="A134" s="223">
        <v>133</v>
      </c>
      <c r="B134" s="224" t="s">
        <v>156</v>
      </c>
      <c r="C134" s="224" t="s">
        <v>156</v>
      </c>
      <c r="D134" s="225" t="s">
        <v>4508</v>
      </c>
      <c r="E134" s="225" t="s">
        <v>4508</v>
      </c>
      <c r="F134" s="224" t="s">
        <v>4509</v>
      </c>
      <c r="G134" s="224" t="s">
        <v>4510</v>
      </c>
      <c r="H134" s="224" t="s">
        <v>180</v>
      </c>
      <c r="I134" s="224" t="s">
        <v>21</v>
      </c>
      <c r="J134" s="226">
        <v>26250</v>
      </c>
      <c r="K134" s="226">
        <v>239</v>
      </c>
      <c r="L134" s="226">
        <v>6273750</v>
      </c>
      <c r="M134" s="227" t="s">
        <v>4480</v>
      </c>
      <c r="N134" s="223" t="s">
        <v>1552</v>
      </c>
      <c r="O134" s="228" t="s">
        <v>4281</v>
      </c>
      <c r="P134" s="227" t="s">
        <v>4278</v>
      </c>
      <c r="Q134" s="229" t="s">
        <v>4279</v>
      </c>
      <c r="R134" s="213"/>
    </row>
    <row r="135" spans="1:18" s="214" customFormat="1" ht="12.75" customHeight="1">
      <c r="A135" s="223">
        <v>134</v>
      </c>
      <c r="B135" s="224" t="s">
        <v>156</v>
      </c>
      <c r="C135" s="224" t="s">
        <v>156</v>
      </c>
      <c r="D135" s="225" t="s">
        <v>4511</v>
      </c>
      <c r="E135" s="225" t="s">
        <v>4511</v>
      </c>
      <c r="F135" s="224" t="s">
        <v>4512</v>
      </c>
      <c r="G135" s="224" t="s">
        <v>4487</v>
      </c>
      <c r="H135" s="224" t="s">
        <v>35</v>
      </c>
      <c r="I135" s="224" t="s">
        <v>21</v>
      </c>
      <c r="J135" s="226">
        <v>420000</v>
      </c>
      <c r="K135" s="226">
        <v>70</v>
      </c>
      <c r="L135" s="226">
        <v>29400000</v>
      </c>
      <c r="M135" s="227" t="s">
        <v>4480</v>
      </c>
      <c r="N135" s="223" t="s">
        <v>1552</v>
      </c>
      <c r="O135" s="228" t="s">
        <v>4281</v>
      </c>
      <c r="P135" s="227" t="s">
        <v>4278</v>
      </c>
      <c r="Q135" s="229" t="s">
        <v>4279</v>
      </c>
      <c r="R135" s="213"/>
    </row>
    <row r="136" spans="1:18" s="214" customFormat="1" ht="12.75" customHeight="1">
      <c r="A136" s="223">
        <v>135</v>
      </c>
      <c r="B136" s="224" t="s">
        <v>1294</v>
      </c>
      <c r="C136" s="224" t="s">
        <v>1294</v>
      </c>
      <c r="D136" s="225" t="s">
        <v>314</v>
      </c>
      <c r="E136" s="225" t="s">
        <v>314</v>
      </c>
      <c r="F136" s="224" t="s">
        <v>4486</v>
      </c>
      <c r="G136" s="224" t="s">
        <v>4513</v>
      </c>
      <c r="H136" s="224" t="s">
        <v>180</v>
      </c>
      <c r="I136" s="224" t="s">
        <v>21</v>
      </c>
      <c r="J136" s="226">
        <v>26250</v>
      </c>
      <c r="K136" s="226">
        <v>215</v>
      </c>
      <c r="L136" s="226">
        <v>5643750</v>
      </c>
      <c r="M136" s="227" t="s">
        <v>4480</v>
      </c>
      <c r="N136" s="223" t="s">
        <v>1552</v>
      </c>
      <c r="O136" s="228" t="s">
        <v>4281</v>
      </c>
      <c r="P136" s="227" t="s">
        <v>4278</v>
      </c>
      <c r="Q136" s="229" t="s">
        <v>4279</v>
      </c>
      <c r="R136" s="213"/>
    </row>
    <row r="137" spans="1:18" s="214" customFormat="1" ht="12.75" customHeight="1">
      <c r="A137" s="223">
        <v>136</v>
      </c>
      <c r="B137" s="224" t="s">
        <v>1300</v>
      </c>
      <c r="C137" s="224" t="s">
        <v>1300</v>
      </c>
      <c r="D137" s="225" t="s">
        <v>4514</v>
      </c>
      <c r="E137" s="225" t="s">
        <v>4514</v>
      </c>
      <c r="F137" s="224" t="s">
        <v>4486</v>
      </c>
      <c r="G137" s="224" t="s">
        <v>4513</v>
      </c>
      <c r="H137" s="224" t="s">
        <v>180</v>
      </c>
      <c r="I137" s="224" t="s">
        <v>21</v>
      </c>
      <c r="J137" s="226">
        <v>21000</v>
      </c>
      <c r="K137" s="226">
        <v>10440</v>
      </c>
      <c r="L137" s="226">
        <v>219240000</v>
      </c>
      <c r="M137" s="227" t="s">
        <v>4480</v>
      </c>
      <c r="N137" s="223" t="s">
        <v>1552</v>
      </c>
      <c r="O137" s="228" t="s">
        <v>4281</v>
      </c>
      <c r="P137" s="227" t="s">
        <v>4278</v>
      </c>
      <c r="Q137" s="229" t="s">
        <v>4279</v>
      </c>
      <c r="R137" s="213"/>
    </row>
    <row r="138" spans="1:18" s="214" customFormat="1" ht="12.75" customHeight="1">
      <c r="A138" s="223">
        <v>137</v>
      </c>
      <c r="B138" s="224" t="s">
        <v>1300</v>
      </c>
      <c r="C138" s="224" t="s">
        <v>1300</v>
      </c>
      <c r="D138" s="225" t="s">
        <v>4515</v>
      </c>
      <c r="E138" s="225" t="s">
        <v>4515</v>
      </c>
      <c r="F138" s="224" t="s">
        <v>4486</v>
      </c>
      <c r="G138" s="224" t="s">
        <v>4513</v>
      </c>
      <c r="H138" s="224" t="s">
        <v>180</v>
      </c>
      <c r="I138" s="224" t="s">
        <v>21</v>
      </c>
      <c r="J138" s="226">
        <v>23100</v>
      </c>
      <c r="K138" s="226">
        <v>1240</v>
      </c>
      <c r="L138" s="226">
        <v>28644000</v>
      </c>
      <c r="M138" s="227" t="s">
        <v>4480</v>
      </c>
      <c r="N138" s="223" t="s">
        <v>1552</v>
      </c>
      <c r="O138" s="228" t="s">
        <v>4281</v>
      </c>
      <c r="P138" s="227" t="s">
        <v>4278</v>
      </c>
      <c r="Q138" s="229" t="s">
        <v>4279</v>
      </c>
      <c r="R138" s="213"/>
    </row>
    <row r="139" spans="1:18" s="214" customFormat="1" ht="12.75" customHeight="1">
      <c r="A139" s="223">
        <v>138</v>
      </c>
      <c r="B139" s="224" t="s">
        <v>3914</v>
      </c>
      <c r="C139" s="224" t="s">
        <v>3914</v>
      </c>
      <c r="D139" s="225" t="s">
        <v>4516</v>
      </c>
      <c r="E139" s="225" t="s">
        <v>4516</v>
      </c>
      <c r="F139" s="224" t="s">
        <v>4517</v>
      </c>
      <c r="G139" s="224" t="s">
        <v>4510</v>
      </c>
      <c r="H139" s="224" t="s">
        <v>180</v>
      </c>
      <c r="I139" s="224" t="s">
        <v>4518</v>
      </c>
      <c r="J139" s="226">
        <v>2000000</v>
      </c>
      <c r="K139" s="226">
        <v>10</v>
      </c>
      <c r="L139" s="226">
        <v>20000000</v>
      </c>
      <c r="M139" s="227" t="s">
        <v>4480</v>
      </c>
      <c r="N139" s="223" t="s">
        <v>1552</v>
      </c>
      <c r="O139" s="228" t="s">
        <v>4281</v>
      </c>
      <c r="P139" s="227" t="s">
        <v>4278</v>
      </c>
      <c r="Q139" s="229" t="s">
        <v>4279</v>
      </c>
      <c r="R139" s="213"/>
    </row>
    <row r="140" spans="1:18" s="214" customFormat="1" ht="12.75" customHeight="1">
      <c r="A140" s="223">
        <v>139</v>
      </c>
      <c r="B140" s="224" t="s">
        <v>3914</v>
      </c>
      <c r="C140" s="224" t="s">
        <v>3914</v>
      </c>
      <c r="D140" s="225" t="s">
        <v>4519</v>
      </c>
      <c r="E140" s="225" t="s">
        <v>4519</v>
      </c>
      <c r="F140" s="224" t="s">
        <v>4517</v>
      </c>
      <c r="G140" s="224" t="s">
        <v>4510</v>
      </c>
      <c r="H140" s="224" t="s">
        <v>180</v>
      </c>
      <c r="I140" s="224" t="s">
        <v>4518</v>
      </c>
      <c r="J140" s="226">
        <v>2000000</v>
      </c>
      <c r="K140" s="226">
        <v>10</v>
      </c>
      <c r="L140" s="226">
        <v>20000000</v>
      </c>
      <c r="M140" s="227" t="s">
        <v>4480</v>
      </c>
      <c r="N140" s="223" t="s">
        <v>1552</v>
      </c>
      <c r="O140" s="228" t="s">
        <v>4281</v>
      </c>
      <c r="P140" s="227" t="s">
        <v>4278</v>
      </c>
      <c r="Q140" s="229" t="s">
        <v>4279</v>
      </c>
      <c r="R140" s="213"/>
    </row>
    <row r="141" spans="1:18" s="214" customFormat="1" ht="12.75" customHeight="1">
      <c r="A141" s="223">
        <v>140</v>
      </c>
      <c r="B141" s="224" t="s">
        <v>3914</v>
      </c>
      <c r="C141" s="224" t="s">
        <v>3914</v>
      </c>
      <c r="D141" s="225" t="s">
        <v>4520</v>
      </c>
      <c r="E141" s="225" t="s">
        <v>4520</v>
      </c>
      <c r="F141" s="224" t="s">
        <v>4517</v>
      </c>
      <c r="G141" s="224" t="s">
        <v>4510</v>
      </c>
      <c r="H141" s="224" t="s">
        <v>180</v>
      </c>
      <c r="I141" s="224" t="s">
        <v>4518</v>
      </c>
      <c r="J141" s="226">
        <v>2000000</v>
      </c>
      <c r="K141" s="226">
        <v>10</v>
      </c>
      <c r="L141" s="226">
        <v>20000000</v>
      </c>
      <c r="M141" s="227" t="s">
        <v>4480</v>
      </c>
      <c r="N141" s="223" t="s">
        <v>1552</v>
      </c>
      <c r="O141" s="228" t="s">
        <v>4281</v>
      </c>
      <c r="P141" s="227" t="s">
        <v>4278</v>
      </c>
      <c r="Q141" s="229" t="s">
        <v>4279</v>
      </c>
      <c r="R141" s="213"/>
    </row>
    <row r="142" spans="1:18" s="214" customFormat="1" ht="12.75" customHeight="1">
      <c r="A142" s="223">
        <v>141</v>
      </c>
      <c r="B142" s="224" t="s">
        <v>200</v>
      </c>
      <c r="C142" s="224" t="s">
        <v>200</v>
      </c>
      <c r="D142" s="225" t="s">
        <v>4521</v>
      </c>
      <c r="E142" s="225" t="s">
        <v>4521</v>
      </c>
      <c r="F142" s="224" t="s">
        <v>201</v>
      </c>
      <c r="G142" s="224" t="s">
        <v>4522</v>
      </c>
      <c r="H142" s="224" t="s">
        <v>131</v>
      </c>
      <c r="I142" s="224" t="s">
        <v>46</v>
      </c>
      <c r="J142" s="226">
        <v>124000</v>
      </c>
      <c r="K142" s="226">
        <v>7018</v>
      </c>
      <c r="L142" s="226">
        <v>870232000</v>
      </c>
      <c r="M142" s="227" t="s">
        <v>4523</v>
      </c>
      <c r="N142" s="223" t="s">
        <v>1552</v>
      </c>
      <c r="O142" s="228" t="s">
        <v>4281</v>
      </c>
      <c r="P142" s="227" t="s">
        <v>4278</v>
      </c>
      <c r="Q142" s="229" t="s">
        <v>4279</v>
      </c>
      <c r="R142" s="213"/>
    </row>
    <row r="143" spans="1:18" s="214" customFormat="1" ht="12.75" customHeight="1">
      <c r="A143" s="223">
        <v>142</v>
      </c>
      <c r="B143" s="224" t="s">
        <v>190</v>
      </c>
      <c r="C143" s="224" t="s">
        <v>190</v>
      </c>
      <c r="D143" s="225" t="s">
        <v>4524</v>
      </c>
      <c r="E143" s="225" t="s">
        <v>4524</v>
      </c>
      <c r="F143" s="224" t="s">
        <v>4525</v>
      </c>
      <c r="G143" s="224" t="s">
        <v>4522</v>
      </c>
      <c r="H143" s="224" t="s">
        <v>131</v>
      </c>
      <c r="I143" s="224" t="s">
        <v>152</v>
      </c>
      <c r="J143" s="226">
        <v>150000</v>
      </c>
      <c r="K143" s="226">
        <v>1648</v>
      </c>
      <c r="L143" s="226">
        <v>247200000</v>
      </c>
      <c r="M143" s="227" t="s">
        <v>4523</v>
      </c>
      <c r="N143" s="223" t="s">
        <v>1552</v>
      </c>
      <c r="O143" s="228" t="s">
        <v>4281</v>
      </c>
      <c r="P143" s="227" t="s">
        <v>4278</v>
      </c>
      <c r="Q143" s="229" t="s">
        <v>4279</v>
      </c>
      <c r="R143" s="213"/>
    </row>
    <row r="144" spans="1:18" s="214" customFormat="1" ht="12.75" customHeight="1">
      <c r="A144" s="223">
        <v>143</v>
      </c>
      <c r="B144" s="224" t="s">
        <v>200</v>
      </c>
      <c r="C144" s="224" t="s">
        <v>200</v>
      </c>
      <c r="D144" s="225" t="s">
        <v>4526</v>
      </c>
      <c r="E144" s="225" t="s">
        <v>4526</v>
      </c>
      <c r="F144" s="224" t="s">
        <v>201</v>
      </c>
      <c r="G144" s="224" t="s">
        <v>4522</v>
      </c>
      <c r="H144" s="224" t="s">
        <v>131</v>
      </c>
      <c r="I144" s="224" t="s">
        <v>46</v>
      </c>
      <c r="J144" s="226">
        <v>174000</v>
      </c>
      <c r="K144" s="226">
        <v>10378</v>
      </c>
      <c r="L144" s="226">
        <v>1805772000</v>
      </c>
      <c r="M144" s="227" t="s">
        <v>4523</v>
      </c>
      <c r="N144" s="223" t="s">
        <v>1552</v>
      </c>
      <c r="O144" s="228" t="s">
        <v>4281</v>
      </c>
      <c r="P144" s="227" t="s">
        <v>4278</v>
      </c>
      <c r="Q144" s="229" t="s">
        <v>4279</v>
      </c>
      <c r="R144" s="213"/>
    </row>
    <row r="145" spans="1:18" s="214" customFormat="1" ht="12.75" customHeight="1">
      <c r="A145" s="223">
        <v>144</v>
      </c>
      <c r="B145" s="224" t="s">
        <v>190</v>
      </c>
      <c r="C145" s="224" t="s">
        <v>190</v>
      </c>
      <c r="D145" s="225" t="s">
        <v>4527</v>
      </c>
      <c r="E145" s="225" t="s">
        <v>4527</v>
      </c>
      <c r="F145" s="224" t="s">
        <v>4528</v>
      </c>
      <c r="G145" s="224" t="s">
        <v>4522</v>
      </c>
      <c r="H145" s="224" t="s">
        <v>131</v>
      </c>
      <c r="I145" s="224" t="s">
        <v>46</v>
      </c>
      <c r="J145" s="226">
        <v>430000</v>
      </c>
      <c r="K145" s="226">
        <v>1280</v>
      </c>
      <c r="L145" s="226">
        <v>550400000</v>
      </c>
      <c r="M145" s="227" t="s">
        <v>4523</v>
      </c>
      <c r="N145" s="223" t="s">
        <v>1552</v>
      </c>
      <c r="O145" s="228" t="s">
        <v>4281</v>
      </c>
      <c r="P145" s="227" t="s">
        <v>4278</v>
      </c>
      <c r="Q145" s="229" t="s">
        <v>4279</v>
      </c>
      <c r="R145" s="213"/>
    </row>
    <row r="146" spans="1:18" s="214" customFormat="1" ht="12.75" customHeight="1">
      <c r="A146" s="223">
        <v>145</v>
      </c>
      <c r="B146" s="224" t="s">
        <v>190</v>
      </c>
      <c r="C146" s="224" t="s">
        <v>190</v>
      </c>
      <c r="D146" s="225" t="s">
        <v>4524</v>
      </c>
      <c r="E146" s="225" t="s">
        <v>4524</v>
      </c>
      <c r="F146" s="224" t="s">
        <v>4525</v>
      </c>
      <c r="G146" s="224" t="s">
        <v>4522</v>
      </c>
      <c r="H146" s="224" t="s">
        <v>131</v>
      </c>
      <c r="I146" s="224" t="s">
        <v>152</v>
      </c>
      <c r="J146" s="226">
        <v>150000</v>
      </c>
      <c r="K146" s="226">
        <v>1850</v>
      </c>
      <c r="L146" s="226">
        <v>277500000</v>
      </c>
      <c r="M146" s="227" t="s">
        <v>4523</v>
      </c>
      <c r="N146" s="223" t="s">
        <v>1552</v>
      </c>
      <c r="O146" s="228" t="s">
        <v>4281</v>
      </c>
      <c r="P146" s="227" t="s">
        <v>4278</v>
      </c>
      <c r="Q146" s="229" t="s">
        <v>4279</v>
      </c>
      <c r="R146" s="213"/>
    </row>
    <row r="147" spans="1:18" s="214" customFormat="1" ht="12.75" customHeight="1">
      <c r="A147" s="223">
        <v>146</v>
      </c>
      <c r="B147" s="224" t="s">
        <v>190</v>
      </c>
      <c r="C147" s="224" t="s">
        <v>190</v>
      </c>
      <c r="D147" s="225" t="s">
        <v>4524</v>
      </c>
      <c r="E147" s="225" t="s">
        <v>4524</v>
      </c>
      <c r="F147" s="224" t="s">
        <v>151</v>
      </c>
      <c r="G147" s="224" t="s">
        <v>4522</v>
      </c>
      <c r="H147" s="224" t="s">
        <v>131</v>
      </c>
      <c r="I147" s="224" t="s">
        <v>152</v>
      </c>
      <c r="J147" s="226">
        <v>1160000</v>
      </c>
      <c r="K147" s="226">
        <v>338</v>
      </c>
      <c r="L147" s="226">
        <v>392080000</v>
      </c>
      <c r="M147" s="227" t="s">
        <v>4523</v>
      </c>
      <c r="N147" s="223" t="s">
        <v>1552</v>
      </c>
      <c r="O147" s="228" t="s">
        <v>4281</v>
      </c>
      <c r="P147" s="227" t="s">
        <v>4278</v>
      </c>
      <c r="Q147" s="229" t="s">
        <v>4279</v>
      </c>
      <c r="R147" s="213"/>
    </row>
    <row r="148" spans="1:18" s="214" customFormat="1" ht="12.75" customHeight="1">
      <c r="A148" s="223">
        <v>147</v>
      </c>
      <c r="B148" s="224" t="s">
        <v>190</v>
      </c>
      <c r="C148" s="224" t="s">
        <v>190</v>
      </c>
      <c r="D148" s="225" t="s">
        <v>4529</v>
      </c>
      <c r="E148" s="225" t="s">
        <v>4529</v>
      </c>
      <c r="F148" s="224" t="s">
        <v>4530</v>
      </c>
      <c r="G148" s="224" t="s">
        <v>4522</v>
      </c>
      <c r="H148" s="224" t="s">
        <v>131</v>
      </c>
      <c r="I148" s="224" t="s">
        <v>50</v>
      </c>
      <c r="J148" s="226">
        <v>1102500</v>
      </c>
      <c r="K148" s="226">
        <v>48</v>
      </c>
      <c r="L148" s="226">
        <v>52920000</v>
      </c>
      <c r="M148" s="227" t="s">
        <v>4523</v>
      </c>
      <c r="N148" s="223" t="s">
        <v>1552</v>
      </c>
      <c r="O148" s="228" t="s">
        <v>4281</v>
      </c>
      <c r="P148" s="227" t="s">
        <v>4278</v>
      </c>
      <c r="Q148" s="229" t="s">
        <v>4279</v>
      </c>
      <c r="R148" s="213"/>
    </row>
    <row r="149" spans="1:18" s="214" customFormat="1" ht="12.75" customHeight="1">
      <c r="A149" s="223">
        <v>148</v>
      </c>
      <c r="B149" s="224" t="s">
        <v>190</v>
      </c>
      <c r="C149" s="224" t="s">
        <v>190</v>
      </c>
      <c r="D149" s="225" t="s">
        <v>4531</v>
      </c>
      <c r="E149" s="225" t="s">
        <v>4531</v>
      </c>
      <c r="F149" s="224" t="s">
        <v>4528</v>
      </c>
      <c r="G149" s="224" t="s">
        <v>4522</v>
      </c>
      <c r="H149" s="224" t="s">
        <v>131</v>
      </c>
      <c r="I149" s="224" t="s">
        <v>46</v>
      </c>
      <c r="J149" s="226">
        <v>330000</v>
      </c>
      <c r="K149" s="226">
        <v>560</v>
      </c>
      <c r="L149" s="226">
        <v>184800000</v>
      </c>
      <c r="M149" s="227" t="s">
        <v>4523</v>
      </c>
      <c r="N149" s="223" t="s">
        <v>1552</v>
      </c>
      <c r="O149" s="228" t="s">
        <v>4281</v>
      </c>
      <c r="P149" s="227" t="s">
        <v>4278</v>
      </c>
      <c r="Q149" s="229" t="s">
        <v>4279</v>
      </c>
      <c r="R149" s="213"/>
    </row>
    <row r="150" spans="1:18" s="214" customFormat="1" ht="12.75" customHeight="1">
      <c r="A150" s="223">
        <v>149</v>
      </c>
      <c r="B150" s="224" t="s">
        <v>190</v>
      </c>
      <c r="C150" s="224" t="s">
        <v>190</v>
      </c>
      <c r="D150" s="225" t="s">
        <v>4532</v>
      </c>
      <c r="E150" s="225" t="s">
        <v>4532</v>
      </c>
      <c r="F150" s="224" t="s">
        <v>4533</v>
      </c>
      <c r="G150" s="224" t="s">
        <v>4522</v>
      </c>
      <c r="H150" s="224" t="s">
        <v>131</v>
      </c>
      <c r="I150" s="224" t="s">
        <v>46</v>
      </c>
      <c r="J150" s="226">
        <v>1320000</v>
      </c>
      <c r="K150" s="226">
        <v>48</v>
      </c>
      <c r="L150" s="226">
        <v>63360000</v>
      </c>
      <c r="M150" s="227" t="s">
        <v>4523</v>
      </c>
      <c r="N150" s="223" t="s">
        <v>1552</v>
      </c>
      <c r="O150" s="228" t="s">
        <v>4281</v>
      </c>
      <c r="P150" s="227" t="s">
        <v>4278</v>
      </c>
      <c r="Q150" s="229" t="s">
        <v>4279</v>
      </c>
      <c r="R150" s="213"/>
    </row>
    <row r="151" spans="1:18" s="214" customFormat="1" ht="12.75" customHeight="1">
      <c r="A151" s="223">
        <v>150</v>
      </c>
      <c r="B151" s="224" t="s">
        <v>190</v>
      </c>
      <c r="C151" s="224" t="s">
        <v>190</v>
      </c>
      <c r="D151" s="225" t="s">
        <v>4534</v>
      </c>
      <c r="E151" s="225" t="s">
        <v>4534</v>
      </c>
      <c r="F151" s="224" t="s">
        <v>4530</v>
      </c>
      <c r="G151" s="224" t="s">
        <v>252</v>
      </c>
      <c r="H151" s="224" t="s">
        <v>131</v>
      </c>
      <c r="I151" s="224" t="s">
        <v>50</v>
      </c>
      <c r="J151" s="226">
        <v>2052750</v>
      </c>
      <c r="K151" s="226">
        <v>350</v>
      </c>
      <c r="L151" s="226">
        <v>718462500</v>
      </c>
      <c r="M151" s="227" t="s">
        <v>4523</v>
      </c>
      <c r="N151" s="223" t="s">
        <v>1552</v>
      </c>
      <c r="O151" s="228" t="s">
        <v>4281</v>
      </c>
      <c r="P151" s="227" t="s">
        <v>4278</v>
      </c>
      <c r="Q151" s="229" t="s">
        <v>4279</v>
      </c>
      <c r="R151" s="213"/>
    </row>
    <row r="152" spans="1:18" s="214" customFormat="1" ht="12.75" customHeight="1">
      <c r="A152" s="223">
        <v>151</v>
      </c>
      <c r="B152" s="224" t="s">
        <v>4535</v>
      </c>
      <c r="C152" s="224" t="s">
        <v>4535</v>
      </c>
      <c r="D152" s="225" t="s">
        <v>4536</v>
      </c>
      <c r="E152" s="225" t="s">
        <v>4536</v>
      </c>
      <c r="F152" s="224" t="s">
        <v>4537</v>
      </c>
      <c r="G152" s="224" t="s">
        <v>223</v>
      </c>
      <c r="H152" s="224" t="s">
        <v>34</v>
      </c>
      <c r="I152" s="224" t="s">
        <v>209</v>
      </c>
      <c r="J152" s="226">
        <v>3500</v>
      </c>
      <c r="K152" s="226">
        <v>14230</v>
      </c>
      <c r="L152" s="226">
        <v>49805000</v>
      </c>
      <c r="M152" s="227" t="s">
        <v>4523</v>
      </c>
      <c r="N152" s="223" t="s">
        <v>1552</v>
      </c>
      <c r="O152" s="228" t="s">
        <v>4281</v>
      </c>
      <c r="P152" s="227" t="s">
        <v>4278</v>
      </c>
      <c r="Q152" s="229" t="s">
        <v>4279</v>
      </c>
      <c r="R152" s="213"/>
    </row>
    <row r="153" spans="1:18" s="214" customFormat="1" ht="12.75" customHeight="1">
      <c r="A153" s="223">
        <v>152</v>
      </c>
      <c r="B153" s="224" t="s">
        <v>4538</v>
      </c>
      <c r="C153" s="224" t="s">
        <v>4538</v>
      </c>
      <c r="D153" s="225" t="s">
        <v>4539</v>
      </c>
      <c r="E153" s="225" t="s">
        <v>4539</v>
      </c>
      <c r="F153" s="224" t="s">
        <v>4540</v>
      </c>
      <c r="G153" s="224" t="s">
        <v>223</v>
      </c>
      <c r="H153" s="224" t="s">
        <v>34</v>
      </c>
      <c r="I153" s="224" t="s">
        <v>209</v>
      </c>
      <c r="J153" s="226">
        <v>45000</v>
      </c>
      <c r="K153" s="226">
        <v>8480</v>
      </c>
      <c r="L153" s="226">
        <v>381600000</v>
      </c>
      <c r="M153" s="227" t="s">
        <v>4523</v>
      </c>
      <c r="N153" s="223" t="s">
        <v>1552</v>
      </c>
      <c r="O153" s="228" t="s">
        <v>4281</v>
      </c>
      <c r="P153" s="227" t="s">
        <v>4278</v>
      </c>
      <c r="Q153" s="229" t="s">
        <v>4279</v>
      </c>
      <c r="R153" s="213"/>
    </row>
    <row r="154" spans="1:18" s="214" customFormat="1" ht="12.75" customHeight="1">
      <c r="A154" s="223">
        <v>153</v>
      </c>
      <c r="B154" s="224" t="s">
        <v>4541</v>
      </c>
      <c r="C154" s="224" t="s">
        <v>4541</v>
      </c>
      <c r="D154" s="225" t="s">
        <v>4542</v>
      </c>
      <c r="E154" s="225" t="s">
        <v>4542</v>
      </c>
      <c r="F154" s="224" t="s">
        <v>4543</v>
      </c>
      <c r="G154" s="224" t="s">
        <v>223</v>
      </c>
      <c r="H154" s="224" t="s">
        <v>34</v>
      </c>
      <c r="I154" s="224" t="s">
        <v>1193</v>
      </c>
      <c r="J154" s="226">
        <v>23000</v>
      </c>
      <c r="K154" s="226">
        <v>12330</v>
      </c>
      <c r="L154" s="226">
        <v>283590000</v>
      </c>
      <c r="M154" s="227" t="s">
        <v>4523</v>
      </c>
      <c r="N154" s="223" t="s">
        <v>1552</v>
      </c>
      <c r="O154" s="228" t="s">
        <v>4281</v>
      </c>
      <c r="P154" s="227" t="s">
        <v>4278</v>
      </c>
      <c r="Q154" s="229" t="s">
        <v>4279</v>
      </c>
      <c r="R154" s="213"/>
    </row>
    <row r="155" spans="1:18" s="214" customFormat="1" ht="12.75" customHeight="1">
      <c r="A155" s="223">
        <v>154</v>
      </c>
      <c r="B155" s="224" t="s">
        <v>239</v>
      </c>
      <c r="C155" s="224" t="s">
        <v>239</v>
      </c>
      <c r="D155" s="225" t="s">
        <v>4544</v>
      </c>
      <c r="E155" s="225" t="s">
        <v>4544</v>
      </c>
      <c r="F155" s="224" t="s">
        <v>4545</v>
      </c>
      <c r="G155" s="224" t="s">
        <v>223</v>
      </c>
      <c r="H155" s="224" t="s">
        <v>35</v>
      </c>
      <c r="I155" s="224" t="s">
        <v>17</v>
      </c>
      <c r="J155" s="226">
        <v>7800</v>
      </c>
      <c r="K155" s="226">
        <v>28500</v>
      </c>
      <c r="L155" s="226">
        <v>222300000</v>
      </c>
      <c r="M155" s="227" t="s">
        <v>4523</v>
      </c>
      <c r="N155" s="223" t="s">
        <v>1552</v>
      </c>
      <c r="O155" s="228" t="s">
        <v>4281</v>
      </c>
      <c r="P155" s="227" t="s">
        <v>4278</v>
      </c>
      <c r="Q155" s="229" t="s">
        <v>4279</v>
      </c>
      <c r="R155" s="213"/>
    </row>
    <row r="156" spans="1:18" s="214" customFormat="1" ht="12.75" customHeight="1">
      <c r="A156" s="223">
        <v>155</v>
      </c>
      <c r="B156" s="224" t="s">
        <v>239</v>
      </c>
      <c r="C156" s="224" t="s">
        <v>239</v>
      </c>
      <c r="D156" s="225" t="s">
        <v>4546</v>
      </c>
      <c r="E156" s="225" t="s">
        <v>4546</v>
      </c>
      <c r="F156" s="224" t="s">
        <v>737</v>
      </c>
      <c r="G156" s="224" t="s">
        <v>223</v>
      </c>
      <c r="H156" s="224" t="s">
        <v>34</v>
      </c>
      <c r="I156" s="224" t="s">
        <v>18</v>
      </c>
      <c r="J156" s="226">
        <v>24000</v>
      </c>
      <c r="K156" s="226">
        <v>91700</v>
      </c>
      <c r="L156" s="226">
        <v>2200800000</v>
      </c>
      <c r="M156" s="227" t="s">
        <v>4523</v>
      </c>
      <c r="N156" s="223" t="s">
        <v>1552</v>
      </c>
      <c r="O156" s="228" t="s">
        <v>4281</v>
      </c>
      <c r="P156" s="227" t="s">
        <v>4278</v>
      </c>
      <c r="Q156" s="229" t="s">
        <v>4279</v>
      </c>
      <c r="R156" s="213"/>
    </row>
    <row r="157" spans="1:18" s="214" customFormat="1" ht="12.75" customHeight="1">
      <c r="A157" s="223">
        <v>156</v>
      </c>
      <c r="B157" s="224" t="s">
        <v>239</v>
      </c>
      <c r="C157" s="224" t="s">
        <v>239</v>
      </c>
      <c r="D157" s="225" t="s">
        <v>4546</v>
      </c>
      <c r="E157" s="225" t="s">
        <v>4546</v>
      </c>
      <c r="F157" s="224" t="s">
        <v>1714</v>
      </c>
      <c r="G157" s="224" t="s">
        <v>223</v>
      </c>
      <c r="H157" s="224" t="s">
        <v>35</v>
      </c>
      <c r="I157" s="224" t="s">
        <v>18</v>
      </c>
      <c r="J157" s="226">
        <v>24000</v>
      </c>
      <c r="K157" s="226">
        <v>100780</v>
      </c>
      <c r="L157" s="226">
        <v>2418720000</v>
      </c>
      <c r="M157" s="227" t="s">
        <v>4523</v>
      </c>
      <c r="N157" s="223" t="s">
        <v>1552</v>
      </c>
      <c r="O157" s="228" t="s">
        <v>4281</v>
      </c>
      <c r="P157" s="227" t="s">
        <v>4278</v>
      </c>
      <c r="Q157" s="229" t="s">
        <v>4279</v>
      </c>
      <c r="R157" s="213"/>
    </row>
    <row r="158" spans="1:18" s="214" customFormat="1" ht="12.75" customHeight="1">
      <c r="A158" s="223">
        <v>157</v>
      </c>
      <c r="B158" s="224" t="s">
        <v>1683</v>
      </c>
      <c r="C158" s="224" t="s">
        <v>1683</v>
      </c>
      <c r="D158" s="225" t="s">
        <v>4547</v>
      </c>
      <c r="E158" s="225" t="s">
        <v>4547</v>
      </c>
      <c r="F158" s="224" t="s">
        <v>1690</v>
      </c>
      <c r="G158" s="224" t="s">
        <v>223</v>
      </c>
      <c r="H158" s="224" t="s">
        <v>43</v>
      </c>
      <c r="I158" s="224" t="s">
        <v>17</v>
      </c>
      <c r="J158" s="226">
        <v>4200</v>
      </c>
      <c r="K158" s="226">
        <v>1500</v>
      </c>
      <c r="L158" s="226">
        <v>6300000</v>
      </c>
      <c r="M158" s="227" t="s">
        <v>4523</v>
      </c>
      <c r="N158" s="223" t="s">
        <v>1552</v>
      </c>
      <c r="O158" s="228" t="s">
        <v>4281</v>
      </c>
      <c r="P158" s="227" t="s">
        <v>4278</v>
      </c>
      <c r="Q158" s="229" t="s">
        <v>4279</v>
      </c>
      <c r="R158" s="213"/>
    </row>
    <row r="159" spans="1:18" s="214" customFormat="1" ht="12.75" customHeight="1">
      <c r="A159" s="223">
        <v>158</v>
      </c>
      <c r="B159" s="224" t="s">
        <v>1683</v>
      </c>
      <c r="C159" s="224" t="s">
        <v>1683</v>
      </c>
      <c r="D159" s="225" t="s">
        <v>4548</v>
      </c>
      <c r="E159" s="225" t="s">
        <v>4548</v>
      </c>
      <c r="F159" s="224" t="s">
        <v>4549</v>
      </c>
      <c r="G159" s="224" t="s">
        <v>223</v>
      </c>
      <c r="H159" s="224" t="s">
        <v>43</v>
      </c>
      <c r="I159" s="224" t="s">
        <v>17</v>
      </c>
      <c r="J159" s="226">
        <v>5500</v>
      </c>
      <c r="K159" s="226">
        <v>5200</v>
      </c>
      <c r="L159" s="226">
        <v>28600000</v>
      </c>
      <c r="M159" s="227" t="s">
        <v>4523</v>
      </c>
      <c r="N159" s="223" t="s">
        <v>1552</v>
      </c>
      <c r="O159" s="228" t="s">
        <v>4281</v>
      </c>
      <c r="P159" s="227" t="s">
        <v>4278</v>
      </c>
      <c r="Q159" s="229" t="s">
        <v>4279</v>
      </c>
      <c r="R159" s="213"/>
    </row>
    <row r="160" spans="1:18" s="214" customFormat="1" ht="12.75" customHeight="1">
      <c r="A160" s="223">
        <v>159</v>
      </c>
      <c r="B160" s="224" t="s">
        <v>1683</v>
      </c>
      <c r="C160" s="224" t="s">
        <v>1683</v>
      </c>
      <c r="D160" s="225" t="s">
        <v>4550</v>
      </c>
      <c r="E160" s="225" t="s">
        <v>4550</v>
      </c>
      <c r="F160" s="224" t="s">
        <v>590</v>
      </c>
      <c r="G160" s="224" t="s">
        <v>223</v>
      </c>
      <c r="H160" s="224" t="s">
        <v>43</v>
      </c>
      <c r="I160" s="224" t="s">
        <v>17</v>
      </c>
      <c r="J160" s="226">
        <v>4200</v>
      </c>
      <c r="K160" s="226">
        <v>200</v>
      </c>
      <c r="L160" s="226">
        <v>840000</v>
      </c>
      <c r="M160" s="227" t="s">
        <v>4523</v>
      </c>
      <c r="N160" s="223" t="s">
        <v>1552</v>
      </c>
      <c r="O160" s="228" t="s">
        <v>4281</v>
      </c>
      <c r="P160" s="227" t="s">
        <v>4278</v>
      </c>
      <c r="Q160" s="229" t="s">
        <v>4279</v>
      </c>
      <c r="R160" s="213"/>
    </row>
    <row r="161" spans="1:18" s="214" customFormat="1" ht="12.75" customHeight="1">
      <c r="A161" s="223">
        <v>160</v>
      </c>
      <c r="B161" s="224" t="s">
        <v>1683</v>
      </c>
      <c r="C161" s="224" t="s">
        <v>1683</v>
      </c>
      <c r="D161" s="225" t="s">
        <v>4551</v>
      </c>
      <c r="E161" s="225" t="s">
        <v>4551</v>
      </c>
      <c r="F161" s="224" t="s">
        <v>4552</v>
      </c>
      <c r="G161" s="224" t="s">
        <v>223</v>
      </c>
      <c r="H161" s="224" t="s">
        <v>34</v>
      </c>
      <c r="I161" s="224" t="s">
        <v>17</v>
      </c>
      <c r="J161" s="226">
        <v>4000</v>
      </c>
      <c r="K161" s="226">
        <v>800</v>
      </c>
      <c r="L161" s="226">
        <v>3200000</v>
      </c>
      <c r="M161" s="227" t="s">
        <v>4523</v>
      </c>
      <c r="N161" s="223" t="s">
        <v>1552</v>
      </c>
      <c r="O161" s="228" t="s">
        <v>4281</v>
      </c>
      <c r="P161" s="227" t="s">
        <v>4278</v>
      </c>
      <c r="Q161" s="229" t="s">
        <v>4279</v>
      </c>
      <c r="R161" s="213"/>
    </row>
    <row r="162" spans="1:18" s="214" customFormat="1" ht="12.75" customHeight="1">
      <c r="A162" s="223">
        <v>161</v>
      </c>
      <c r="B162" s="224" t="s">
        <v>1683</v>
      </c>
      <c r="C162" s="224" t="s">
        <v>1683</v>
      </c>
      <c r="D162" s="225" t="s">
        <v>4551</v>
      </c>
      <c r="E162" s="225" t="s">
        <v>4551</v>
      </c>
      <c r="F162" s="224" t="s">
        <v>4552</v>
      </c>
      <c r="G162" s="224" t="s">
        <v>223</v>
      </c>
      <c r="H162" s="224" t="s">
        <v>34</v>
      </c>
      <c r="I162" s="224" t="s">
        <v>17</v>
      </c>
      <c r="J162" s="226">
        <v>4000</v>
      </c>
      <c r="K162" s="226">
        <v>4250</v>
      </c>
      <c r="L162" s="226">
        <v>17000000</v>
      </c>
      <c r="M162" s="227" t="s">
        <v>4523</v>
      </c>
      <c r="N162" s="223" t="s">
        <v>1552</v>
      </c>
      <c r="O162" s="228" t="s">
        <v>4281</v>
      </c>
      <c r="P162" s="227" t="s">
        <v>4278</v>
      </c>
      <c r="Q162" s="229" t="s">
        <v>4279</v>
      </c>
      <c r="R162" s="213"/>
    </row>
    <row r="163" spans="1:18" s="214" customFormat="1" ht="12.75" customHeight="1">
      <c r="A163" s="223">
        <v>162</v>
      </c>
      <c r="B163" s="224" t="s">
        <v>1683</v>
      </c>
      <c r="C163" s="224" t="s">
        <v>1683</v>
      </c>
      <c r="D163" s="225" t="s">
        <v>4551</v>
      </c>
      <c r="E163" s="225" t="s">
        <v>4551</v>
      </c>
      <c r="F163" s="224" t="s">
        <v>590</v>
      </c>
      <c r="G163" s="224" t="s">
        <v>223</v>
      </c>
      <c r="H163" s="224" t="s">
        <v>34</v>
      </c>
      <c r="I163" s="224" t="s">
        <v>17</v>
      </c>
      <c r="J163" s="226">
        <v>12000</v>
      </c>
      <c r="K163" s="226">
        <v>4000</v>
      </c>
      <c r="L163" s="226">
        <v>48000000</v>
      </c>
      <c r="M163" s="227" t="s">
        <v>4523</v>
      </c>
      <c r="N163" s="223" t="s">
        <v>1552</v>
      </c>
      <c r="O163" s="228" t="s">
        <v>4281</v>
      </c>
      <c r="P163" s="227" t="s">
        <v>4278</v>
      </c>
      <c r="Q163" s="229" t="s">
        <v>4279</v>
      </c>
      <c r="R163" s="213"/>
    </row>
    <row r="164" spans="1:18" s="214" customFormat="1" ht="12.75" customHeight="1">
      <c r="A164" s="223">
        <v>163</v>
      </c>
      <c r="B164" s="224" t="s">
        <v>587</v>
      </c>
      <c r="C164" s="224" t="s">
        <v>587</v>
      </c>
      <c r="D164" s="225" t="s">
        <v>4553</v>
      </c>
      <c r="E164" s="225" t="s">
        <v>4553</v>
      </c>
      <c r="F164" s="224" t="s">
        <v>4552</v>
      </c>
      <c r="G164" s="224" t="s">
        <v>223</v>
      </c>
      <c r="H164" s="224" t="s">
        <v>34</v>
      </c>
      <c r="I164" s="224" t="s">
        <v>17</v>
      </c>
      <c r="J164" s="226">
        <v>4000</v>
      </c>
      <c r="K164" s="226">
        <v>18610</v>
      </c>
      <c r="L164" s="226">
        <v>74440000</v>
      </c>
      <c r="M164" s="227" t="s">
        <v>4523</v>
      </c>
      <c r="N164" s="223" t="s">
        <v>1552</v>
      </c>
      <c r="O164" s="228" t="s">
        <v>4281</v>
      </c>
      <c r="P164" s="227" t="s">
        <v>4278</v>
      </c>
      <c r="Q164" s="229" t="s">
        <v>4279</v>
      </c>
      <c r="R164" s="213"/>
    </row>
    <row r="165" spans="1:18" s="214" customFormat="1" ht="12.75" customHeight="1">
      <c r="A165" s="223">
        <v>164</v>
      </c>
      <c r="B165" s="224" t="s">
        <v>76</v>
      </c>
      <c r="C165" s="224" t="s">
        <v>76</v>
      </c>
      <c r="D165" s="225" t="s">
        <v>4554</v>
      </c>
      <c r="E165" s="225" t="s">
        <v>4554</v>
      </c>
      <c r="F165" s="224" t="s">
        <v>4555</v>
      </c>
      <c r="G165" s="224" t="s">
        <v>227</v>
      </c>
      <c r="H165" s="224" t="s">
        <v>33</v>
      </c>
      <c r="I165" s="224" t="s">
        <v>17</v>
      </c>
      <c r="J165" s="226">
        <v>7250</v>
      </c>
      <c r="K165" s="226">
        <v>154000</v>
      </c>
      <c r="L165" s="226">
        <v>1116500000</v>
      </c>
      <c r="M165" s="227" t="s">
        <v>4523</v>
      </c>
      <c r="N165" s="223" t="s">
        <v>1552</v>
      </c>
      <c r="O165" s="228" t="s">
        <v>4281</v>
      </c>
      <c r="P165" s="227" t="s">
        <v>4278</v>
      </c>
      <c r="Q165" s="229" t="s">
        <v>4279</v>
      </c>
      <c r="R165" s="213"/>
    </row>
    <row r="166" spans="1:18" s="214" customFormat="1" ht="12.75" customHeight="1">
      <c r="A166" s="223">
        <v>165</v>
      </c>
      <c r="B166" s="224" t="s">
        <v>271</v>
      </c>
      <c r="C166" s="224" t="s">
        <v>271</v>
      </c>
      <c r="D166" s="225" t="s">
        <v>4556</v>
      </c>
      <c r="E166" s="225" t="s">
        <v>4556</v>
      </c>
      <c r="F166" s="224" t="s">
        <v>4557</v>
      </c>
      <c r="G166" s="224" t="s">
        <v>4558</v>
      </c>
      <c r="H166" s="224" t="s">
        <v>35</v>
      </c>
      <c r="I166" s="224" t="s">
        <v>21</v>
      </c>
      <c r="J166" s="226">
        <v>3900</v>
      </c>
      <c r="K166" s="226">
        <v>30330</v>
      </c>
      <c r="L166" s="226">
        <v>118287000</v>
      </c>
      <c r="M166" s="227" t="s">
        <v>4523</v>
      </c>
      <c r="N166" s="223" t="s">
        <v>1552</v>
      </c>
      <c r="O166" s="228" t="s">
        <v>4281</v>
      </c>
      <c r="P166" s="227" t="s">
        <v>4278</v>
      </c>
      <c r="Q166" s="229" t="s">
        <v>4279</v>
      </c>
      <c r="R166" s="213"/>
    </row>
    <row r="167" spans="1:18" s="214" customFormat="1" ht="12.75" customHeight="1">
      <c r="A167" s="223">
        <v>166</v>
      </c>
      <c r="B167" s="224" t="s">
        <v>65</v>
      </c>
      <c r="C167" s="224" t="s">
        <v>65</v>
      </c>
      <c r="D167" s="225" t="s">
        <v>4559</v>
      </c>
      <c r="E167" s="225" t="s">
        <v>4559</v>
      </c>
      <c r="F167" s="224" t="s">
        <v>324</v>
      </c>
      <c r="G167" s="224" t="s">
        <v>4558</v>
      </c>
      <c r="H167" s="224" t="s">
        <v>35</v>
      </c>
      <c r="I167" s="224" t="s">
        <v>21</v>
      </c>
      <c r="J167" s="226">
        <v>14000</v>
      </c>
      <c r="K167" s="226">
        <v>1115180</v>
      </c>
      <c r="L167" s="226">
        <v>15612520000</v>
      </c>
      <c r="M167" s="227" t="s">
        <v>4523</v>
      </c>
      <c r="N167" s="223" t="s">
        <v>1552</v>
      </c>
      <c r="O167" s="228" t="s">
        <v>4281</v>
      </c>
      <c r="P167" s="227" t="s">
        <v>4278</v>
      </c>
      <c r="Q167" s="229" t="s">
        <v>4279</v>
      </c>
      <c r="R167" s="213"/>
    </row>
    <row r="168" spans="1:18" s="214" customFormat="1" ht="12.75" customHeight="1">
      <c r="A168" s="223">
        <v>167</v>
      </c>
      <c r="B168" s="224" t="s">
        <v>65</v>
      </c>
      <c r="C168" s="224" t="s">
        <v>65</v>
      </c>
      <c r="D168" s="225" t="s">
        <v>4560</v>
      </c>
      <c r="E168" s="225" t="s">
        <v>4560</v>
      </c>
      <c r="F168" s="224" t="s">
        <v>324</v>
      </c>
      <c r="G168" s="224" t="s">
        <v>4558</v>
      </c>
      <c r="H168" s="224" t="s">
        <v>35</v>
      </c>
      <c r="I168" s="224" t="s">
        <v>21</v>
      </c>
      <c r="J168" s="226">
        <v>14600</v>
      </c>
      <c r="K168" s="226">
        <v>356100</v>
      </c>
      <c r="L168" s="226">
        <v>5199060000</v>
      </c>
      <c r="M168" s="227" t="s">
        <v>4523</v>
      </c>
      <c r="N168" s="223" t="s">
        <v>1552</v>
      </c>
      <c r="O168" s="228" t="s">
        <v>4281</v>
      </c>
      <c r="P168" s="227" t="s">
        <v>4278</v>
      </c>
      <c r="Q168" s="229" t="s">
        <v>4279</v>
      </c>
      <c r="R168" s="213"/>
    </row>
    <row r="169" spans="1:18" s="214" customFormat="1" ht="12.75" customHeight="1">
      <c r="A169" s="223">
        <v>168</v>
      </c>
      <c r="B169" s="224" t="s">
        <v>65</v>
      </c>
      <c r="C169" s="224" t="s">
        <v>65</v>
      </c>
      <c r="D169" s="225" t="s">
        <v>4561</v>
      </c>
      <c r="E169" s="225" t="s">
        <v>4561</v>
      </c>
      <c r="F169" s="224" t="s">
        <v>4562</v>
      </c>
      <c r="G169" s="224" t="s">
        <v>278</v>
      </c>
      <c r="H169" s="224" t="s">
        <v>34</v>
      </c>
      <c r="I169" s="224" t="s">
        <v>21</v>
      </c>
      <c r="J169" s="226">
        <v>24000</v>
      </c>
      <c r="K169" s="226">
        <v>105000</v>
      </c>
      <c r="L169" s="226">
        <v>2520000000</v>
      </c>
      <c r="M169" s="227" t="s">
        <v>4523</v>
      </c>
      <c r="N169" s="223" t="s">
        <v>1552</v>
      </c>
      <c r="O169" s="228" t="s">
        <v>4281</v>
      </c>
      <c r="P169" s="227" t="s">
        <v>4278</v>
      </c>
      <c r="Q169" s="229" t="s">
        <v>4279</v>
      </c>
      <c r="R169" s="213"/>
    </row>
    <row r="170" spans="1:18" s="214" customFormat="1" ht="12.75" customHeight="1">
      <c r="A170" s="223">
        <v>169</v>
      </c>
      <c r="B170" s="224" t="s">
        <v>64</v>
      </c>
      <c r="C170" s="224" t="s">
        <v>64</v>
      </c>
      <c r="D170" s="225" t="s">
        <v>216</v>
      </c>
      <c r="E170" s="225" t="s">
        <v>216</v>
      </c>
      <c r="F170" s="224" t="s">
        <v>352</v>
      </c>
      <c r="G170" s="224" t="s">
        <v>4558</v>
      </c>
      <c r="H170" s="224" t="s">
        <v>35</v>
      </c>
      <c r="I170" s="224" t="s">
        <v>23</v>
      </c>
      <c r="J170" s="226">
        <v>12000</v>
      </c>
      <c r="K170" s="226">
        <v>559500</v>
      </c>
      <c r="L170" s="226">
        <v>6714000000</v>
      </c>
      <c r="M170" s="227" t="s">
        <v>4523</v>
      </c>
      <c r="N170" s="223" t="s">
        <v>1552</v>
      </c>
      <c r="O170" s="228" t="s">
        <v>4281</v>
      </c>
      <c r="P170" s="227" t="s">
        <v>4278</v>
      </c>
      <c r="Q170" s="229" t="s">
        <v>4279</v>
      </c>
      <c r="R170" s="213"/>
    </row>
    <row r="171" spans="1:18" s="214" customFormat="1" ht="12.75" customHeight="1">
      <c r="A171" s="223">
        <v>170</v>
      </c>
      <c r="B171" s="224" t="s">
        <v>64</v>
      </c>
      <c r="C171" s="224" t="s">
        <v>64</v>
      </c>
      <c r="D171" s="225" t="s">
        <v>4563</v>
      </c>
      <c r="E171" s="225" t="s">
        <v>4563</v>
      </c>
      <c r="F171" s="224" t="s">
        <v>352</v>
      </c>
      <c r="G171" s="224" t="s">
        <v>4558</v>
      </c>
      <c r="H171" s="224" t="s">
        <v>35</v>
      </c>
      <c r="I171" s="224" t="s">
        <v>23</v>
      </c>
      <c r="J171" s="226">
        <v>12400</v>
      </c>
      <c r="K171" s="226">
        <v>35020</v>
      </c>
      <c r="L171" s="226">
        <v>434248000</v>
      </c>
      <c r="M171" s="227" t="s">
        <v>4523</v>
      </c>
      <c r="N171" s="223" t="s">
        <v>1552</v>
      </c>
      <c r="O171" s="228" t="s">
        <v>4281</v>
      </c>
      <c r="P171" s="227" t="s">
        <v>4278</v>
      </c>
      <c r="Q171" s="229" t="s">
        <v>4279</v>
      </c>
      <c r="R171" s="213"/>
    </row>
    <row r="172" spans="1:18" s="214" customFormat="1" ht="12.75" customHeight="1">
      <c r="A172" s="223">
        <v>171</v>
      </c>
      <c r="B172" s="224" t="s">
        <v>143</v>
      </c>
      <c r="C172" s="224" t="s">
        <v>143</v>
      </c>
      <c r="D172" s="225" t="s">
        <v>4564</v>
      </c>
      <c r="E172" s="225" t="s">
        <v>4564</v>
      </c>
      <c r="F172" s="224" t="s">
        <v>352</v>
      </c>
      <c r="G172" s="224" t="s">
        <v>4558</v>
      </c>
      <c r="H172" s="224" t="s">
        <v>35</v>
      </c>
      <c r="I172" s="224" t="s">
        <v>23</v>
      </c>
      <c r="J172" s="226">
        <v>17700</v>
      </c>
      <c r="K172" s="226">
        <v>12290</v>
      </c>
      <c r="L172" s="226">
        <v>217533000</v>
      </c>
      <c r="M172" s="227" t="s">
        <v>4523</v>
      </c>
      <c r="N172" s="223" t="s">
        <v>1552</v>
      </c>
      <c r="O172" s="228" t="s">
        <v>4281</v>
      </c>
      <c r="P172" s="227" t="s">
        <v>4278</v>
      </c>
      <c r="Q172" s="229" t="s">
        <v>4279</v>
      </c>
      <c r="R172" s="213"/>
    </row>
    <row r="173" spans="1:18" s="214" customFormat="1" ht="12.75" customHeight="1">
      <c r="A173" s="223">
        <v>172</v>
      </c>
      <c r="B173" s="224" t="s">
        <v>146</v>
      </c>
      <c r="C173" s="224" t="s">
        <v>146</v>
      </c>
      <c r="D173" s="225" t="s">
        <v>4565</v>
      </c>
      <c r="E173" s="225" t="s">
        <v>4565</v>
      </c>
      <c r="F173" s="224" t="s">
        <v>4566</v>
      </c>
      <c r="G173" s="224" t="s">
        <v>370</v>
      </c>
      <c r="H173" s="224" t="s">
        <v>33</v>
      </c>
      <c r="I173" s="224" t="s">
        <v>22</v>
      </c>
      <c r="J173" s="226">
        <v>2100</v>
      </c>
      <c r="K173" s="226">
        <v>1482000</v>
      </c>
      <c r="L173" s="226">
        <v>3112200000</v>
      </c>
      <c r="M173" s="227" t="s">
        <v>4523</v>
      </c>
      <c r="N173" s="223" t="s">
        <v>1552</v>
      </c>
      <c r="O173" s="228" t="s">
        <v>4281</v>
      </c>
      <c r="P173" s="227" t="s">
        <v>4278</v>
      </c>
      <c r="Q173" s="229" t="s">
        <v>4279</v>
      </c>
      <c r="R173" s="213"/>
    </row>
    <row r="174" spans="1:18" s="214" customFormat="1" ht="12.75" customHeight="1">
      <c r="A174" s="223">
        <v>173</v>
      </c>
      <c r="B174" s="224" t="s">
        <v>326</v>
      </c>
      <c r="C174" s="224" t="s">
        <v>326</v>
      </c>
      <c r="D174" s="225" t="s">
        <v>4567</v>
      </c>
      <c r="E174" s="225" t="s">
        <v>4567</v>
      </c>
      <c r="F174" s="224" t="s">
        <v>4568</v>
      </c>
      <c r="G174" s="224" t="s">
        <v>4522</v>
      </c>
      <c r="H174" s="224" t="s">
        <v>149</v>
      </c>
      <c r="I174" s="224" t="s">
        <v>21</v>
      </c>
      <c r="J174" s="226">
        <v>41004</v>
      </c>
      <c r="K174" s="226">
        <v>180</v>
      </c>
      <c r="L174" s="226">
        <v>7380720</v>
      </c>
      <c r="M174" s="227" t="s">
        <v>4523</v>
      </c>
      <c r="N174" s="223" t="s">
        <v>1552</v>
      </c>
      <c r="O174" s="228" t="s">
        <v>4281</v>
      </c>
      <c r="P174" s="227" t="s">
        <v>4278</v>
      </c>
      <c r="Q174" s="229" t="s">
        <v>4279</v>
      </c>
      <c r="R174" s="213"/>
    </row>
    <row r="175" spans="1:18" s="214" customFormat="1" ht="12.75" customHeight="1">
      <c r="A175" s="223">
        <v>174</v>
      </c>
      <c r="B175" s="224" t="s">
        <v>362</v>
      </c>
      <c r="C175" s="224" t="s">
        <v>362</v>
      </c>
      <c r="D175" s="225" t="s">
        <v>4569</v>
      </c>
      <c r="E175" s="225" t="s">
        <v>4569</v>
      </c>
      <c r="F175" s="224" t="s">
        <v>4570</v>
      </c>
      <c r="G175" s="224" t="s">
        <v>278</v>
      </c>
      <c r="H175" s="224" t="s">
        <v>1092</v>
      </c>
      <c r="I175" s="224" t="s">
        <v>21</v>
      </c>
      <c r="J175" s="226">
        <v>15000</v>
      </c>
      <c r="K175" s="226">
        <v>16200</v>
      </c>
      <c r="L175" s="226">
        <v>243000000</v>
      </c>
      <c r="M175" s="227" t="s">
        <v>4523</v>
      </c>
      <c r="N175" s="223" t="s">
        <v>1552</v>
      </c>
      <c r="O175" s="228" t="s">
        <v>4281</v>
      </c>
      <c r="P175" s="227" t="s">
        <v>4278</v>
      </c>
      <c r="Q175" s="229" t="s">
        <v>4279</v>
      </c>
      <c r="R175" s="213"/>
    </row>
    <row r="176" spans="1:18" s="214" customFormat="1" ht="12.75" customHeight="1">
      <c r="A176" s="223">
        <v>175</v>
      </c>
      <c r="B176" s="224" t="s">
        <v>99</v>
      </c>
      <c r="C176" s="224" t="s">
        <v>99</v>
      </c>
      <c r="D176" s="225" t="s">
        <v>4571</v>
      </c>
      <c r="E176" s="225" t="s">
        <v>4571</v>
      </c>
      <c r="F176" s="224" t="s">
        <v>181</v>
      </c>
      <c r="G176" s="224" t="s">
        <v>235</v>
      </c>
      <c r="H176" s="224" t="s">
        <v>28</v>
      </c>
      <c r="I176" s="224" t="s">
        <v>58</v>
      </c>
      <c r="J176" s="226">
        <v>26000</v>
      </c>
      <c r="K176" s="226">
        <v>10480</v>
      </c>
      <c r="L176" s="226">
        <v>272480000</v>
      </c>
      <c r="M176" s="227" t="s">
        <v>4523</v>
      </c>
      <c r="N176" s="223" t="s">
        <v>1552</v>
      </c>
      <c r="O176" s="228" t="s">
        <v>4281</v>
      </c>
      <c r="P176" s="227" t="s">
        <v>4278</v>
      </c>
      <c r="Q176" s="229" t="s">
        <v>4279</v>
      </c>
      <c r="R176" s="213"/>
    </row>
    <row r="177" spans="1:18" s="214" customFormat="1" ht="12.75" customHeight="1">
      <c r="A177" s="223">
        <v>176</v>
      </c>
      <c r="B177" s="224" t="s">
        <v>122</v>
      </c>
      <c r="C177" s="224" t="s">
        <v>122</v>
      </c>
      <c r="D177" s="225" t="s">
        <v>4572</v>
      </c>
      <c r="E177" s="225" t="s">
        <v>4572</v>
      </c>
      <c r="F177" s="224" t="s">
        <v>4573</v>
      </c>
      <c r="G177" s="224" t="s">
        <v>223</v>
      </c>
      <c r="H177" s="224" t="s">
        <v>250</v>
      </c>
      <c r="I177" s="224" t="s">
        <v>18</v>
      </c>
      <c r="J177" s="226">
        <v>120000</v>
      </c>
      <c r="K177" s="226">
        <v>1762</v>
      </c>
      <c r="L177" s="226">
        <v>211440000</v>
      </c>
      <c r="M177" s="227" t="s">
        <v>4523</v>
      </c>
      <c r="N177" s="223" t="s">
        <v>1552</v>
      </c>
      <c r="O177" s="228" t="s">
        <v>4281</v>
      </c>
      <c r="P177" s="227" t="s">
        <v>4278</v>
      </c>
      <c r="Q177" s="229" t="s">
        <v>4279</v>
      </c>
      <c r="R177" s="213"/>
    </row>
    <row r="178" spans="1:18" s="214" customFormat="1" ht="12.75" customHeight="1">
      <c r="A178" s="223">
        <v>177</v>
      </c>
      <c r="B178" s="224" t="s">
        <v>87</v>
      </c>
      <c r="C178" s="224" t="s">
        <v>87</v>
      </c>
      <c r="D178" s="225" t="s">
        <v>4574</v>
      </c>
      <c r="E178" s="225" t="s">
        <v>4574</v>
      </c>
      <c r="F178" s="224" t="s">
        <v>757</v>
      </c>
      <c r="G178" s="224" t="s">
        <v>735</v>
      </c>
      <c r="H178" s="224" t="s">
        <v>43</v>
      </c>
      <c r="I178" s="224" t="s">
        <v>17</v>
      </c>
      <c r="J178" s="226">
        <v>449</v>
      </c>
      <c r="K178" s="226">
        <v>271000</v>
      </c>
      <c r="L178" s="226">
        <v>121679000</v>
      </c>
      <c r="M178" s="227" t="s">
        <v>4575</v>
      </c>
      <c r="N178" s="223" t="s">
        <v>1552</v>
      </c>
      <c r="O178" s="228" t="s">
        <v>4281</v>
      </c>
      <c r="P178" s="227" t="s">
        <v>4278</v>
      </c>
      <c r="Q178" s="229" t="s">
        <v>4279</v>
      </c>
      <c r="R178" s="213"/>
    </row>
    <row r="179" spans="1:18" s="214" customFormat="1" ht="12.75" customHeight="1">
      <c r="A179" s="223">
        <v>178</v>
      </c>
      <c r="B179" s="224" t="s">
        <v>239</v>
      </c>
      <c r="C179" s="224" t="s">
        <v>239</v>
      </c>
      <c r="D179" s="225" t="s">
        <v>4576</v>
      </c>
      <c r="E179" s="225" t="s">
        <v>4576</v>
      </c>
      <c r="F179" s="224" t="s">
        <v>752</v>
      </c>
      <c r="G179" s="224" t="s">
        <v>735</v>
      </c>
      <c r="H179" s="224" t="s">
        <v>43</v>
      </c>
      <c r="I179" s="224" t="s">
        <v>18</v>
      </c>
      <c r="J179" s="226">
        <v>72500</v>
      </c>
      <c r="K179" s="226">
        <v>2440</v>
      </c>
      <c r="L179" s="226">
        <v>176900000</v>
      </c>
      <c r="M179" s="227" t="s">
        <v>4575</v>
      </c>
      <c r="N179" s="223" t="s">
        <v>1552</v>
      </c>
      <c r="O179" s="228" t="s">
        <v>4281</v>
      </c>
      <c r="P179" s="227" t="s">
        <v>4278</v>
      </c>
      <c r="Q179" s="229" t="s">
        <v>4279</v>
      </c>
      <c r="R179" s="213"/>
    </row>
    <row r="180" spans="1:18" s="214" customFormat="1" ht="12.75" customHeight="1">
      <c r="A180" s="223">
        <v>179</v>
      </c>
      <c r="B180" s="224" t="s">
        <v>239</v>
      </c>
      <c r="C180" s="224" t="s">
        <v>239</v>
      </c>
      <c r="D180" s="225" t="s">
        <v>4576</v>
      </c>
      <c r="E180" s="225" t="s">
        <v>4576</v>
      </c>
      <c r="F180" s="224" t="s">
        <v>752</v>
      </c>
      <c r="G180" s="224" t="s">
        <v>735</v>
      </c>
      <c r="H180" s="224" t="s">
        <v>43</v>
      </c>
      <c r="I180" s="224" t="s">
        <v>18</v>
      </c>
      <c r="J180" s="226">
        <v>114600</v>
      </c>
      <c r="K180" s="226">
        <v>920</v>
      </c>
      <c r="L180" s="226">
        <v>105432000</v>
      </c>
      <c r="M180" s="227" t="s">
        <v>4575</v>
      </c>
      <c r="N180" s="223" t="s">
        <v>1552</v>
      </c>
      <c r="O180" s="228" t="s">
        <v>4281</v>
      </c>
      <c r="P180" s="227" t="s">
        <v>4278</v>
      </c>
      <c r="Q180" s="229" t="s">
        <v>4279</v>
      </c>
      <c r="R180" s="213"/>
    </row>
    <row r="181" spans="1:18" s="214" customFormat="1" ht="12.75" customHeight="1">
      <c r="A181" s="223">
        <v>180</v>
      </c>
      <c r="B181" s="224" t="s">
        <v>239</v>
      </c>
      <c r="C181" s="224" t="s">
        <v>239</v>
      </c>
      <c r="D181" s="225" t="s">
        <v>4577</v>
      </c>
      <c r="E181" s="225" t="s">
        <v>4577</v>
      </c>
      <c r="F181" s="224" t="s">
        <v>820</v>
      </c>
      <c r="G181" s="224" t="s">
        <v>735</v>
      </c>
      <c r="H181" s="224" t="s">
        <v>149</v>
      </c>
      <c r="I181" s="224" t="s">
        <v>17</v>
      </c>
      <c r="J181" s="226">
        <v>14200</v>
      </c>
      <c r="K181" s="226">
        <v>6910</v>
      </c>
      <c r="L181" s="226">
        <v>98122000</v>
      </c>
      <c r="M181" s="227" t="s">
        <v>4575</v>
      </c>
      <c r="N181" s="223" t="s">
        <v>1552</v>
      </c>
      <c r="O181" s="228" t="s">
        <v>4281</v>
      </c>
      <c r="P181" s="227" t="s">
        <v>4278</v>
      </c>
      <c r="Q181" s="229" t="s">
        <v>4279</v>
      </c>
      <c r="R181" s="213"/>
    </row>
    <row r="182" spans="1:18" s="214" customFormat="1" ht="12.75" customHeight="1">
      <c r="A182" s="223">
        <v>181</v>
      </c>
      <c r="B182" s="224" t="s">
        <v>239</v>
      </c>
      <c r="C182" s="224" t="s">
        <v>239</v>
      </c>
      <c r="D182" s="225" t="s">
        <v>4577</v>
      </c>
      <c r="E182" s="225" t="s">
        <v>4577</v>
      </c>
      <c r="F182" s="224" t="s">
        <v>820</v>
      </c>
      <c r="G182" s="224" t="s">
        <v>735</v>
      </c>
      <c r="H182" s="224" t="s">
        <v>149</v>
      </c>
      <c r="I182" s="224" t="s">
        <v>17</v>
      </c>
      <c r="J182" s="226">
        <v>28500</v>
      </c>
      <c r="K182" s="226">
        <v>4800</v>
      </c>
      <c r="L182" s="226">
        <v>136800000</v>
      </c>
      <c r="M182" s="227" t="s">
        <v>4575</v>
      </c>
      <c r="N182" s="223" t="s">
        <v>1552</v>
      </c>
      <c r="O182" s="228" t="s">
        <v>4281</v>
      </c>
      <c r="P182" s="227" t="s">
        <v>4278</v>
      </c>
      <c r="Q182" s="229" t="s">
        <v>4279</v>
      </c>
      <c r="R182" s="213"/>
    </row>
    <row r="183" spans="1:18" s="214" customFormat="1" ht="12.75" customHeight="1">
      <c r="A183" s="223">
        <v>182</v>
      </c>
      <c r="B183" s="224" t="s">
        <v>239</v>
      </c>
      <c r="C183" s="224" t="s">
        <v>239</v>
      </c>
      <c r="D183" s="225" t="s">
        <v>4578</v>
      </c>
      <c r="E183" s="225" t="s">
        <v>4578</v>
      </c>
      <c r="F183" s="224" t="s">
        <v>820</v>
      </c>
      <c r="G183" s="224" t="s">
        <v>735</v>
      </c>
      <c r="H183" s="224" t="s">
        <v>149</v>
      </c>
      <c r="I183" s="224" t="s">
        <v>17</v>
      </c>
      <c r="J183" s="226">
        <v>38800</v>
      </c>
      <c r="K183" s="226">
        <v>4000</v>
      </c>
      <c r="L183" s="226">
        <v>155200000</v>
      </c>
      <c r="M183" s="227" t="s">
        <v>4575</v>
      </c>
      <c r="N183" s="223" t="s">
        <v>1552</v>
      </c>
      <c r="O183" s="228" t="s">
        <v>4281</v>
      </c>
      <c r="P183" s="227" t="s">
        <v>4278</v>
      </c>
      <c r="Q183" s="229" t="s">
        <v>4279</v>
      </c>
      <c r="R183" s="213"/>
    </row>
    <row r="184" spans="1:18" s="214" customFormat="1" ht="12.75" customHeight="1">
      <c r="A184" s="223">
        <v>183</v>
      </c>
      <c r="B184" s="224" t="s">
        <v>1683</v>
      </c>
      <c r="C184" s="224" t="s">
        <v>1683</v>
      </c>
      <c r="D184" s="225" t="s">
        <v>4579</v>
      </c>
      <c r="E184" s="225" t="s">
        <v>4579</v>
      </c>
      <c r="F184" s="224" t="s">
        <v>802</v>
      </c>
      <c r="G184" s="224" t="s">
        <v>735</v>
      </c>
      <c r="H184" s="224" t="s">
        <v>43</v>
      </c>
      <c r="I184" s="224" t="s">
        <v>17</v>
      </c>
      <c r="J184" s="226">
        <v>5300</v>
      </c>
      <c r="K184" s="226">
        <v>6900</v>
      </c>
      <c r="L184" s="226">
        <v>36570000</v>
      </c>
      <c r="M184" s="227" t="s">
        <v>4575</v>
      </c>
      <c r="N184" s="223" t="s">
        <v>1552</v>
      </c>
      <c r="O184" s="228" t="s">
        <v>4281</v>
      </c>
      <c r="P184" s="227" t="s">
        <v>4278</v>
      </c>
      <c r="Q184" s="229" t="s">
        <v>4279</v>
      </c>
      <c r="R184" s="213"/>
    </row>
    <row r="185" spans="1:18" s="214" customFormat="1" ht="12.75" customHeight="1">
      <c r="A185" s="223">
        <v>184</v>
      </c>
      <c r="B185" s="224" t="s">
        <v>4580</v>
      </c>
      <c r="C185" s="224" t="s">
        <v>4580</v>
      </c>
      <c r="D185" s="225" t="s">
        <v>4581</v>
      </c>
      <c r="E185" s="225" t="s">
        <v>4581</v>
      </c>
      <c r="F185" s="224" t="s">
        <v>4582</v>
      </c>
      <c r="G185" s="224" t="s">
        <v>735</v>
      </c>
      <c r="H185" s="224" t="s">
        <v>149</v>
      </c>
      <c r="I185" s="224" t="s">
        <v>4583</v>
      </c>
      <c r="J185" s="226">
        <v>120800</v>
      </c>
      <c r="K185" s="226">
        <v>500</v>
      </c>
      <c r="L185" s="226">
        <v>60400000</v>
      </c>
      <c r="M185" s="227" t="s">
        <v>4575</v>
      </c>
      <c r="N185" s="223" t="s">
        <v>1552</v>
      </c>
      <c r="O185" s="228" t="s">
        <v>4281</v>
      </c>
      <c r="P185" s="227" t="s">
        <v>4278</v>
      </c>
      <c r="Q185" s="229" t="s">
        <v>4279</v>
      </c>
      <c r="R185" s="213"/>
    </row>
    <row r="186" spans="1:18" s="214" customFormat="1" ht="12.75" customHeight="1">
      <c r="A186" s="223">
        <v>185</v>
      </c>
      <c r="B186" s="224" t="s">
        <v>71</v>
      </c>
      <c r="C186" s="224" t="s">
        <v>71</v>
      </c>
      <c r="D186" s="225" t="s">
        <v>4584</v>
      </c>
      <c r="E186" s="225" t="s">
        <v>4584</v>
      </c>
      <c r="F186" s="224" t="s">
        <v>3197</v>
      </c>
      <c r="G186" s="224" t="s">
        <v>4585</v>
      </c>
      <c r="H186" s="224" t="s">
        <v>4586</v>
      </c>
      <c r="I186" s="224" t="s">
        <v>21</v>
      </c>
      <c r="J186" s="226">
        <v>2500000</v>
      </c>
      <c r="K186" s="226">
        <v>50</v>
      </c>
      <c r="L186" s="226">
        <v>125000000</v>
      </c>
      <c r="M186" s="227" t="s">
        <v>4587</v>
      </c>
      <c r="N186" s="223" t="s">
        <v>1552</v>
      </c>
      <c r="O186" s="228" t="s">
        <v>4281</v>
      </c>
      <c r="P186" s="227" t="s">
        <v>4278</v>
      </c>
      <c r="Q186" s="229" t="s">
        <v>4279</v>
      </c>
      <c r="R186" s="213"/>
    </row>
    <row r="187" spans="1:18" s="214" customFormat="1" ht="12.75" customHeight="1">
      <c r="A187" s="223">
        <v>186</v>
      </c>
      <c r="B187" s="224" t="s">
        <v>71</v>
      </c>
      <c r="C187" s="224" t="s">
        <v>71</v>
      </c>
      <c r="D187" s="225" t="s">
        <v>4588</v>
      </c>
      <c r="E187" s="225" t="s">
        <v>4588</v>
      </c>
      <c r="F187" s="224" t="s">
        <v>3197</v>
      </c>
      <c r="G187" s="224" t="s">
        <v>4585</v>
      </c>
      <c r="H187" s="224" t="s">
        <v>4586</v>
      </c>
      <c r="I187" s="224" t="s">
        <v>21</v>
      </c>
      <c r="J187" s="226">
        <v>2500000</v>
      </c>
      <c r="K187" s="226">
        <v>35</v>
      </c>
      <c r="L187" s="226">
        <v>87500000</v>
      </c>
      <c r="M187" s="227" t="s">
        <v>4587</v>
      </c>
      <c r="N187" s="223" t="s">
        <v>1552</v>
      </c>
      <c r="O187" s="228" t="s">
        <v>4281</v>
      </c>
      <c r="P187" s="227" t="s">
        <v>4278</v>
      </c>
      <c r="Q187" s="229" t="s">
        <v>4279</v>
      </c>
      <c r="R187" s="213"/>
    </row>
    <row r="188" spans="1:18" s="214" customFormat="1" ht="12.75" customHeight="1">
      <c r="A188" s="223">
        <v>187</v>
      </c>
      <c r="B188" s="224" t="s">
        <v>96</v>
      </c>
      <c r="C188" s="224" t="s">
        <v>96</v>
      </c>
      <c r="D188" s="225" t="s">
        <v>4589</v>
      </c>
      <c r="E188" s="225" t="s">
        <v>4589</v>
      </c>
      <c r="F188" s="224" t="s">
        <v>4590</v>
      </c>
      <c r="G188" s="224" t="s">
        <v>4591</v>
      </c>
      <c r="H188" s="224" t="s">
        <v>35</v>
      </c>
      <c r="I188" s="224" t="s">
        <v>58</v>
      </c>
      <c r="J188" s="226">
        <v>86121</v>
      </c>
      <c r="K188" s="226">
        <v>3460</v>
      </c>
      <c r="L188" s="226">
        <v>297978660</v>
      </c>
      <c r="M188" s="227" t="s">
        <v>4592</v>
      </c>
      <c r="N188" s="223" t="s">
        <v>1552</v>
      </c>
      <c r="O188" s="228" t="s">
        <v>4281</v>
      </c>
      <c r="P188" s="227" t="s">
        <v>4278</v>
      </c>
      <c r="Q188" s="229" t="s">
        <v>4279</v>
      </c>
      <c r="R188" s="213"/>
    </row>
    <row r="189" spans="1:18" s="214" customFormat="1" ht="12.75" customHeight="1">
      <c r="A189" s="223">
        <v>188</v>
      </c>
      <c r="B189" s="224" t="s">
        <v>96</v>
      </c>
      <c r="C189" s="224" t="s">
        <v>96</v>
      </c>
      <c r="D189" s="225" t="s">
        <v>4589</v>
      </c>
      <c r="E189" s="225" t="s">
        <v>4589</v>
      </c>
      <c r="F189" s="224" t="s">
        <v>4593</v>
      </c>
      <c r="G189" s="224" t="s">
        <v>807</v>
      </c>
      <c r="H189" s="224" t="s">
        <v>35</v>
      </c>
      <c r="I189" s="224" t="s">
        <v>58</v>
      </c>
      <c r="J189" s="226">
        <v>86121</v>
      </c>
      <c r="K189" s="226">
        <v>2400</v>
      </c>
      <c r="L189" s="226">
        <v>206690400</v>
      </c>
      <c r="M189" s="227" t="s">
        <v>4592</v>
      </c>
      <c r="N189" s="223" t="s">
        <v>1552</v>
      </c>
      <c r="O189" s="228" t="s">
        <v>4281</v>
      </c>
      <c r="P189" s="227" t="s">
        <v>4278</v>
      </c>
      <c r="Q189" s="229" t="s">
        <v>4279</v>
      </c>
      <c r="R189" s="213"/>
    </row>
    <row r="190" spans="1:18" s="214" customFormat="1" ht="12.75" customHeight="1">
      <c r="A190" s="223">
        <v>189</v>
      </c>
      <c r="B190" s="224" t="s">
        <v>96</v>
      </c>
      <c r="C190" s="224" t="s">
        <v>96</v>
      </c>
      <c r="D190" s="225" t="s">
        <v>4594</v>
      </c>
      <c r="E190" s="225" t="s">
        <v>4594</v>
      </c>
      <c r="F190" s="224" t="s">
        <v>4595</v>
      </c>
      <c r="G190" s="224" t="s">
        <v>4591</v>
      </c>
      <c r="H190" s="224" t="s">
        <v>180</v>
      </c>
      <c r="I190" s="224" t="s">
        <v>58</v>
      </c>
      <c r="J190" s="226">
        <v>152124</v>
      </c>
      <c r="K190" s="226">
        <v>84</v>
      </c>
      <c r="L190" s="226">
        <v>12778416</v>
      </c>
      <c r="M190" s="227" t="s">
        <v>4592</v>
      </c>
      <c r="N190" s="223" t="s">
        <v>1552</v>
      </c>
      <c r="O190" s="228" t="s">
        <v>4281</v>
      </c>
      <c r="P190" s="227" t="s">
        <v>4278</v>
      </c>
      <c r="Q190" s="229" t="s">
        <v>4279</v>
      </c>
      <c r="R190" s="213"/>
    </row>
    <row r="191" spans="1:18" s="214" customFormat="1" ht="12.75" customHeight="1">
      <c r="A191" s="223">
        <v>190</v>
      </c>
      <c r="B191" s="224" t="s">
        <v>96</v>
      </c>
      <c r="C191" s="224" t="s">
        <v>96</v>
      </c>
      <c r="D191" s="225" t="s">
        <v>4594</v>
      </c>
      <c r="E191" s="225" t="s">
        <v>4594</v>
      </c>
      <c r="F191" s="224" t="s">
        <v>4595</v>
      </c>
      <c r="G191" s="224" t="s">
        <v>4591</v>
      </c>
      <c r="H191" s="224" t="s">
        <v>180</v>
      </c>
      <c r="I191" s="224" t="s">
        <v>58</v>
      </c>
      <c r="J191" s="226">
        <v>152124</v>
      </c>
      <c r="K191" s="226">
        <v>130</v>
      </c>
      <c r="L191" s="226">
        <v>19776120</v>
      </c>
      <c r="M191" s="227" t="s">
        <v>4592</v>
      </c>
      <c r="N191" s="223" t="s">
        <v>1552</v>
      </c>
      <c r="O191" s="228" t="s">
        <v>4281</v>
      </c>
      <c r="P191" s="227" t="s">
        <v>4278</v>
      </c>
      <c r="Q191" s="229" t="s">
        <v>4279</v>
      </c>
      <c r="R191" s="213"/>
    </row>
    <row r="192" spans="1:18" s="214" customFormat="1" ht="12.75" customHeight="1">
      <c r="A192" s="223">
        <v>191</v>
      </c>
      <c r="B192" s="224" t="s">
        <v>96</v>
      </c>
      <c r="C192" s="224" t="s">
        <v>96</v>
      </c>
      <c r="D192" s="225" t="s">
        <v>4596</v>
      </c>
      <c r="E192" s="225" t="s">
        <v>4596</v>
      </c>
      <c r="F192" s="224" t="s">
        <v>4595</v>
      </c>
      <c r="G192" s="224" t="s">
        <v>4591</v>
      </c>
      <c r="H192" s="224" t="s">
        <v>35</v>
      </c>
      <c r="I192" s="224" t="s">
        <v>58</v>
      </c>
      <c r="J192" s="226">
        <v>81480</v>
      </c>
      <c r="K192" s="226">
        <v>5790</v>
      </c>
      <c r="L192" s="226">
        <v>471769200</v>
      </c>
      <c r="M192" s="227" t="s">
        <v>4592</v>
      </c>
      <c r="N192" s="223" t="s">
        <v>1552</v>
      </c>
      <c r="O192" s="228" t="s">
        <v>4281</v>
      </c>
      <c r="P192" s="227" t="s">
        <v>4278</v>
      </c>
      <c r="Q192" s="229" t="s">
        <v>4279</v>
      </c>
      <c r="R192" s="213"/>
    </row>
    <row r="193" spans="1:18" s="214" customFormat="1" ht="12.75" customHeight="1">
      <c r="A193" s="223">
        <v>192</v>
      </c>
      <c r="B193" s="224" t="s">
        <v>96</v>
      </c>
      <c r="C193" s="224" t="s">
        <v>96</v>
      </c>
      <c r="D193" s="225" t="s">
        <v>4596</v>
      </c>
      <c r="E193" s="225" t="s">
        <v>4596</v>
      </c>
      <c r="F193" s="224" t="s">
        <v>4597</v>
      </c>
      <c r="G193" s="224" t="s">
        <v>4591</v>
      </c>
      <c r="H193" s="224" t="s">
        <v>35</v>
      </c>
      <c r="I193" s="224" t="s">
        <v>58</v>
      </c>
      <c r="J193" s="226">
        <v>81480</v>
      </c>
      <c r="K193" s="226">
        <v>2400</v>
      </c>
      <c r="L193" s="226">
        <v>195552000</v>
      </c>
      <c r="M193" s="227" t="s">
        <v>4592</v>
      </c>
      <c r="N193" s="223" t="s">
        <v>1552</v>
      </c>
      <c r="O193" s="228" t="s">
        <v>4281</v>
      </c>
      <c r="P193" s="227" t="s">
        <v>4278</v>
      </c>
      <c r="Q193" s="229" t="s">
        <v>4279</v>
      </c>
      <c r="R193" s="213"/>
    </row>
    <row r="194" spans="1:18" s="214" customFormat="1" ht="12.75" customHeight="1">
      <c r="A194" s="223">
        <v>193</v>
      </c>
      <c r="B194" s="224" t="s">
        <v>96</v>
      </c>
      <c r="C194" s="224" t="s">
        <v>96</v>
      </c>
      <c r="D194" s="225" t="s">
        <v>4598</v>
      </c>
      <c r="E194" s="225" t="s">
        <v>4598</v>
      </c>
      <c r="F194" s="224" t="s">
        <v>4593</v>
      </c>
      <c r="G194" s="224" t="s">
        <v>4591</v>
      </c>
      <c r="H194" s="224" t="s">
        <v>35</v>
      </c>
      <c r="I194" s="224" t="s">
        <v>58</v>
      </c>
      <c r="J194" s="226">
        <v>73500</v>
      </c>
      <c r="K194" s="226">
        <v>3276</v>
      </c>
      <c r="L194" s="226">
        <v>240786000</v>
      </c>
      <c r="M194" s="227" t="s">
        <v>4592</v>
      </c>
      <c r="N194" s="223" t="s">
        <v>1552</v>
      </c>
      <c r="O194" s="228" t="s">
        <v>4281</v>
      </c>
      <c r="P194" s="227" t="s">
        <v>4278</v>
      </c>
      <c r="Q194" s="229" t="s">
        <v>4279</v>
      </c>
      <c r="R194" s="213"/>
    </row>
    <row r="195" spans="1:18" s="214" customFormat="1" ht="12.75" customHeight="1">
      <c r="A195" s="223">
        <v>194</v>
      </c>
      <c r="B195" s="224" t="s">
        <v>96</v>
      </c>
      <c r="C195" s="224" t="s">
        <v>96</v>
      </c>
      <c r="D195" s="225" t="s">
        <v>4598</v>
      </c>
      <c r="E195" s="225" t="s">
        <v>4598</v>
      </c>
      <c r="F195" s="224" t="s">
        <v>4597</v>
      </c>
      <c r="G195" s="224" t="s">
        <v>4591</v>
      </c>
      <c r="H195" s="224" t="s">
        <v>35</v>
      </c>
      <c r="I195" s="224" t="s">
        <v>58</v>
      </c>
      <c r="J195" s="226">
        <v>73500</v>
      </c>
      <c r="K195" s="226">
        <v>2400</v>
      </c>
      <c r="L195" s="226">
        <v>176400000</v>
      </c>
      <c r="M195" s="227" t="s">
        <v>4592</v>
      </c>
      <c r="N195" s="223" t="s">
        <v>1552</v>
      </c>
      <c r="O195" s="228" t="s">
        <v>4281</v>
      </c>
      <c r="P195" s="227" t="s">
        <v>4278</v>
      </c>
      <c r="Q195" s="229" t="s">
        <v>4279</v>
      </c>
      <c r="R195" s="213"/>
    </row>
    <row r="196" spans="1:18" s="214" customFormat="1" ht="12.75" customHeight="1">
      <c r="A196" s="223">
        <v>195</v>
      </c>
      <c r="B196" s="224" t="s">
        <v>96</v>
      </c>
      <c r="C196" s="224" t="s">
        <v>96</v>
      </c>
      <c r="D196" s="225" t="s">
        <v>4599</v>
      </c>
      <c r="E196" s="225" t="s">
        <v>4599</v>
      </c>
      <c r="F196" s="224" t="s">
        <v>4597</v>
      </c>
      <c r="G196" s="224" t="s">
        <v>807</v>
      </c>
      <c r="H196" s="224" t="s">
        <v>35</v>
      </c>
      <c r="I196" s="224" t="s">
        <v>58</v>
      </c>
      <c r="J196" s="226">
        <v>66087</v>
      </c>
      <c r="K196" s="226">
        <v>3440</v>
      </c>
      <c r="L196" s="226">
        <v>227339280</v>
      </c>
      <c r="M196" s="227" t="s">
        <v>4592</v>
      </c>
      <c r="N196" s="223" t="s">
        <v>1552</v>
      </c>
      <c r="O196" s="228" t="s">
        <v>4281</v>
      </c>
      <c r="P196" s="227" t="s">
        <v>4278</v>
      </c>
      <c r="Q196" s="229" t="s">
        <v>4279</v>
      </c>
      <c r="R196" s="213"/>
    </row>
    <row r="197" spans="1:18" s="214" customFormat="1" ht="12.75" customHeight="1">
      <c r="A197" s="223">
        <v>196</v>
      </c>
      <c r="B197" s="224" t="s">
        <v>96</v>
      </c>
      <c r="C197" s="224" t="s">
        <v>96</v>
      </c>
      <c r="D197" s="225" t="s">
        <v>4599</v>
      </c>
      <c r="E197" s="225" t="s">
        <v>4599</v>
      </c>
      <c r="F197" s="224" t="s">
        <v>4597</v>
      </c>
      <c r="G197" s="224" t="s">
        <v>4591</v>
      </c>
      <c r="H197" s="224" t="s">
        <v>35</v>
      </c>
      <c r="I197" s="224" t="s">
        <v>58</v>
      </c>
      <c r="J197" s="226">
        <v>66087</v>
      </c>
      <c r="K197" s="226">
        <v>2400</v>
      </c>
      <c r="L197" s="226">
        <v>158608800</v>
      </c>
      <c r="M197" s="227" t="s">
        <v>4592</v>
      </c>
      <c r="N197" s="223" t="s">
        <v>1552</v>
      </c>
      <c r="O197" s="228" t="s">
        <v>4281</v>
      </c>
      <c r="P197" s="227" t="s">
        <v>4278</v>
      </c>
      <c r="Q197" s="229" t="s">
        <v>4279</v>
      </c>
      <c r="R197" s="213"/>
    </row>
    <row r="198" spans="1:18" s="214" customFormat="1" ht="12.75" customHeight="1">
      <c r="A198" s="223">
        <v>197</v>
      </c>
      <c r="B198" s="224" t="s">
        <v>96</v>
      </c>
      <c r="C198" s="224" t="s">
        <v>96</v>
      </c>
      <c r="D198" s="225" t="s">
        <v>4600</v>
      </c>
      <c r="E198" s="225" t="s">
        <v>4600</v>
      </c>
      <c r="F198" s="224" t="s">
        <v>4597</v>
      </c>
      <c r="G198" s="224" t="s">
        <v>4591</v>
      </c>
      <c r="H198" s="224" t="s">
        <v>35</v>
      </c>
      <c r="I198" s="224" t="s">
        <v>58</v>
      </c>
      <c r="J198" s="226">
        <v>85848</v>
      </c>
      <c r="K198" s="226">
        <v>2554</v>
      </c>
      <c r="L198" s="226">
        <v>219255792</v>
      </c>
      <c r="M198" s="227" t="s">
        <v>4592</v>
      </c>
      <c r="N198" s="223" t="s">
        <v>1552</v>
      </c>
      <c r="O198" s="228" t="s">
        <v>4281</v>
      </c>
      <c r="P198" s="227" t="s">
        <v>4278</v>
      </c>
      <c r="Q198" s="229" t="s">
        <v>4279</v>
      </c>
      <c r="R198" s="213"/>
    </row>
    <row r="199" spans="1:18" s="214" customFormat="1" ht="12.75" customHeight="1">
      <c r="A199" s="223">
        <v>198</v>
      </c>
      <c r="B199" s="224" t="s">
        <v>96</v>
      </c>
      <c r="C199" s="224" t="s">
        <v>96</v>
      </c>
      <c r="D199" s="225" t="s">
        <v>4601</v>
      </c>
      <c r="E199" s="225" t="s">
        <v>4601</v>
      </c>
      <c r="F199" s="224" t="s">
        <v>4602</v>
      </c>
      <c r="G199" s="224" t="s">
        <v>4603</v>
      </c>
      <c r="H199" s="224" t="s">
        <v>34</v>
      </c>
      <c r="I199" s="224" t="s">
        <v>58</v>
      </c>
      <c r="J199" s="226">
        <v>96516</v>
      </c>
      <c r="K199" s="226">
        <v>252</v>
      </c>
      <c r="L199" s="226">
        <v>24322032</v>
      </c>
      <c r="M199" s="227" t="s">
        <v>4592</v>
      </c>
      <c r="N199" s="223" t="s">
        <v>1552</v>
      </c>
      <c r="O199" s="228" t="s">
        <v>4281</v>
      </c>
      <c r="P199" s="227" t="s">
        <v>4278</v>
      </c>
      <c r="Q199" s="229" t="s">
        <v>4279</v>
      </c>
      <c r="R199" s="213"/>
    </row>
    <row r="200" spans="1:18" s="214" customFormat="1" ht="12.75" customHeight="1">
      <c r="A200" s="223">
        <v>199</v>
      </c>
      <c r="B200" s="224" t="s">
        <v>96</v>
      </c>
      <c r="C200" s="224" t="s">
        <v>96</v>
      </c>
      <c r="D200" s="225" t="s">
        <v>4604</v>
      </c>
      <c r="E200" s="225" t="s">
        <v>4604</v>
      </c>
      <c r="F200" s="224" t="s">
        <v>4605</v>
      </c>
      <c r="G200" s="224" t="s">
        <v>4606</v>
      </c>
      <c r="H200" s="224" t="s">
        <v>34</v>
      </c>
      <c r="I200" s="224" t="s">
        <v>58</v>
      </c>
      <c r="J200" s="226">
        <v>80304</v>
      </c>
      <c r="K200" s="226">
        <v>252</v>
      </c>
      <c r="L200" s="226">
        <v>20236608</v>
      </c>
      <c r="M200" s="227" t="s">
        <v>4592</v>
      </c>
      <c r="N200" s="223" t="s">
        <v>1552</v>
      </c>
      <c r="O200" s="228" t="s">
        <v>4281</v>
      </c>
      <c r="P200" s="227" t="s">
        <v>4278</v>
      </c>
      <c r="Q200" s="229" t="s">
        <v>4279</v>
      </c>
      <c r="R200" s="213"/>
    </row>
    <row r="201" spans="1:18" s="214" customFormat="1" ht="12.75" customHeight="1">
      <c r="A201" s="223">
        <v>200</v>
      </c>
      <c r="B201" s="224" t="s">
        <v>96</v>
      </c>
      <c r="C201" s="224" t="s">
        <v>96</v>
      </c>
      <c r="D201" s="225" t="s">
        <v>4607</v>
      </c>
      <c r="E201" s="225" t="s">
        <v>4607</v>
      </c>
      <c r="F201" s="224" t="s">
        <v>4608</v>
      </c>
      <c r="G201" s="224" t="s">
        <v>4606</v>
      </c>
      <c r="H201" s="224" t="s">
        <v>34</v>
      </c>
      <c r="I201" s="224" t="s">
        <v>58</v>
      </c>
      <c r="J201" s="226">
        <v>76020</v>
      </c>
      <c r="K201" s="226">
        <v>468</v>
      </c>
      <c r="L201" s="226">
        <v>35577360</v>
      </c>
      <c r="M201" s="227" t="s">
        <v>4592</v>
      </c>
      <c r="N201" s="223" t="s">
        <v>1552</v>
      </c>
      <c r="O201" s="228" t="s">
        <v>4281</v>
      </c>
      <c r="P201" s="227" t="s">
        <v>4278</v>
      </c>
      <c r="Q201" s="229" t="s">
        <v>4279</v>
      </c>
      <c r="R201" s="213"/>
    </row>
    <row r="202" spans="1:18" s="214" customFormat="1" ht="12.75" customHeight="1">
      <c r="A202" s="223">
        <v>201</v>
      </c>
      <c r="B202" s="224" t="s">
        <v>112</v>
      </c>
      <c r="C202" s="224" t="s">
        <v>112</v>
      </c>
      <c r="D202" s="225" t="s">
        <v>4609</v>
      </c>
      <c r="E202" s="225" t="s">
        <v>4609</v>
      </c>
      <c r="F202" s="224" t="s">
        <v>242</v>
      </c>
      <c r="G202" s="224" t="s">
        <v>4610</v>
      </c>
      <c r="H202" s="224" t="s">
        <v>1092</v>
      </c>
      <c r="I202" s="224" t="s">
        <v>21</v>
      </c>
      <c r="J202" s="226">
        <v>11500000</v>
      </c>
      <c r="K202" s="226">
        <v>6</v>
      </c>
      <c r="L202" s="226">
        <v>69000000</v>
      </c>
      <c r="M202" s="227" t="s">
        <v>4592</v>
      </c>
      <c r="N202" s="223" t="s">
        <v>1552</v>
      </c>
      <c r="O202" s="228" t="s">
        <v>4281</v>
      </c>
      <c r="P202" s="227" t="s">
        <v>4278</v>
      </c>
      <c r="Q202" s="229" t="s">
        <v>4279</v>
      </c>
      <c r="R202" s="213"/>
    </row>
    <row r="203" spans="1:18" s="214" customFormat="1" ht="12.75" customHeight="1">
      <c r="A203" s="223">
        <v>202</v>
      </c>
      <c r="B203" s="224" t="s">
        <v>112</v>
      </c>
      <c r="C203" s="224" t="s">
        <v>112</v>
      </c>
      <c r="D203" s="225" t="s">
        <v>4611</v>
      </c>
      <c r="E203" s="225" t="s">
        <v>4611</v>
      </c>
      <c r="F203" s="224" t="s">
        <v>4612</v>
      </c>
      <c r="G203" s="224" t="s">
        <v>4610</v>
      </c>
      <c r="H203" s="224" t="s">
        <v>1092</v>
      </c>
      <c r="I203" s="224" t="s">
        <v>21</v>
      </c>
      <c r="J203" s="226">
        <v>17000000</v>
      </c>
      <c r="K203" s="226">
        <v>6</v>
      </c>
      <c r="L203" s="226">
        <v>102000000</v>
      </c>
      <c r="M203" s="227" t="s">
        <v>4592</v>
      </c>
      <c r="N203" s="223" t="s">
        <v>1552</v>
      </c>
      <c r="O203" s="228" t="s">
        <v>4281</v>
      </c>
      <c r="P203" s="227" t="s">
        <v>4278</v>
      </c>
      <c r="Q203" s="229" t="s">
        <v>4279</v>
      </c>
      <c r="R203" s="213"/>
    </row>
    <row r="204" spans="1:18" s="214" customFormat="1" ht="12.75" customHeight="1">
      <c r="A204" s="223">
        <v>203</v>
      </c>
      <c r="B204" s="224" t="s">
        <v>112</v>
      </c>
      <c r="C204" s="224" t="s">
        <v>112</v>
      </c>
      <c r="D204" s="225" t="s">
        <v>4613</v>
      </c>
      <c r="E204" s="225" t="s">
        <v>4613</v>
      </c>
      <c r="F204" s="224" t="s">
        <v>4614</v>
      </c>
      <c r="G204" s="224" t="s">
        <v>4610</v>
      </c>
      <c r="H204" s="224" t="s">
        <v>1092</v>
      </c>
      <c r="I204" s="224" t="s">
        <v>21</v>
      </c>
      <c r="J204" s="226">
        <v>11500000</v>
      </c>
      <c r="K204" s="226">
        <v>6</v>
      </c>
      <c r="L204" s="226">
        <v>69000000</v>
      </c>
      <c r="M204" s="227" t="s">
        <v>4592</v>
      </c>
      <c r="N204" s="223" t="s">
        <v>1552</v>
      </c>
      <c r="O204" s="228" t="s">
        <v>4281</v>
      </c>
      <c r="P204" s="227" t="s">
        <v>4278</v>
      </c>
      <c r="Q204" s="229" t="s">
        <v>4279</v>
      </c>
      <c r="R204" s="213"/>
    </row>
    <row r="205" spans="1:18" s="214" customFormat="1" ht="12.75" customHeight="1">
      <c r="A205" s="223">
        <v>204</v>
      </c>
      <c r="B205" s="224" t="s">
        <v>4615</v>
      </c>
      <c r="C205" s="224" t="s">
        <v>4615</v>
      </c>
      <c r="D205" s="225" t="s">
        <v>4616</v>
      </c>
      <c r="E205" s="225" t="s">
        <v>4616</v>
      </c>
      <c r="F205" s="224" t="s">
        <v>4614</v>
      </c>
      <c r="G205" s="224" t="s">
        <v>4610</v>
      </c>
      <c r="H205" s="224" t="s">
        <v>1092</v>
      </c>
      <c r="I205" s="224" t="s">
        <v>4617</v>
      </c>
      <c r="J205" s="226">
        <v>15540000</v>
      </c>
      <c r="K205" s="226">
        <v>6</v>
      </c>
      <c r="L205" s="226">
        <v>93240000</v>
      </c>
      <c r="M205" s="227" t="s">
        <v>4592</v>
      </c>
      <c r="N205" s="223" t="s">
        <v>1552</v>
      </c>
      <c r="O205" s="228" t="s">
        <v>4281</v>
      </c>
      <c r="P205" s="227" t="s">
        <v>4278</v>
      </c>
      <c r="Q205" s="229" t="s">
        <v>4279</v>
      </c>
      <c r="R205" s="213"/>
    </row>
    <row r="206" spans="1:18" s="214" customFormat="1" ht="12.75" customHeight="1">
      <c r="A206" s="223">
        <v>205</v>
      </c>
      <c r="B206" s="224" t="s">
        <v>4615</v>
      </c>
      <c r="C206" s="224" t="s">
        <v>4615</v>
      </c>
      <c r="D206" s="225" t="s">
        <v>4618</v>
      </c>
      <c r="E206" s="225" t="s">
        <v>4618</v>
      </c>
      <c r="F206" s="224" t="s">
        <v>4619</v>
      </c>
      <c r="G206" s="224" t="s">
        <v>4610</v>
      </c>
      <c r="H206" s="224" t="s">
        <v>1092</v>
      </c>
      <c r="I206" s="224" t="s">
        <v>4617</v>
      </c>
      <c r="J206" s="226">
        <v>17000000</v>
      </c>
      <c r="K206" s="226">
        <v>6</v>
      </c>
      <c r="L206" s="226">
        <v>102000000</v>
      </c>
      <c r="M206" s="227" t="s">
        <v>4592</v>
      </c>
      <c r="N206" s="223" t="s">
        <v>1552</v>
      </c>
      <c r="O206" s="228" t="s">
        <v>4281</v>
      </c>
      <c r="P206" s="227" t="s">
        <v>4278</v>
      </c>
      <c r="Q206" s="229" t="s">
        <v>4279</v>
      </c>
      <c r="R206" s="213"/>
    </row>
    <row r="207" spans="1:18" s="214" customFormat="1" ht="12.75" customHeight="1">
      <c r="A207" s="223">
        <v>206</v>
      </c>
      <c r="B207" s="224" t="s">
        <v>4615</v>
      </c>
      <c r="C207" s="224" t="s">
        <v>4615</v>
      </c>
      <c r="D207" s="225" t="s">
        <v>4620</v>
      </c>
      <c r="E207" s="225" t="s">
        <v>4620</v>
      </c>
      <c r="F207" s="224" t="s">
        <v>4621</v>
      </c>
      <c r="G207" s="224" t="s">
        <v>4610</v>
      </c>
      <c r="H207" s="224" t="s">
        <v>1092</v>
      </c>
      <c r="I207" s="224" t="s">
        <v>586</v>
      </c>
      <c r="J207" s="226">
        <v>48667500</v>
      </c>
      <c r="K207" s="226">
        <v>6</v>
      </c>
      <c r="L207" s="226">
        <v>292005000</v>
      </c>
      <c r="M207" s="227" t="s">
        <v>4592</v>
      </c>
      <c r="N207" s="223" t="s">
        <v>1552</v>
      </c>
      <c r="O207" s="228" t="s">
        <v>4281</v>
      </c>
      <c r="P207" s="227" t="s">
        <v>4278</v>
      </c>
      <c r="Q207" s="229" t="s">
        <v>4279</v>
      </c>
      <c r="R207" s="213"/>
    </row>
    <row r="208" spans="1:18" s="214" customFormat="1" ht="12.75" customHeight="1">
      <c r="A208" s="223">
        <v>207</v>
      </c>
      <c r="B208" s="224" t="s">
        <v>1109</v>
      </c>
      <c r="C208" s="224" t="s">
        <v>1109</v>
      </c>
      <c r="D208" s="225" t="s">
        <v>4622</v>
      </c>
      <c r="E208" s="225" t="s">
        <v>4622</v>
      </c>
      <c r="F208" s="224" t="s">
        <v>4623</v>
      </c>
      <c r="G208" s="224" t="s">
        <v>4610</v>
      </c>
      <c r="H208" s="224" t="s">
        <v>1092</v>
      </c>
      <c r="I208" s="224" t="s">
        <v>1415</v>
      </c>
      <c r="J208" s="226">
        <v>50137500</v>
      </c>
      <c r="K208" s="226">
        <v>6</v>
      </c>
      <c r="L208" s="226">
        <v>300825000</v>
      </c>
      <c r="M208" s="227" t="s">
        <v>4592</v>
      </c>
      <c r="N208" s="223" t="s">
        <v>1552</v>
      </c>
      <c r="O208" s="228" t="s">
        <v>4281</v>
      </c>
      <c r="P208" s="227" t="s">
        <v>4278</v>
      </c>
      <c r="Q208" s="229" t="s">
        <v>4279</v>
      </c>
      <c r="R208" s="213"/>
    </row>
    <row r="209" spans="1:18" s="214" customFormat="1" ht="12.75" customHeight="1">
      <c r="A209" s="223">
        <v>208</v>
      </c>
      <c r="B209" s="224" t="s">
        <v>1109</v>
      </c>
      <c r="C209" s="224" t="s">
        <v>1109</v>
      </c>
      <c r="D209" s="225" t="s">
        <v>4624</v>
      </c>
      <c r="E209" s="225" t="s">
        <v>4624</v>
      </c>
      <c r="F209" s="224" t="s">
        <v>4625</v>
      </c>
      <c r="G209" s="224" t="s">
        <v>4610</v>
      </c>
      <c r="H209" s="224" t="s">
        <v>1092</v>
      </c>
      <c r="I209" s="224" t="s">
        <v>4626</v>
      </c>
      <c r="J209" s="226">
        <v>48667500</v>
      </c>
      <c r="K209" s="226">
        <v>10</v>
      </c>
      <c r="L209" s="226">
        <v>486675000</v>
      </c>
      <c r="M209" s="227" t="s">
        <v>4592</v>
      </c>
      <c r="N209" s="223" t="s">
        <v>1552</v>
      </c>
      <c r="O209" s="228" t="s">
        <v>4281</v>
      </c>
      <c r="P209" s="227" t="s">
        <v>4278</v>
      </c>
      <c r="Q209" s="229" t="s">
        <v>4279</v>
      </c>
      <c r="R209" s="213"/>
    </row>
    <row r="210" spans="1:18" s="214" customFormat="1" ht="12.75" customHeight="1">
      <c r="A210" s="223">
        <v>209</v>
      </c>
      <c r="B210" s="224" t="s">
        <v>232</v>
      </c>
      <c r="C210" s="224" t="s">
        <v>232</v>
      </c>
      <c r="D210" s="225" t="s">
        <v>4627</v>
      </c>
      <c r="E210" s="225" t="s">
        <v>4627</v>
      </c>
      <c r="F210" s="224" t="s">
        <v>4628</v>
      </c>
      <c r="G210" s="224" t="s">
        <v>4610</v>
      </c>
      <c r="H210" s="224" t="s">
        <v>1092</v>
      </c>
      <c r="I210" s="224" t="s">
        <v>1415</v>
      </c>
      <c r="J210" s="226">
        <v>1062600</v>
      </c>
      <c r="K210" s="226">
        <v>60</v>
      </c>
      <c r="L210" s="226">
        <v>63756000</v>
      </c>
      <c r="M210" s="227" t="s">
        <v>4592</v>
      </c>
      <c r="N210" s="223" t="s">
        <v>1552</v>
      </c>
      <c r="O210" s="228" t="s">
        <v>4281</v>
      </c>
      <c r="P210" s="227" t="s">
        <v>4278</v>
      </c>
      <c r="Q210" s="229" t="s">
        <v>4279</v>
      </c>
      <c r="R210" s="213"/>
    </row>
    <row r="211" spans="1:18" s="214" customFormat="1" ht="12.75" customHeight="1">
      <c r="A211" s="223">
        <v>210</v>
      </c>
      <c r="B211" s="224" t="s">
        <v>232</v>
      </c>
      <c r="C211" s="224" t="s">
        <v>232</v>
      </c>
      <c r="D211" s="225" t="s">
        <v>4629</v>
      </c>
      <c r="E211" s="225" t="s">
        <v>4629</v>
      </c>
      <c r="F211" s="224" t="s">
        <v>4597</v>
      </c>
      <c r="G211" s="224" t="s">
        <v>4610</v>
      </c>
      <c r="H211" s="224" t="s">
        <v>1092</v>
      </c>
      <c r="I211" s="224" t="s">
        <v>4518</v>
      </c>
      <c r="J211" s="226">
        <v>1540770</v>
      </c>
      <c r="K211" s="226">
        <v>60</v>
      </c>
      <c r="L211" s="226">
        <v>92446200</v>
      </c>
      <c r="M211" s="227" t="s">
        <v>4592</v>
      </c>
      <c r="N211" s="223" t="s">
        <v>1552</v>
      </c>
      <c r="O211" s="228" t="s">
        <v>4281</v>
      </c>
      <c r="P211" s="227" t="s">
        <v>4278</v>
      </c>
      <c r="Q211" s="229" t="s">
        <v>4279</v>
      </c>
      <c r="R211" s="213"/>
    </row>
    <row r="212" spans="1:18" s="214" customFormat="1" ht="12.75" customHeight="1">
      <c r="A212" s="223">
        <v>211</v>
      </c>
      <c r="B212" s="224" t="s">
        <v>232</v>
      </c>
      <c r="C212" s="224" t="s">
        <v>232</v>
      </c>
      <c r="D212" s="225" t="s">
        <v>4630</v>
      </c>
      <c r="E212" s="225" t="s">
        <v>4630</v>
      </c>
      <c r="F212" s="224" t="s">
        <v>4597</v>
      </c>
      <c r="G212" s="224" t="s">
        <v>4631</v>
      </c>
      <c r="H212" s="224" t="s">
        <v>1092</v>
      </c>
      <c r="I212" s="224" t="s">
        <v>4518</v>
      </c>
      <c r="J212" s="226">
        <v>2641002</v>
      </c>
      <c r="K212" s="226">
        <v>40</v>
      </c>
      <c r="L212" s="226">
        <v>105640080</v>
      </c>
      <c r="M212" s="227" t="s">
        <v>4592</v>
      </c>
      <c r="N212" s="223" t="s">
        <v>1552</v>
      </c>
      <c r="O212" s="228" t="s">
        <v>4281</v>
      </c>
      <c r="P212" s="227" t="s">
        <v>4278</v>
      </c>
      <c r="Q212" s="229" t="s">
        <v>4279</v>
      </c>
      <c r="R212" s="213"/>
    </row>
    <row r="213" spans="1:18" s="214" customFormat="1" ht="12.75" customHeight="1">
      <c r="A213" s="223">
        <v>212</v>
      </c>
      <c r="B213" s="224" t="s">
        <v>4632</v>
      </c>
      <c r="C213" s="224" t="s">
        <v>4632</v>
      </c>
      <c r="D213" s="225" t="s">
        <v>4633</v>
      </c>
      <c r="E213" s="225" t="s">
        <v>4633</v>
      </c>
      <c r="F213" s="224" t="s">
        <v>1502</v>
      </c>
      <c r="G213" s="224" t="s">
        <v>4634</v>
      </c>
      <c r="H213" s="224" t="s">
        <v>1895</v>
      </c>
      <c r="I213" s="224" t="s">
        <v>32</v>
      </c>
      <c r="J213" s="226">
        <v>750000</v>
      </c>
      <c r="K213" s="226">
        <v>29</v>
      </c>
      <c r="L213" s="226">
        <v>21750000</v>
      </c>
      <c r="M213" s="227" t="s">
        <v>4635</v>
      </c>
      <c r="N213" s="223" t="s">
        <v>1552</v>
      </c>
      <c r="O213" s="228" t="s">
        <v>4281</v>
      </c>
      <c r="P213" s="227" t="s">
        <v>4278</v>
      </c>
      <c r="Q213" s="229" t="s">
        <v>4279</v>
      </c>
      <c r="R213" s="213"/>
    </row>
    <row r="214" spans="1:18" s="214" customFormat="1" ht="12.75" customHeight="1">
      <c r="A214" s="223">
        <v>213</v>
      </c>
      <c r="B214" s="224" t="s">
        <v>4636</v>
      </c>
      <c r="C214" s="224" t="s">
        <v>4636</v>
      </c>
      <c r="D214" s="225" t="s">
        <v>4637</v>
      </c>
      <c r="E214" s="225" t="s">
        <v>4637</v>
      </c>
      <c r="F214" s="224" t="s">
        <v>4638</v>
      </c>
      <c r="G214" s="224" t="s">
        <v>4639</v>
      </c>
      <c r="H214" s="224" t="s">
        <v>149</v>
      </c>
      <c r="I214" s="224" t="s">
        <v>24</v>
      </c>
      <c r="J214" s="226">
        <v>175000</v>
      </c>
      <c r="K214" s="226">
        <v>5</v>
      </c>
      <c r="L214" s="226">
        <v>875000</v>
      </c>
      <c r="M214" s="227" t="s">
        <v>4635</v>
      </c>
      <c r="N214" s="223" t="s">
        <v>1552</v>
      </c>
      <c r="O214" s="228" t="s">
        <v>4281</v>
      </c>
      <c r="P214" s="227" t="s">
        <v>4278</v>
      </c>
      <c r="Q214" s="229" t="s">
        <v>4279</v>
      </c>
      <c r="R214" s="213"/>
    </row>
    <row r="215" spans="1:18" s="214" customFormat="1" ht="12.75" customHeight="1">
      <c r="A215" s="223">
        <v>214</v>
      </c>
      <c r="B215" s="224" t="s">
        <v>4640</v>
      </c>
      <c r="C215" s="224" t="s">
        <v>4640</v>
      </c>
      <c r="D215" s="225" t="s">
        <v>4641</v>
      </c>
      <c r="E215" s="225" t="s">
        <v>4641</v>
      </c>
      <c r="F215" s="224" t="s">
        <v>4642</v>
      </c>
      <c r="G215" s="224" t="s">
        <v>4643</v>
      </c>
      <c r="H215" s="224" t="s">
        <v>31</v>
      </c>
      <c r="I215" s="224" t="s">
        <v>158</v>
      </c>
      <c r="J215" s="226">
        <v>750</v>
      </c>
      <c r="K215" s="226">
        <v>261</v>
      </c>
      <c r="L215" s="226">
        <v>195750</v>
      </c>
      <c r="M215" s="227" t="s">
        <v>4635</v>
      </c>
      <c r="N215" s="223" t="s">
        <v>1552</v>
      </c>
      <c r="O215" s="228" t="s">
        <v>4281</v>
      </c>
      <c r="P215" s="227" t="s">
        <v>4278</v>
      </c>
      <c r="Q215" s="229" t="s">
        <v>4279</v>
      </c>
      <c r="R215" s="213"/>
    </row>
    <row r="216" spans="1:18" s="214" customFormat="1" ht="12.75" customHeight="1">
      <c r="A216" s="223">
        <v>215</v>
      </c>
      <c r="B216" s="224" t="s">
        <v>4644</v>
      </c>
      <c r="C216" s="224" t="s">
        <v>4644</v>
      </c>
      <c r="D216" s="225" t="s">
        <v>4645</v>
      </c>
      <c r="E216" s="225" t="s">
        <v>4645</v>
      </c>
      <c r="F216" s="224" t="s">
        <v>4642</v>
      </c>
      <c r="G216" s="224" t="s">
        <v>4643</v>
      </c>
      <c r="H216" s="224" t="s">
        <v>31</v>
      </c>
      <c r="I216" s="224" t="s">
        <v>158</v>
      </c>
      <c r="J216" s="226">
        <v>750</v>
      </c>
      <c r="K216" s="226">
        <v>12600</v>
      </c>
      <c r="L216" s="226">
        <v>9450000</v>
      </c>
      <c r="M216" s="227" t="s">
        <v>4635</v>
      </c>
      <c r="N216" s="223" t="s">
        <v>1552</v>
      </c>
      <c r="O216" s="228" t="s">
        <v>4281</v>
      </c>
      <c r="P216" s="227" t="s">
        <v>4278</v>
      </c>
      <c r="Q216" s="229" t="s">
        <v>4279</v>
      </c>
      <c r="R216" s="213"/>
    </row>
    <row r="217" spans="1:18" s="214" customFormat="1" ht="12.75" customHeight="1">
      <c r="A217" s="223">
        <v>216</v>
      </c>
      <c r="B217" s="224" t="s">
        <v>4646</v>
      </c>
      <c r="C217" s="224" t="s">
        <v>4646</v>
      </c>
      <c r="D217" s="225" t="s">
        <v>4647</v>
      </c>
      <c r="E217" s="225" t="s">
        <v>4647</v>
      </c>
      <c r="F217" s="224" t="s">
        <v>4648</v>
      </c>
      <c r="G217" s="224" t="s">
        <v>1470</v>
      </c>
      <c r="H217" s="224" t="s">
        <v>131</v>
      </c>
      <c r="I217" s="224" t="s">
        <v>4649</v>
      </c>
      <c r="J217" s="226">
        <v>41000</v>
      </c>
      <c r="K217" s="226">
        <v>150</v>
      </c>
      <c r="L217" s="226">
        <v>6150000</v>
      </c>
      <c r="M217" s="227" t="s">
        <v>4635</v>
      </c>
      <c r="N217" s="223" t="s">
        <v>1552</v>
      </c>
      <c r="O217" s="228" t="s">
        <v>4281</v>
      </c>
      <c r="P217" s="227" t="s">
        <v>4278</v>
      </c>
      <c r="Q217" s="229" t="s">
        <v>4279</v>
      </c>
      <c r="R217" s="213"/>
    </row>
    <row r="218" spans="1:18" s="214" customFormat="1" ht="12.75" customHeight="1">
      <c r="A218" s="223">
        <v>217</v>
      </c>
      <c r="B218" s="224" t="s">
        <v>4650</v>
      </c>
      <c r="C218" s="224" t="s">
        <v>4650</v>
      </c>
      <c r="D218" s="225" t="s">
        <v>4651</v>
      </c>
      <c r="E218" s="225" t="s">
        <v>4651</v>
      </c>
      <c r="F218" s="224" t="s">
        <v>4652</v>
      </c>
      <c r="G218" s="224" t="s">
        <v>4653</v>
      </c>
      <c r="H218" s="224" t="s">
        <v>34</v>
      </c>
      <c r="I218" s="224" t="s">
        <v>158</v>
      </c>
      <c r="J218" s="226">
        <v>120000</v>
      </c>
      <c r="K218" s="226">
        <v>346</v>
      </c>
      <c r="L218" s="226">
        <v>41520000</v>
      </c>
      <c r="M218" s="227" t="s">
        <v>4635</v>
      </c>
      <c r="N218" s="223" t="s">
        <v>1552</v>
      </c>
      <c r="O218" s="228" t="s">
        <v>4281</v>
      </c>
      <c r="P218" s="227" t="s">
        <v>4278</v>
      </c>
      <c r="Q218" s="229" t="s">
        <v>4279</v>
      </c>
      <c r="R218" s="213"/>
    </row>
    <row r="219" spans="1:18" s="214" customFormat="1" ht="12.75" customHeight="1">
      <c r="A219" s="223">
        <v>218</v>
      </c>
      <c r="B219" s="224" t="s">
        <v>4654</v>
      </c>
      <c r="C219" s="224" t="s">
        <v>4654</v>
      </c>
      <c r="D219" s="225" t="s">
        <v>4655</v>
      </c>
      <c r="E219" s="225" t="s">
        <v>4655</v>
      </c>
      <c r="F219" s="224" t="s">
        <v>4656</v>
      </c>
      <c r="G219" s="224" t="s">
        <v>4657</v>
      </c>
      <c r="H219" s="224" t="s">
        <v>34</v>
      </c>
      <c r="I219" s="224" t="s">
        <v>21</v>
      </c>
      <c r="J219" s="226">
        <v>4000</v>
      </c>
      <c r="K219" s="226">
        <v>7140</v>
      </c>
      <c r="L219" s="226">
        <v>28560000</v>
      </c>
      <c r="M219" s="227" t="s">
        <v>4635</v>
      </c>
      <c r="N219" s="223" t="s">
        <v>1552</v>
      </c>
      <c r="O219" s="228" t="s">
        <v>4281</v>
      </c>
      <c r="P219" s="227" t="s">
        <v>4278</v>
      </c>
      <c r="Q219" s="229" t="s">
        <v>4279</v>
      </c>
      <c r="R219" s="213"/>
    </row>
    <row r="220" spans="1:18" s="214" customFormat="1" ht="12.75" customHeight="1">
      <c r="A220" s="223">
        <v>219</v>
      </c>
      <c r="B220" s="224" t="s">
        <v>4658</v>
      </c>
      <c r="C220" s="224" t="s">
        <v>4658</v>
      </c>
      <c r="D220" s="225" t="s">
        <v>4659</v>
      </c>
      <c r="E220" s="225" t="s">
        <v>4659</v>
      </c>
      <c r="F220" s="224" t="s">
        <v>4660</v>
      </c>
      <c r="G220" s="224" t="s">
        <v>4661</v>
      </c>
      <c r="H220" s="224" t="s">
        <v>34</v>
      </c>
      <c r="I220" s="224" t="s">
        <v>195</v>
      </c>
      <c r="J220" s="226">
        <v>28800</v>
      </c>
      <c r="K220" s="226">
        <v>105</v>
      </c>
      <c r="L220" s="226">
        <v>3024000</v>
      </c>
      <c r="M220" s="227" t="s">
        <v>4635</v>
      </c>
      <c r="N220" s="223" t="s">
        <v>1552</v>
      </c>
      <c r="O220" s="228" t="s">
        <v>4281</v>
      </c>
      <c r="P220" s="227" t="s">
        <v>4278</v>
      </c>
      <c r="Q220" s="229" t="s">
        <v>4279</v>
      </c>
      <c r="R220" s="213"/>
    </row>
    <row r="221" spans="1:18" s="214" customFormat="1" ht="12.75" customHeight="1">
      <c r="A221" s="223">
        <v>220</v>
      </c>
      <c r="B221" s="224" t="s">
        <v>4662</v>
      </c>
      <c r="C221" s="224" t="s">
        <v>4662</v>
      </c>
      <c r="D221" s="225" t="s">
        <v>4663</v>
      </c>
      <c r="E221" s="225" t="s">
        <v>4663</v>
      </c>
      <c r="F221" s="224" t="s">
        <v>4664</v>
      </c>
      <c r="G221" s="224" t="s">
        <v>4639</v>
      </c>
      <c r="H221" s="224" t="s">
        <v>149</v>
      </c>
      <c r="I221" s="224" t="s">
        <v>46</v>
      </c>
      <c r="J221" s="226">
        <v>950000</v>
      </c>
      <c r="K221" s="226">
        <v>41</v>
      </c>
      <c r="L221" s="226">
        <v>38950000</v>
      </c>
      <c r="M221" s="227" t="s">
        <v>4635</v>
      </c>
      <c r="N221" s="223" t="s">
        <v>1552</v>
      </c>
      <c r="O221" s="228" t="s">
        <v>4281</v>
      </c>
      <c r="P221" s="227" t="s">
        <v>4278</v>
      </c>
      <c r="Q221" s="229" t="s">
        <v>4279</v>
      </c>
      <c r="R221" s="213"/>
    </row>
    <row r="222" spans="1:18" s="214" customFormat="1" ht="12.75" customHeight="1">
      <c r="A222" s="223">
        <v>221</v>
      </c>
      <c r="B222" s="224" t="s">
        <v>4665</v>
      </c>
      <c r="C222" s="224" t="s">
        <v>4665</v>
      </c>
      <c r="D222" s="225" t="s">
        <v>196</v>
      </c>
      <c r="E222" s="225" t="s">
        <v>196</v>
      </c>
      <c r="F222" s="224" t="s">
        <v>4666</v>
      </c>
      <c r="G222" s="224" t="s">
        <v>1515</v>
      </c>
      <c r="H222" s="224" t="s">
        <v>34</v>
      </c>
      <c r="I222" s="224" t="s">
        <v>46</v>
      </c>
      <c r="J222" s="226">
        <v>85000</v>
      </c>
      <c r="K222" s="226">
        <v>123</v>
      </c>
      <c r="L222" s="226">
        <v>10455000</v>
      </c>
      <c r="M222" s="227" t="s">
        <v>4635</v>
      </c>
      <c r="N222" s="223" t="s">
        <v>1552</v>
      </c>
      <c r="O222" s="228" t="s">
        <v>4281</v>
      </c>
      <c r="P222" s="227" t="s">
        <v>4278</v>
      </c>
      <c r="Q222" s="229" t="s">
        <v>4279</v>
      </c>
      <c r="R222" s="213"/>
    </row>
    <row r="223" spans="1:18" s="214" customFormat="1" ht="12.75" customHeight="1">
      <c r="A223" s="223">
        <v>222</v>
      </c>
      <c r="B223" s="224" t="s">
        <v>4667</v>
      </c>
      <c r="C223" s="224" t="s">
        <v>4667</v>
      </c>
      <c r="D223" s="225" t="s">
        <v>4668</v>
      </c>
      <c r="E223" s="225" t="s">
        <v>4668</v>
      </c>
      <c r="F223" s="224" t="s">
        <v>4669</v>
      </c>
      <c r="G223" s="224" t="s">
        <v>198</v>
      </c>
      <c r="H223" s="224" t="s">
        <v>241</v>
      </c>
      <c r="I223" s="224" t="s">
        <v>25</v>
      </c>
      <c r="J223" s="226">
        <v>520000</v>
      </c>
      <c r="K223" s="226">
        <v>7</v>
      </c>
      <c r="L223" s="226">
        <v>3640000</v>
      </c>
      <c r="M223" s="227" t="s">
        <v>4635</v>
      </c>
      <c r="N223" s="223" t="s">
        <v>1552</v>
      </c>
      <c r="O223" s="228" t="s">
        <v>4281</v>
      </c>
      <c r="P223" s="227" t="s">
        <v>4278</v>
      </c>
      <c r="Q223" s="229" t="s">
        <v>4279</v>
      </c>
      <c r="R223" s="213"/>
    </row>
    <row r="224" spans="1:18" s="214" customFormat="1" ht="12.75" customHeight="1">
      <c r="A224" s="223">
        <v>223</v>
      </c>
      <c r="B224" s="224" t="s">
        <v>4670</v>
      </c>
      <c r="C224" s="224" t="s">
        <v>4670</v>
      </c>
      <c r="D224" s="225" t="s">
        <v>4671</v>
      </c>
      <c r="E224" s="225" t="s">
        <v>4671</v>
      </c>
      <c r="F224" s="224" t="s">
        <v>4672</v>
      </c>
      <c r="G224" s="224" t="s">
        <v>198</v>
      </c>
      <c r="H224" s="224" t="s">
        <v>241</v>
      </c>
      <c r="I224" s="224" t="s">
        <v>25</v>
      </c>
      <c r="J224" s="226">
        <v>350000</v>
      </c>
      <c r="K224" s="226">
        <v>11</v>
      </c>
      <c r="L224" s="226">
        <v>3850000</v>
      </c>
      <c r="M224" s="227" t="s">
        <v>4635</v>
      </c>
      <c r="N224" s="223" t="s">
        <v>1552</v>
      </c>
      <c r="O224" s="228" t="s">
        <v>4281</v>
      </c>
      <c r="P224" s="227" t="s">
        <v>4278</v>
      </c>
      <c r="Q224" s="229" t="s">
        <v>4279</v>
      </c>
      <c r="R224" s="213"/>
    </row>
    <row r="225" spans="1:18" s="214" customFormat="1" ht="12.75" customHeight="1">
      <c r="A225" s="223">
        <v>224</v>
      </c>
      <c r="B225" s="224" t="s">
        <v>4673</v>
      </c>
      <c r="C225" s="224" t="s">
        <v>4673</v>
      </c>
      <c r="D225" s="225" t="s">
        <v>4674</v>
      </c>
      <c r="E225" s="225" t="s">
        <v>4674</v>
      </c>
      <c r="F225" s="224" t="s">
        <v>4675</v>
      </c>
      <c r="G225" s="224" t="s">
        <v>4676</v>
      </c>
      <c r="H225" s="224" t="s">
        <v>34</v>
      </c>
      <c r="I225" s="224" t="s">
        <v>25</v>
      </c>
      <c r="J225" s="226">
        <v>280000</v>
      </c>
      <c r="K225" s="226">
        <v>191</v>
      </c>
      <c r="L225" s="226">
        <v>53480000</v>
      </c>
      <c r="M225" s="227" t="s">
        <v>4635</v>
      </c>
      <c r="N225" s="223" t="s">
        <v>1552</v>
      </c>
      <c r="O225" s="228" t="s">
        <v>4281</v>
      </c>
      <c r="P225" s="227" t="s">
        <v>4278</v>
      </c>
      <c r="Q225" s="229" t="s">
        <v>4279</v>
      </c>
      <c r="R225" s="213"/>
    </row>
    <row r="226" spans="1:18" s="214" customFormat="1" ht="12.75" customHeight="1">
      <c r="A226" s="223">
        <v>225</v>
      </c>
      <c r="B226" s="224" t="s">
        <v>4677</v>
      </c>
      <c r="C226" s="224" t="s">
        <v>4677</v>
      </c>
      <c r="D226" s="225" t="s">
        <v>4678</v>
      </c>
      <c r="E226" s="225" t="s">
        <v>4678</v>
      </c>
      <c r="F226" s="224" t="s">
        <v>4679</v>
      </c>
      <c r="G226" s="224" t="s">
        <v>48</v>
      </c>
      <c r="H226" s="224" t="s">
        <v>241</v>
      </c>
      <c r="I226" s="224" t="s">
        <v>158</v>
      </c>
      <c r="J226" s="226">
        <v>23500</v>
      </c>
      <c r="K226" s="226">
        <v>636</v>
      </c>
      <c r="L226" s="226">
        <v>14946000</v>
      </c>
      <c r="M226" s="227" t="s">
        <v>4635</v>
      </c>
      <c r="N226" s="223" t="s">
        <v>1552</v>
      </c>
      <c r="O226" s="228" t="s">
        <v>4281</v>
      </c>
      <c r="P226" s="227" t="s">
        <v>4278</v>
      </c>
      <c r="Q226" s="229" t="s">
        <v>4279</v>
      </c>
      <c r="R226" s="213"/>
    </row>
    <row r="227" spans="1:18" s="214" customFormat="1" ht="12.75" customHeight="1">
      <c r="A227" s="223">
        <v>226</v>
      </c>
      <c r="B227" s="224" t="s">
        <v>4680</v>
      </c>
      <c r="C227" s="224" t="s">
        <v>4680</v>
      </c>
      <c r="D227" s="225" t="s">
        <v>4681</v>
      </c>
      <c r="E227" s="225" t="s">
        <v>4681</v>
      </c>
      <c r="F227" s="224" t="s">
        <v>4679</v>
      </c>
      <c r="G227" s="224" t="s">
        <v>48</v>
      </c>
      <c r="H227" s="224" t="s">
        <v>241</v>
      </c>
      <c r="I227" s="224" t="s">
        <v>158</v>
      </c>
      <c r="J227" s="226">
        <v>23500</v>
      </c>
      <c r="K227" s="226">
        <v>214</v>
      </c>
      <c r="L227" s="226">
        <v>5029000</v>
      </c>
      <c r="M227" s="227" t="s">
        <v>4635</v>
      </c>
      <c r="N227" s="223" t="s">
        <v>1552</v>
      </c>
      <c r="O227" s="228" t="s">
        <v>4281</v>
      </c>
      <c r="P227" s="227" t="s">
        <v>4278</v>
      </c>
      <c r="Q227" s="229" t="s">
        <v>4279</v>
      </c>
      <c r="R227" s="213"/>
    </row>
    <row r="228" spans="1:18" s="214" customFormat="1" ht="12.75" customHeight="1">
      <c r="A228" s="223">
        <v>227</v>
      </c>
      <c r="B228" s="224" t="s">
        <v>4682</v>
      </c>
      <c r="C228" s="224" t="s">
        <v>4682</v>
      </c>
      <c r="D228" s="225" t="s">
        <v>4683</v>
      </c>
      <c r="E228" s="225" t="s">
        <v>4683</v>
      </c>
      <c r="F228" s="224" t="s">
        <v>4679</v>
      </c>
      <c r="G228" s="224" t="s">
        <v>48</v>
      </c>
      <c r="H228" s="224" t="s">
        <v>241</v>
      </c>
      <c r="I228" s="224" t="s">
        <v>158</v>
      </c>
      <c r="J228" s="226">
        <v>23500</v>
      </c>
      <c r="K228" s="226">
        <v>280</v>
      </c>
      <c r="L228" s="226">
        <v>6580000</v>
      </c>
      <c r="M228" s="227" t="s">
        <v>4635</v>
      </c>
      <c r="N228" s="223" t="s">
        <v>1552</v>
      </c>
      <c r="O228" s="228" t="s">
        <v>4281</v>
      </c>
      <c r="P228" s="227" t="s">
        <v>4278</v>
      </c>
      <c r="Q228" s="229" t="s">
        <v>4279</v>
      </c>
      <c r="R228" s="213"/>
    </row>
    <row r="229" spans="1:18" s="214" customFormat="1" ht="12.75" customHeight="1">
      <c r="A229" s="223">
        <v>228</v>
      </c>
      <c r="B229" s="224" t="s">
        <v>4684</v>
      </c>
      <c r="C229" s="224" t="s">
        <v>4684</v>
      </c>
      <c r="D229" s="225" t="s">
        <v>4685</v>
      </c>
      <c r="E229" s="225" t="s">
        <v>4685</v>
      </c>
      <c r="F229" s="224" t="s">
        <v>4648</v>
      </c>
      <c r="G229" s="224" t="s">
        <v>1470</v>
      </c>
      <c r="H229" s="224" t="s">
        <v>131</v>
      </c>
      <c r="I229" s="224" t="s">
        <v>4649</v>
      </c>
      <c r="J229" s="226">
        <v>41000</v>
      </c>
      <c r="K229" s="226">
        <v>6</v>
      </c>
      <c r="L229" s="226">
        <v>246000</v>
      </c>
      <c r="M229" s="227" t="s">
        <v>4635</v>
      </c>
      <c r="N229" s="223" t="s">
        <v>1552</v>
      </c>
      <c r="O229" s="228" t="s">
        <v>4281</v>
      </c>
      <c r="P229" s="227" t="s">
        <v>4278</v>
      </c>
      <c r="Q229" s="229" t="s">
        <v>4279</v>
      </c>
      <c r="R229" s="213"/>
    </row>
    <row r="230" spans="1:18" s="214" customFormat="1" ht="12.75" customHeight="1">
      <c r="A230" s="223">
        <v>229</v>
      </c>
      <c r="B230" s="224" t="s">
        <v>4686</v>
      </c>
      <c r="C230" s="224" t="s">
        <v>4686</v>
      </c>
      <c r="D230" s="225" t="s">
        <v>47</v>
      </c>
      <c r="E230" s="225" t="s">
        <v>47</v>
      </c>
      <c r="F230" s="224" t="s">
        <v>4687</v>
      </c>
      <c r="G230" s="224" t="s">
        <v>48</v>
      </c>
      <c r="H230" s="224" t="s">
        <v>241</v>
      </c>
      <c r="I230" s="224" t="s">
        <v>25</v>
      </c>
      <c r="J230" s="226">
        <v>65000</v>
      </c>
      <c r="K230" s="226">
        <v>682</v>
      </c>
      <c r="L230" s="226">
        <v>44330000</v>
      </c>
      <c r="M230" s="227" t="s">
        <v>4635</v>
      </c>
      <c r="N230" s="223" t="s">
        <v>1552</v>
      </c>
      <c r="O230" s="228" t="s">
        <v>4281</v>
      </c>
      <c r="P230" s="227" t="s">
        <v>4278</v>
      </c>
      <c r="Q230" s="229" t="s">
        <v>4279</v>
      </c>
      <c r="R230" s="213"/>
    </row>
    <row r="231" spans="1:18" s="214" customFormat="1" ht="12.75" customHeight="1">
      <c r="A231" s="223">
        <v>230</v>
      </c>
      <c r="B231" s="224" t="s">
        <v>4688</v>
      </c>
      <c r="C231" s="224" t="s">
        <v>4688</v>
      </c>
      <c r="D231" s="225" t="s">
        <v>4689</v>
      </c>
      <c r="E231" s="225" t="s">
        <v>4689</v>
      </c>
      <c r="F231" s="224" t="s">
        <v>4690</v>
      </c>
      <c r="G231" s="224" t="s">
        <v>4691</v>
      </c>
      <c r="H231" s="224" t="s">
        <v>31</v>
      </c>
      <c r="I231" s="224" t="s">
        <v>17</v>
      </c>
      <c r="J231" s="226">
        <v>12000</v>
      </c>
      <c r="K231" s="226">
        <v>1800</v>
      </c>
      <c r="L231" s="226">
        <v>21600000</v>
      </c>
      <c r="M231" s="227" t="s">
        <v>4635</v>
      </c>
      <c r="N231" s="223" t="s">
        <v>1552</v>
      </c>
      <c r="O231" s="228" t="s">
        <v>4281</v>
      </c>
      <c r="P231" s="227" t="s">
        <v>4278</v>
      </c>
      <c r="Q231" s="229" t="s">
        <v>4279</v>
      </c>
      <c r="R231" s="213"/>
    </row>
    <row r="232" spans="1:18" s="214" customFormat="1" ht="12.75" customHeight="1">
      <c r="A232" s="223">
        <v>231</v>
      </c>
      <c r="B232" s="224" t="s">
        <v>4692</v>
      </c>
      <c r="C232" s="224" t="s">
        <v>4692</v>
      </c>
      <c r="D232" s="225" t="s">
        <v>4693</v>
      </c>
      <c r="E232" s="225" t="s">
        <v>4693</v>
      </c>
      <c r="F232" s="224" t="s">
        <v>4694</v>
      </c>
      <c r="G232" s="224" t="s">
        <v>4695</v>
      </c>
      <c r="H232" s="224" t="s">
        <v>34</v>
      </c>
      <c r="I232" s="224" t="s">
        <v>46</v>
      </c>
      <c r="J232" s="226">
        <v>110000</v>
      </c>
      <c r="K232" s="226">
        <v>243</v>
      </c>
      <c r="L232" s="226">
        <v>26730000</v>
      </c>
      <c r="M232" s="227" t="s">
        <v>4635</v>
      </c>
      <c r="N232" s="223" t="s">
        <v>1552</v>
      </c>
      <c r="O232" s="228" t="s">
        <v>4281</v>
      </c>
      <c r="P232" s="227" t="s">
        <v>4278</v>
      </c>
      <c r="Q232" s="229" t="s">
        <v>4279</v>
      </c>
      <c r="R232" s="213"/>
    </row>
    <row r="233" spans="1:18" s="214" customFormat="1" ht="12.75" customHeight="1">
      <c r="A233" s="223">
        <v>232</v>
      </c>
      <c r="B233" s="224" t="s">
        <v>4696</v>
      </c>
      <c r="C233" s="224" t="s">
        <v>4696</v>
      </c>
      <c r="D233" s="225" t="s">
        <v>4697</v>
      </c>
      <c r="E233" s="225" t="s">
        <v>4697</v>
      </c>
      <c r="F233" s="224" t="s">
        <v>4698</v>
      </c>
      <c r="G233" s="224" t="s">
        <v>4639</v>
      </c>
      <c r="H233" s="224" t="s">
        <v>149</v>
      </c>
      <c r="I233" s="224" t="s">
        <v>25</v>
      </c>
      <c r="J233" s="226">
        <v>480000</v>
      </c>
      <c r="K233" s="226">
        <v>253</v>
      </c>
      <c r="L233" s="226">
        <v>121440000</v>
      </c>
      <c r="M233" s="227" t="s">
        <v>4635</v>
      </c>
      <c r="N233" s="223" t="s">
        <v>1552</v>
      </c>
      <c r="O233" s="228" t="s">
        <v>4281</v>
      </c>
      <c r="P233" s="227" t="s">
        <v>4278</v>
      </c>
      <c r="Q233" s="229" t="s">
        <v>4279</v>
      </c>
      <c r="R233" s="213"/>
    </row>
    <row r="234" spans="1:18" s="214" customFormat="1" ht="12.75" customHeight="1">
      <c r="A234" s="223">
        <v>233</v>
      </c>
      <c r="B234" s="224" t="s">
        <v>4699</v>
      </c>
      <c r="C234" s="224" t="s">
        <v>4699</v>
      </c>
      <c r="D234" s="225" t="s">
        <v>4700</v>
      </c>
      <c r="E234" s="225" t="s">
        <v>4700</v>
      </c>
      <c r="F234" s="224" t="s">
        <v>4701</v>
      </c>
      <c r="G234" s="224" t="s">
        <v>4702</v>
      </c>
      <c r="H234" s="224" t="s">
        <v>185</v>
      </c>
      <c r="I234" s="224" t="s">
        <v>46</v>
      </c>
      <c r="J234" s="226">
        <v>160000</v>
      </c>
      <c r="K234" s="226">
        <v>278</v>
      </c>
      <c r="L234" s="226">
        <v>44480000</v>
      </c>
      <c r="M234" s="227" t="s">
        <v>4635</v>
      </c>
      <c r="N234" s="223" t="s">
        <v>1552</v>
      </c>
      <c r="O234" s="228" t="s">
        <v>4281</v>
      </c>
      <c r="P234" s="227" t="s">
        <v>4278</v>
      </c>
      <c r="Q234" s="229" t="s">
        <v>4279</v>
      </c>
      <c r="R234" s="213"/>
    </row>
    <row r="235" spans="1:18" s="214" customFormat="1" ht="12.75" customHeight="1">
      <c r="A235" s="223">
        <v>234</v>
      </c>
      <c r="B235" s="224" t="s">
        <v>1683</v>
      </c>
      <c r="C235" s="224" t="s">
        <v>1683</v>
      </c>
      <c r="D235" s="225" t="s">
        <v>4550</v>
      </c>
      <c r="E235" s="225" t="s">
        <v>4550</v>
      </c>
      <c r="F235" s="224" t="s">
        <v>4690</v>
      </c>
      <c r="G235" s="224" t="s">
        <v>4703</v>
      </c>
      <c r="H235" s="224" t="s">
        <v>35</v>
      </c>
      <c r="I235" s="224" t="s">
        <v>17</v>
      </c>
      <c r="J235" s="226">
        <v>2520</v>
      </c>
      <c r="K235" s="226">
        <v>3760</v>
      </c>
      <c r="L235" s="226">
        <v>9475200</v>
      </c>
      <c r="M235" s="227" t="s">
        <v>4635</v>
      </c>
      <c r="N235" s="223" t="s">
        <v>1552</v>
      </c>
      <c r="O235" s="228" t="s">
        <v>4281</v>
      </c>
      <c r="P235" s="227" t="s">
        <v>4278</v>
      </c>
      <c r="Q235" s="229" t="s">
        <v>4279</v>
      </c>
      <c r="R235" s="213"/>
    </row>
    <row r="236" spans="1:18" s="214" customFormat="1" ht="12.75" customHeight="1">
      <c r="A236" s="223">
        <v>235</v>
      </c>
      <c r="B236" s="224" t="s">
        <v>1683</v>
      </c>
      <c r="C236" s="224" t="s">
        <v>1683</v>
      </c>
      <c r="D236" s="225" t="s">
        <v>4579</v>
      </c>
      <c r="E236" s="225" t="s">
        <v>4579</v>
      </c>
      <c r="F236" s="224" t="s">
        <v>4690</v>
      </c>
      <c r="G236" s="224" t="s">
        <v>4703</v>
      </c>
      <c r="H236" s="224" t="s">
        <v>35</v>
      </c>
      <c r="I236" s="224" t="s">
        <v>17</v>
      </c>
      <c r="J236" s="226">
        <v>4400</v>
      </c>
      <c r="K236" s="226">
        <v>7200</v>
      </c>
      <c r="L236" s="226">
        <v>31680000</v>
      </c>
      <c r="M236" s="227" t="s">
        <v>4635</v>
      </c>
      <c r="N236" s="223" t="s">
        <v>1552</v>
      </c>
      <c r="O236" s="228" t="s">
        <v>4281</v>
      </c>
      <c r="P236" s="227" t="s">
        <v>4278</v>
      </c>
      <c r="Q236" s="229" t="s">
        <v>4279</v>
      </c>
      <c r="R236" s="213"/>
    </row>
    <row r="237" spans="1:18" s="214" customFormat="1" ht="12.75" customHeight="1">
      <c r="A237" s="223">
        <v>236</v>
      </c>
      <c r="B237" s="224" t="s">
        <v>1683</v>
      </c>
      <c r="C237" s="224" t="s">
        <v>1683</v>
      </c>
      <c r="D237" s="225" t="s">
        <v>4579</v>
      </c>
      <c r="E237" s="225" t="s">
        <v>4579</v>
      </c>
      <c r="F237" s="224" t="s">
        <v>4690</v>
      </c>
      <c r="G237" s="224" t="s">
        <v>4703</v>
      </c>
      <c r="H237" s="224" t="s">
        <v>35</v>
      </c>
      <c r="I237" s="224" t="s">
        <v>17</v>
      </c>
      <c r="J237" s="226">
        <v>8700</v>
      </c>
      <c r="K237" s="226">
        <v>8000</v>
      </c>
      <c r="L237" s="226">
        <v>69600000</v>
      </c>
      <c r="M237" s="227" t="s">
        <v>4635</v>
      </c>
      <c r="N237" s="223" t="s">
        <v>1552</v>
      </c>
      <c r="O237" s="228" t="s">
        <v>4281</v>
      </c>
      <c r="P237" s="227" t="s">
        <v>4278</v>
      </c>
      <c r="Q237" s="229" t="s">
        <v>4279</v>
      </c>
      <c r="R237" s="213"/>
    </row>
    <row r="238" spans="1:18" s="214" customFormat="1" ht="12.75" customHeight="1">
      <c r="A238" s="223">
        <v>237</v>
      </c>
      <c r="B238" s="224" t="s">
        <v>76</v>
      </c>
      <c r="C238" s="224" t="s">
        <v>76</v>
      </c>
      <c r="D238" s="225" t="s">
        <v>4704</v>
      </c>
      <c r="E238" s="225" t="s">
        <v>4704</v>
      </c>
      <c r="F238" s="224" t="s">
        <v>4705</v>
      </c>
      <c r="G238" s="224" t="s">
        <v>126</v>
      </c>
      <c r="H238" s="224" t="s">
        <v>33</v>
      </c>
      <c r="I238" s="224" t="s">
        <v>17</v>
      </c>
      <c r="J238" s="226">
        <v>998</v>
      </c>
      <c r="K238" s="226">
        <v>28360</v>
      </c>
      <c r="L238" s="226">
        <v>28303280</v>
      </c>
      <c r="M238" s="227" t="s">
        <v>4635</v>
      </c>
      <c r="N238" s="223" t="s">
        <v>1552</v>
      </c>
      <c r="O238" s="228" t="s">
        <v>4281</v>
      </c>
      <c r="P238" s="227" t="s">
        <v>4278</v>
      </c>
      <c r="Q238" s="229" t="s">
        <v>4279</v>
      </c>
      <c r="R238" s="213"/>
    </row>
    <row r="239" spans="1:18" s="214" customFormat="1" ht="12.75" customHeight="1">
      <c r="A239" s="223">
        <v>238</v>
      </c>
      <c r="B239" s="224" t="s">
        <v>84</v>
      </c>
      <c r="C239" s="224" t="s">
        <v>84</v>
      </c>
      <c r="D239" s="225" t="s">
        <v>4706</v>
      </c>
      <c r="E239" s="225" t="s">
        <v>4706</v>
      </c>
      <c r="F239" s="224" t="s">
        <v>4707</v>
      </c>
      <c r="G239" s="224" t="s">
        <v>4708</v>
      </c>
      <c r="H239" s="224" t="s">
        <v>238</v>
      </c>
      <c r="I239" s="224" t="s">
        <v>21</v>
      </c>
      <c r="J239" s="226">
        <v>261000</v>
      </c>
      <c r="K239" s="226">
        <v>600</v>
      </c>
      <c r="L239" s="226">
        <v>156600000</v>
      </c>
      <c r="M239" s="227" t="s">
        <v>4635</v>
      </c>
      <c r="N239" s="223" t="s">
        <v>1552</v>
      </c>
      <c r="O239" s="228" t="s">
        <v>4281</v>
      </c>
      <c r="P239" s="227" t="s">
        <v>4278</v>
      </c>
      <c r="Q239" s="229" t="s">
        <v>4279</v>
      </c>
      <c r="R239" s="213"/>
    </row>
    <row r="240" spans="1:18" s="214" customFormat="1" ht="12.75" customHeight="1">
      <c r="A240" s="223">
        <v>239</v>
      </c>
      <c r="B240" s="224" t="s">
        <v>256</v>
      </c>
      <c r="C240" s="224" t="s">
        <v>256</v>
      </c>
      <c r="D240" s="225" t="s">
        <v>4709</v>
      </c>
      <c r="E240" s="225" t="s">
        <v>4709</v>
      </c>
      <c r="F240" s="224" t="s">
        <v>4710</v>
      </c>
      <c r="G240" s="224" t="s">
        <v>30</v>
      </c>
      <c r="H240" s="224" t="s">
        <v>31</v>
      </c>
      <c r="I240" s="224" t="s">
        <v>586</v>
      </c>
      <c r="J240" s="226">
        <v>16800</v>
      </c>
      <c r="K240" s="226">
        <v>800</v>
      </c>
      <c r="L240" s="226">
        <v>13440000</v>
      </c>
      <c r="M240" s="227" t="s">
        <v>4635</v>
      </c>
      <c r="N240" s="223" t="s">
        <v>1552</v>
      </c>
      <c r="O240" s="228" t="s">
        <v>4281</v>
      </c>
      <c r="P240" s="227" t="s">
        <v>4278</v>
      </c>
      <c r="Q240" s="229" t="s">
        <v>4279</v>
      </c>
      <c r="R240" s="213"/>
    </row>
    <row r="241" spans="1:18" s="214" customFormat="1" ht="12.75" customHeight="1">
      <c r="A241" s="223">
        <v>240</v>
      </c>
      <c r="B241" s="224" t="s">
        <v>256</v>
      </c>
      <c r="C241" s="224" t="s">
        <v>256</v>
      </c>
      <c r="D241" s="225" t="s">
        <v>4711</v>
      </c>
      <c r="E241" s="225" t="s">
        <v>4711</v>
      </c>
      <c r="F241" s="224" t="s">
        <v>4712</v>
      </c>
      <c r="G241" s="224" t="s">
        <v>30</v>
      </c>
      <c r="H241" s="224" t="s">
        <v>31</v>
      </c>
      <c r="I241" s="224" t="s">
        <v>586</v>
      </c>
      <c r="J241" s="226">
        <v>54000</v>
      </c>
      <c r="K241" s="226">
        <v>660</v>
      </c>
      <c r="L241" s="226">
        <v>35640000</v>
      </c>
      <c r="M241" s="227" t="s">
        <v>4635</v>
      </c>
      <c r="N241" s="223" t="s">
        <v>1552</v>
      </c>
      <c r="O241" s="228" t="s">
        <v>4281</v>
      </c>
      <c r="P241" s="227" t="s">
        <v>4278</v>
      </c>
      <c r="Q241" s="229" t="s">
        <v>4279</v>
      </c>
      <c r="R241" s="213"/>
    </row>
    <row r="242" spans="1:18" s="214" customFormat="1" ht="12.75" customHeight="1">
      <c r="A242" s="223">
        <v>241</v>
      </c>
      <c r="B242" s="224" t="s">
        <v>75</v>
      </c>
      <c r="C242" s="224" t="s">
        <v>75</v>
      </c>
      <c r="D242" s="225" t="s">
        <v>4713</v>
      </c>
      <c r="E242" s="225" t="s">
        <v>4713</v>
      </c>
      <c r="F242" s="224" t="s">
        <v>4714</v>
      </c>
      <c r="G242" s="224" t="s">
        <v>4715</v>
      </c>
      <c r="H242" s="224" t="s">
        <v>1471</v>
      </c>
      <c r="I242" s="224" t="s">
        <v>21</v>
      </c>
      <c r="J242" s="226">
        <v>1500</v>
      </c>
      <c r="K242" s="226">
        <v>208288</v>
      </c>
      <c r="L242" s="226">
        <v>312432000</v>
      </c>
      <c r="M242" s="227" t="s">
        <v>4635</v>
      </c>
      <c r="N242" s="223" t="s">
        <v>1552</v>
      </c>
      <c r="O242" s="228" t="s">
        <v>4281</v>
      </c>
      <c r="P242" s="227" t="s">
        <v>4278</v>
      </c>
      <c r="Q242" s="229" t="s">
        <v>4279</v>
      </c>
      <c r="R242" s="213"/>
    </row>
    <row r="243" spans="1:18" s="214" customFormat="1" ht="12.75" customHeight="1">
      <c r="A243" s="223">
        <v>242</v>
      </c>
      <c r="B243" s="224" t="s">
        <v>293</v>
      </c>
      <c r="C243" s="224" t="s">
        <v>293</v>
      </c>
      <c r="D243" s="225" t="s">
        <v>4716</v>
      </c>
      <c r="E243" s="225" t="s">
        <v>4716</v>
      </c>
      <c r="F243" s="224" t="s">
        <v>4717</v>
      </c>
      <c r="G243" s="224" t="s">
        <v>4718</v>
      </c>
      <c r="H243" s="224" t="s">
        <v>34</v>
      </c>
      <c r="I243" s="224" t="s">
        <v>21</v>
      </c>
      <c r="J243" s="226">
        <v>45000</v>
      </c>
      <c r="K243" s="226">
        <v>1055</v>
      </c>
      <c r="L243" s="226">
        <v>47475000</v>
      </c>
      <c r="M243" s="227" t="s">
        <v>4635</v>
      </c>
      <c r="N243" s="223" t="s">
        <v>1552</v>
      </c>
      <c r="O243" s="228" t="s">
        <v>4281</v>
      </c>
      <c r="P243" s="227" t="s">
        <v>4278</v>
      </c>
      <c r="Q243" s="229" t="s">
        <v>4279</v>
      </c>
      <c r="R243" s="213"/>
    </row>
    <row r="244" spans="1:18" s="214" customFormat="1" ht="12.75" customHeight="1">
      <c r="A244" s="223">
        <v>243</v>
      </c>
      <c r="B244" s="224" t="s">
        <v>293</v>
      </c>
      <c r="C244" s="224" t="s">
        <v>293</v>
      </c>
      <c r="D244" s="225" t="s">
        <v>4719</v>
      </c>
      <c r="E244" s="225" t="s">
        <v>4719</v>
      </c>
      <c r="F244" s="224" t="s">
        <v>4720</v>
      </c>
      <c r="G244" s="224" t="s">
        <v>48</v>
      </c>
      <c r="H244" s="224" t="s">
        <v>241</v>
      </c>
      <c r="I244" s="224" t="s">
        <v>21</v>
      </c>
      <c r="J244" s="226">
        <v>30000</v>
      </c>
      <c r="K244" s="226">
        <v>307</v>
      </c>
      <c r="L244" s="226">
        <v>9210000</v>
      </c>
      <c r="M244" s="227" t="s">
        <v>4635</v>
      </c>
      <c r="N244" s="223" t="s">
        <v>1552</v>
      </c>
      <c r="O244" s="228" t="s">
        <v>4281</v>
      </c>
      <c r="P244" s="227" t="s">
        <v>4278</v>
      </c>
      <c r="Q244" s="229" t="s">
        <v>4279</v>
      </c>
      <c r="R244" s="213"/>
    </row>
    <row r="245" spans="1:18" s="214" customFormat="1" ht="12.75" customHeight="1">
      <c r="A245" s="223">
        <v>244</v>
      </c>
      <c r="B245" s="224" t="s">
        <v>293</v>
      </c>
      <c r="C245" s="224" t="s">
        <v>293</v>
      </c>
      <c r="D245" s="225" t="s">
        <v>4721</v>
      </c>
      <c r="E245" s="225" t="s">
        <v>4721</v>
      </c>
      <c r="F245" s="224" t="s">
        <v>4722</v>
      </c>
      <c r="G245" s="224" t="s">
        <v>4718</v>
      </c>
      <c r="H245" s="224" t="s">
        <v>34</v>
      </c>
      <c r="I245" s="224" t="s">
        <v>21</v>
      </c>
      <c r="J245" s="226">
        <v>45000</v>
      </c>
      <c r="K245" s="226">
        <v>650</v>
      </c>
      <c r="L245" s="226">
        <v>29250000</v>
      </c>
      <c r="M245" s="227" t="s">
        <v>4635</v>
      </c>
      <c r="N245" s="223" t="s">
        <v>1552</v>
      </c>
      <c r="O245" s="228" t="s">
        <v>4281</v>
      </c>
      <c r="P245" s="227" t="s">
        <v>4278</v>
      </c>
      <c r="Q245" s="229" t="s">
        <v>4279</v>
      </c>
      <c r="R245" s="213"/>
    </row>
    <row r="246" spans="1:18" s="214" customFormat="1" ht="12.75" customHeight="1">
      <c r="A246" s="223">
        <v>245</v>
      </c>
      <c r="B246" s="224" t="s">
        <v>293</v>
      </c>
      <c r="C246" s="224" t="s">
        <v>293</v>
      </c>
      <c r="D246" s="225" t="s">
        <v>4723</v>
      </c>
      <c r="E246" s="225" t="s">
        <v>4723</v>
      </c>
      <c r="F246" s="224" t="s">
        <v>4722</v>
      </c>
      <c r="G246" s="224" t="s">
        <v>4718</v>
      </c>
      <c r="H246" s="224" t="s">
        <v>34</v>
      </c>
      <c r="I246" s="224" t="s">
        <v>21</v>
      </c>
      <c r="J246" s="226">
        <v>45000</v>
      </c>
      <c r="K246" s="226">
        <v>415</v>
      </c>
      <c r="L246" s="226">
        <v>18675000</v>
      </c>
      <c r="M246" s="227" t="s">
        <v>4635</v>
      </c>
      <c r="N246" s="223" t="s">
        <v>1552</v>
      </c>
      <c r="O246" s="228" t="s">
        <v>4281</v>
      </c>
      <c r="P246" s="227" t="s">
        <v>4278</v>
      </c>
      <c r="Q246" s="229" t="s">
        <v>4279</v>
      </c>
      <c r="R246" s="213"/>
    </row>
    <row r="247" spans="1:18" s="214" customFormat="1" ht="12.75" customHeight="1">
      <c r="A247" s="223">
        <v>246</v>
      </c>
      <c r="B247" s="224" t="s">
        <v>293</v>
      </c>
      <c r="C247" s="224" t="s">
        <v>293</v>
      </c>
      <c r="D247" s="225" t="s">
        <v>4724</v>
      </c>
      <c r="E247" s="225" t="s">
        <v>4724</v>
      </c>
      <c r="F247" s="224" t="s">
        <v>4717</v>
      </c>
      <c r="G247" s="224" t="s">
        <v>4718</v>
      </c>
      <c r="H247" s="224" t="s">
        <v>34</v>
      </c>
      <c r="I247" s="224" t="s">
        <v>21</v>
      </c>
      <c r="J247" s="226">
        <v>45000</v>
      </c>
      <c r="K247" s="226">
        <v>2160</v>
      </c>
      <c r="L247" s="226">
        <v>97200000</v>
      </c>
      <c r="M247" s="227" t="s">
        <v>4635</v>
      </c>
      <c r="N247" s="223" t="s">
        <v>1552</v>
      </c>
      <c r="O247" s="228" t="s">
        <v>4281</v>
      </c>
      <c r="P247" s="227" t="s">
        <v>4278</v>
      </c>
      <c r="Q247" s="229" t="s">
        <v>4279</v>
      </c>
      <c r="R247" s="213"/>
    </row>
    <row r="248" spans="1:18" s="214" customFormat="1" ht="12.75" customHeight="1">
      <c r="A248" s="223">
        <v>247</v>
      </c>
      <c r="B248" s="224" t="s">
        <v>293</v>
      </c>
      <c r="C248" s="224" t="s">
        <v>293</v>
      </c>
      <c r="D248" s="225" t="s">
        <v>4725</v>
      </c>
      <c r="E248" s="225" t="s">
        <v>4725</v>
      </c>
      <c r="F248" s="224" t="s">
        <v>4717</v>
      </c>
      <c r="G248" s="224" t="s">
        <v>4718</v>
      </c>
      <c r="H248" s="224" t="s">
        <v>34</v>
      </c>
      <c r="I248" s="224" t="s">
        <v>21</v>
      </c>
      <c r="J248" s="226">
        <v>45000</v>
      </c>
      <c r="K248" s="226">
        <v>470</v>
      </c>
      <c r="L248" s="226">
        <v>21150000</v>
      </c>
      <c r="M248" s="227" t="s">
        <v>4635</v>
      </c>
      <c r="N248" s="223" t="s">
        <v>1552</v>
      </c>
      <c r="O248" s="228" t="s">
        <v>4281</v>
      </c>
      <c r="P248" s="227" t="s">
        <v>4278</v>
      </c>
      <c r="Q248" s="229" t="s">
        <v>4279</v>
      </c>
      <c r="R248" s="213"/>
    </row>
    <row r="249" spans="1:18" s="214" customFormat="1" ht="12.75" customHeight="1">
      <c r="A249" s="223">
        <v>248</v>
      </c>
      <c r="B249" s="224" t="s">
        <v>132</v>
      </c>
      <c r="C249" s="224" t="s">
        <v>132</v>
      </c>
      <c r="D249" s="225" t="s">
        <v>4726</v>
      </c>
      <c r="E249" s="225" t="s">
        <v>4726</v>
      </c>
      <c r="F249" s="224" t="s">
        <v>4727</v>
      </c>
      <c r="G249" s="224" t="s">
        <v>4728</v>
      </c>
      <c r="H249" s="224" t="s">
        <v>33</v>
      </c>
      <c r="I249" s="224" t="s">
        <v>586</v>
      </c>
      <c r="J249" s="226">
        <v>750000</v>
      </c>
      <c r="K249" s="226">
        <v>121</v>
      </c>
      <c r="L249" s="226">
        <v>90750000</v>
      </c>
      <c r="M249" s="227" t="s">
        <v>4635</v>
      </c>
      <c r="N249" s="223" t="s">
        <v>1552</v>
      </c>
      <c r="O249" s="228" t="s">
        <v>4281</v>
      </c>
      <c r="P249" s="227" t="s">
        <v>4278</v>
      </c>
      <c r="Q249" s="229" t="s">
        <v>4279</v>
      </c>
      <c r="R249" s="213"/>
    </row>
    <row r="250" spans="1:18" s="214" customFormat="1" ht="12.75" customHeight="1">
      <c r="A250" s="223">
        <v>249</v>
      </c>
      <c r="B250" s="224" t="s">
        <v>200</v>
      </c>
      <c r="C250" s="224" t="s">
        <v>200</v>
      </c>
      <c r="D250" s="225" t="s">
        <v>4521</v>
      </c>
      <c r="E250" s="225" t="s">
        <v>4521</v>
      </c>
      <c r="F250" s="224" t="s">
        <v>4729</v>
      </c>
      <c r="G250" s="224" t="s">
        <v>638</v>
      </c>
      <c r="H250" s="224" t="s">
        <v>149</v>
      </c>
      <c r="I250" s="224" t="s">
        <v>152</v>
      </c>
      <c r="J250" s="226">
        <v>231252</v>
      </c>
      <c r="K250" s="226">
        <v>3640</v>
      </c>
      <c r="L250" s="226">
        <v>841757280</v>
      </c>
      <c r="M250" s="227" t="s">
        <v>4730</v>
      </c>
      <c r="N250" s="223" t="s">
        <v>1552</v>
      </c>
      <c r="O250" s="228" t="s">
        <v>4281</v>
      </c>
      <c r="P250" s="227" t="s">
        <v>4278</v>
      </c>
      <c r="Q250" s="229" t="s">
        <v>4279</v>
      </c>
      <c r="R250" s="213"/>
    </row>
    <row r="251" spans="1:18" s="214" customFormat="1" ht="12.75" customHeight="1">
      <c r="A251" s="223">
        <v>250</v>
      </c>
      <c r="B251" s="224" t="s">
        <v>190</v>
      </c>
      <c r="C251" s="224" t="s">
        <v>190</v>
      </c>
      <c r="D251" s="225" t="s">
        <v>4731</v>
      </c>
      <c r="E251" s="225" t="s">
        <v>4731</v>
      </c>
      <c r="F251" s="224" t="s">
        <v>4732</v>
      </c>
      <c r="G251" s="224" t="s">
        <v>638</v>
      </c>
      <c r="H251" s="224" t="s">
        <v>149</v>
      </c>
      <c r="I251" s="224" t="s">
        <v>24</v>
      </c>
      <c r="J251" s="226">
        <v>15750</v>
      </c>
      <c r="K251" s="226">
        <v>113048</v>
      </c>
      <c r="L251" s="226">
        <v>1780506000</v>
      </c>
      <c r="M251" s="227" t="s">
        <v>4730</v>
      </c>
      <c r="N251" s="223" t="s">
        <v>1552</v>
      </c>
      <c r="O251" s="228" t="s">
        <v>4281</v>
      </c>
      <c r="P251" s="227" t="s">
        <v>4278</v>
      </c>
      <c r="Q251" s="229" t="s">
        <v>4279</v>
      </c>
      <c r="R251" s="213"/>
    </row>
    <row r="252" spans="1:18" s="214" customFormat="1" ht="12.75" customHeight="1">
      <c r="A252" s="223">
        <v>251</v>
      </c>
      <c r="B252" s="224" t="s">
        <v>190</v>
      </c>
      <c r="C252" s="224" t="s">
        <v>190</v>
      </c>
      <c r="D252" s="225" t="s">
        <v>4534</v>
      </c>
      <c r="E252" s="225" t="s">
        <v>4534</v>
      </c>
      <c r="F252" s="224" t="s">
        <v>363</v>
      </c>
      <c r="G252" s="224" t="s">
        <v>638</v>
      </c>
      <c r="H252" s="224" t="s">
        <v>149</v>
      </c>
      <c r="I252" s="224" t="s">
        <v>46</v>
      </c>
      <c r="J252" s="226">
        <v>299250</v>
      </c>
      <c r="K252" s="226">
        <v>100</v>
      </c>
      <c r="L252" s="226">
        <v>29925000</v>
      </c>
      <c r="M252" s="227" t="s">
        <v>4730</v>
      </c>
      <c r="N252" s="223" t="s">
        <v>1552</v>
      </c>
      <c r="O252" s="228" t="s">
        <v>4281</v>
      </c>
      <c r="P252" s="227" t="s">
        <v>4278</v>
      </c>
      <c r="Q252" s="229" t="s">
        <v>4279</v>
      </c>
      <c r="R252" s="213"/>
    </row>
    <row r="253" spans="1:18" s="214" customFormat="1" ht="12.75" customHeight="1">
      <c r="A253" s="223">
        <v>252</v>
      </c>
      <c r="B253" s="224" t="s">
        <v>190</v>
      </c>
      <c r="C253" s="224" t="s">
        <v>190</v>
      </c>
      <c r="D253" s="225" t="s">
        <v>4733</v>
      </c>
      <c r="E253" s="225" t="s">
        <v>4733</v>
      </c>
      <c r="F253" s="224" t="s">
        <v>363</v>
      </c>
      <c r="G253" s="224" t="s">
        <v>638</v>
      </c>
      <c r="H253" s="224" t="s">
        <v>149</v>
      </c>
      <c r="I253" s="224" t="s">
        <v>46</v>
      </c>
      <c r="J253" s="226">
        <v>291600</v>
      </c>
      <c r="K253" s="226">
        <v>1020</v>
      </c>
      <c r="L253" s="226">
        <v>297432000</v>
      </c>
      <c r="M253" s="227" t="s">
        <v>4730</v>
      </c>
      <c r="N253" s="223" t="s">
        <v>1552</v>
      </c>
      <c r="O253" s="228" t="s">
        <v>4281</v>
      </c>
      <c r="P253" s="227" t="s">
        <v>4278</v>
      </c>
      <c r="Q253" s="229" t="s">
        <v>4279</v>
      </c>
      <c r="R253" s="213"/>
    </row>
    <row r="254" spans="1:18" s="214" customFormat="1" ht="12.75" customHeight="1">
      <c r="A254" s="223">
        <v>253</v>
      </c>
      <c r="B254" s="224" t="s">
        <v>190</v>
      </c>
      <c r="C254" s="224" t="s">
        <v>190</v>
      </c>
      <c r="D254" s="225" t="s">
        <v>4734</v>
      </c>
      <c r="E254" s="225" t="s">
        <v>4734</v>
      </c>
      <c r="F254" s="224" t="s">
        <v>360</v>
      </c>
      <c r="G254" s="224" t="s">
        <v>638</v>
      </c>
      <c r="H254" s="224" t="s">
        <v>149</v>
      </c>
      <c r="I254" s="224" t="s">
        <v>152</v>
      </c>
      <c r="J254" s="226">
        <v>102900</v>
      </c>
      <c r="K254" s="226">
        <v>4202</v>
      </c>
      <c r="L254" s="226">
        <v>432385800</v>
      </c>
      <c r="M254" s="227" t="s">
        <v>4730</v>
      </c>
      <c r="N254" s="223" t="s">
        <v>1552</v>
      </c>
      <c r="O254" s="228" t="s">
        <v>4281</v>
      </c>
      <c r="P254" s="227" t="s">
        <v>4278</v>
      </c>
      <c r="Q254" s="229" t="s">
        <v>4279</v>
      </c>
      <c r="R254" s="213"/>
    </row>
    <row r="255" spans="1:18" s="214" customFormat="1" ht="12.75" customHeight="1">
      <c r="A255" s="223">
        <v>254</v>
      </c>
      <c r="B255" s="224" t="s">
        <v>190</v>
      </c>
      <c r="C255" s="224" t="s">
        <v>190</v>
      </c>
      <c r="D255" s="225" t="s">
        <v>4735</v>
      </c>
      <c r="E255" s="225" t="s">
        <v>4735</v>
      </c>
      <c r="F255" s="224" t="s">
        <v>4736</v>
      </c>
      <c r="G255" s="224" t="s">
        <v>638</v>
      </c>
      <c r="H255" s="224" t="s">
        <v>149</v>
      </c>
      <c r="I255" s="224" t="s">
        <v>50</v>
      </c>
      <c r="J255" s="226">
        <v>367500</v>
      </c>
      <c r="K255" s="226">
        <v>4050</v>
      </c>
      <c r="L255" s="226">
        <v>1488375000</v>
      </c>
      <c r="M255" s="227" t="s">
        <v>4730</v>
      </c>
      <c r="N255" s="223" t="s">
        <v>1552</v>
      </c>
      <c r="O255" s="228" t="s">
        <v>4281</v>
      </c>
      <c r="P255" s="227" t="s">
        <v>4278</v>
      </c>
      <c r="Q255" s="229" t="s">
        <v>4279</v>
      </c>
      <c r="R255" s="213"/>
    </row>
    <row r="256" spans="1:18" s="214" customFormat="1" ht="12.75" customHeight="1">
      <c r="A256" s="223">
        <v>255</v>
      </c>
      <c r="B256" s="224" t="s">
        <v>175</v>
      </c>
      <c r="C256" s="224" t="s">
        <v>175</v>
      </c>
      <c r="D256" s="225" t="s">
        <v>4737</v>
      </c>
      <c r="E256" s="225" t="s">
        <v>4737</v>
      </c>
      <c r="F256" s="224" t="s">
        <v>4736</v>
      </c>
      <c r="G256" s="224" t="s">
        <v>638</v>
      </c>
      <c r="H256" s="224" t="s">
        <v>149</v>
      </c>
      <c r="I256" s="224" t="s">
        <v>50</v>
      </c>
      <c r="J256" s="226">
        <v>2135700</v>
      </c>
      <c r="K256" s="226">
        <v>360</v>
      </c>
      <c r="L256" s="226">
        <v>768852000</v>
      </c>
      <c r="M256" s="227" t="s">
        <v>4730</v>
      </c>
      <c r="N256" s="223" t="s">
        <v>1552</v>
      </c>
      <c r="O256" s="228" t="s">
        <v>4281</v>
      </c>
      <c r="P256" s="227" t="s">
        <v>4278</v>
      </c>
      <c r="Q256" s="229" t="s">
        <v>4279</v>
      </c>
      <c r="R256" s="213"/>
    </row>
    <row r="257" spans="1:18" s="214" customFormat="1" ht="12.75" customHeight="1">
      <c r="A257" s="223">
        <v>256</v>
      </c>
      <c r="B257" s="224" t="s">
        <v>4738</v>
      </c>
      <c r="C257" s="224" t="s">
        <v>4738</v>
      </c>
      <c r="D257" s="225" t="s">
        <v>4739</v>
      </c>
      <c r="E257" s="225" t="s">
        <v>4739</v>
      </c>
      <c r="F257" s="224" t="s">
        <v>4740</v>
      </c>
      <c r="G257" s="224" t="s">
        <v>1479</v>
      </c>
      <c r="H257" s="224" t="s">
        <v>168</v>
      </c>
      <c r="I257" s="224" t="s">
        <v>158</v>
      </c>
      <c r="J257" s="226">
        <v>16000</v>
      </c>
      <c r="K257" s="226">
        <v>167</v>
      </c>
      <c r="L257" s="226">
        <v>2672000</v>
      </c>
      <c r="M257" s="227" t="s">
        <v>4730</v>
      </c>
      <c r="N257" s="223" t="s">
        <v>1552</v>
      </c>
      <c r="O257" s="228" t="s">
        <v>4281</v>
      </c>
      <c r="P257" s="227" t="s">
        <v>4278</v>
      </c>
      <c r="Q257" s="229" t="s">
        <v>4279</v>
      </c>
      <c r="R257" s="213"/>
    </row>
    <row r="258" spans="1:18" s="214" customFormat="1" ht="12.75" customHeight="1">
      <c r="A258" s="223">
        <v>257</v>
      </c>
      <c r="B258" s="224" t="s">
        <v>4741</v>
      </c>
      <c r="C258" s="224" t="s">
        <v>4741</v>
      </c>
      <c r="D258" s="225" t="s">
        <v>4742</v>
      </c>
      <c r="E258" s="225" t="s">
        <v>4742</v>
      </c>
      <c r="F258" s="224" t="s">
        <v>4743</v>
      </c>
      <c r="G258" s="224" t="s">
        <v>4744</v>
      </c>
      <c r="H258" s="224" t="s">
        <v>4745</v>
      </c>
      <c r="I258" s="224" t="s">
        <v>4649</v>
      </c>
      <c r="J258" s="226">
        <v>35750</v>
      </c>
      <c r="K258" s="226">
        <v>150</v>
      </c>
      <c r="L258" s="226">
        <v>5362500</v>
      </c>
      <c r="M258" s="227" t="s">
        <v>4730</v>
      </c>
      <c r="N258" s="223" t="s">
        <v>1552</v>
      </c>
      <c r="O258" s="228" t="s">
        <v>4281</v>
      </c>
      <c r="P258" s="227" t="s">
        <v>4278</v>
      </c>
      <c r="Q258" s="229" t="s">
        <v>4279</v>
      </c>
      <c r="R258" s="213"/>
    </row>
    <row r="259" spans="1:18" s="214" customFormat="1" ht="12.75" customHeight="1">
      <c r="A259" s="223">
        <v>258</v>
      </c>
      <c r="B259" s="224" t="s">
        <v>4746</v>
      </c>
      <c r="C259" s="224" t="s">
        <v>4746</v>
      </c>
      <c r="D259" s="225" t="s">
        <v>4747</v>
      </c>
      <c r="E259" s="225" t="s">
        <v>4747</v>
      </c>
      <c r="F259" s="224" t="s">
        <v>4748</v>
      </c>
      <c r="G259" s="224" t="s">
        <v>4744</v>
      </c>
      <c r="H259" s="224" t="s">
        <v>4745</v>
      </c>
      <c r="I259" s="224" t="s">
        <v>158</v>
      </c>
      <c r="J259" s="226">
        <v>373100</v>
      </c>
      <c r="K259" s="226">
        <v>407</v>
      </c>
      <c r="L259" s="226">
        <v>151851700</v>
      </c>
      <c r="M259" s="227" t="s">
        <v>4730</v>
      </c>
      <c r="N259" s="223" t="s">
        <v>1552</v>
      </c>
      <c r="O259" s="228" t="s">
        <v>4281</v>
      </c>
      <c r="P259" s="227" t="s">
        <v>4278</v>
      </c>
      <c r="Q259" s="229" t="s">
        <v>4279</v>
      </c>
      <c r="R259" s="213"/>
    </row>
    <row r="260" spans="1:18" s="214" customFormat="1" ht="12.75" customHeight="1">
      <c r="A260" s="223">
        <v>259</v>
      </c>
      <c r="B260" s="224" t="s">
        <v>4749</v>
      </c>
      <c r="C260" s="224" t="s">
        <v>4749</v>
      </c>
      <c r="D260" s="225" t="s">
        <v>4750</v>
      </c>
      <c r="E260" s="225" t="s">
        <v>4750</v>
      </c>
      <c r="F260" s="224" t="s">
        <v>4743</v>
      </c>
      <c r="G260" s="224" t="s">
        <v>4744</v>
      </c>
      <c r="H260" s="224" t="s">
        <v>4745</v>
      </c>
      <c r="I260" s="224" t="s">
        <v>4649</v>
      </c>
      <c r="J260" s="226">
        <v>35750</v>
      </c>
      <c r="K260" s="226">
        <v>160</v>
      </c>
      <c r="L260" s="226">
        <v>5720000</v>
      </c>
      <c r="M260" s="227" t="s">
        <v>4730</v>
      </c>
      <c r="N260" s="223" t="s">
        <v>1552</v>
      </c>
      <c r="O260" s="228" t="s">
        <v>4281</v>
      </c>
      <c r="P260" s="227" t="s">
        <v>4278</v>
      </c>
      <c r="Q260" s="229" t="s">
        <v>4279</v>
      </c>
      <c r="R260" s="213"/>
    </row>
    <row r="261" spans="1:18" s="214" customFormat="1" ht="12.75" customHeight="1">
      <c r="A261" s="223">
        <v>260</v>
      </c>
      <c r="B261" s="224" t="s">
        <v>4751</v>
      </c>
      <c r="C261" s="224" t="s">
        <v>4751</v>
      </c>
      <c r="D261" s="225" t="s">
        <v>4752</v>
      </c>
      <c r="E261" s="225" t="s">
        <v>4752</v>
      </c>
      <c r="F261" s="224" t="s">
        <v>4753</v>
      </c>
      <c r="G261" s="224" t="s">
        <v>198</v>
      </c>
      <c r="H261" s="224" t="s">
        <v>241</v>
      </c>
      <c r="I261" s="224" t="s">
        <v>25</v>
      </c>
      <c r="J261" s="226">
        <v>1235000</v>
      </c>
      <c r="K261" s="226">
        <v>120</v>
      </c>
      <c r="L261" s="226">
        <v>148200000</v>
      </c>
      <c r="M261" s="227" t="s">
        <v>4730</v>
      </c>
      <c r="N261" s="223" t="s">
        <v>1552</v>
      </c>
      <c r="O261" s="228" t="s">
        <v>4281</v>
      </c>
      <c r="P261" s="227" t="s">
        <v>4278</v>
      </c>
      <c r="Q261" s="229" t="s">
        <v>4279</v>
      </c>
      <c r="R261" s="213"/>
    </row>
    <row r="262" spans="1:18" s="214" customFormat="1" ht="12.75" customHeight="1">
      <c r="A262" s="223">
        <v>261</v>
      </c>
      <c r="B262" s="224" t="s">
        <v>4754</v>
      </c>
      <c r="C262" s="224" t="s">
        <v>4754</v>
      </c>
      <c r="D262" s="225" t="s">
        <v>4755</v>
      </c>
      <c r="E262" s="225" t="s">
        <v>4755</v>
      </c>
      <c r="F262" s="224" t="s">
        <v>4756</v>
      </c>
      <c r="G262" s="224" t="s">
        <v>154</v>
      </c>
      <c r="H262" s="224" t="s">
        <v>241</v>
      </c>
      <c r="I262" s="224" t="s">
        <v>25</v>
      </c>
      <c r="J262" s="226">
        <v>2470000</v>
      </c>
      <c r="K262" s="226">
        <v>2</v>
      </c>
      <c r="L262" s="226">
        <v>4940000</v>
      </c>
      <c r="M262" s="227" t="s">
        <v>4730</v>
      </c>
      <c r="N262" s="223" t="s">
        <v>1552</v>
      </c>
      <c r="O262" s="228" t="s">
        <v>4281</v>
      </c>
      <c r="P262" s="227" t="s">
        <v>4278</v>
      </c>
      <c r="Q262" s="229" t="s">
        <v>4279</v>
      </c>
      <c r="R262" s="213"/>
    </row>
    <row r="263" spans="1:18" s="214" customFormat="1" ht="12.75" customHeight="1">
      <c r="A263" s="223">
        <v>262</v>
      </c>
      <c r="B263" s="224" t="s">
        <v>4757</v>
      </c>
      <c r="C263" s="224" t="s">
        <v>4757</v>
      </c>
      <c r="D263" s="225" t="s">
        <v>4758</v>
      </c>
      <c r="E263" s="225" t="s">
        <v>4758</v>
      </c>
      <c r="F263" s="224" t="s">
        <v>1543</v>
      </c>
      <c r="G263" s="224" t="s">
        <v>4759</v>
      </c>
      <c r="H263" s="224" t="s">
        <v>45</v>
      </c>
      <c r="I263" s="224" t="s">
        <v>25</v>
      </c>
      <c r="J263" s="226">
        <v>49400</v>
      </c>
      <c r="K263" s="226">
        <v>464</v>
      </c>
      <c r="L263" s="226">
        <v>22921600</v>
      </c>
      <c r="M263" s="227" t="s">
        <v>4730</v>
      </c>
      <c r="N263" s="223" t="s">
        <v>1552</v>
      </c>
      <c r="O263" s="228" t="s">
        <v>4281</v>
      </c>
      <c r="P263" s="227" t="s">
        <v>4278</v>
      </c>
      <c r="Q263" s="229" t="s">
        <v>4279</v>
      </c>
      <c r="R263" s="213"/>
    </row>
    <row r="264" spans="1:18" s="214" customFormat="1" ht="12.75" customHeight="1">
      <c r="A264" s="223">
        <v>263</v>
      </c>
      <c r="B264" s="224" t="s">
        <v>4760</v>
      </c>
      <c r="C264" s="224" t="s">
        <v>4760</v>
      </c>
      <c r="D264" s="225" t="s">
        <v>4761</v>
      </c>
      <c r="E264" s="225" t="s">
        <v>4761</v>
      </c>
      <c r="F264" s="224" t="s">
        <v>4762</v>
      </c>
      <c r="G264" s="224" t="s">
        <v>4744</v>
      </c>
      <c r="H264" s="224" t="s">
        <v>4745</v>
      </c>
      <c r="I264" s="224" t="s">
        <v>46</v>
      </c>
      <c r="J264" s="226">
        <v>594100</v>
      </c>
      <c r="K264" s="226">
        <v>193</v>
      </c>
      <c r="L264" s="226">
        <v>114661300</v>
      </c>
      <c r="M264" s="227" t="s">
        <v>4730</v>
      </c>
      <c r="N264" s="223" t="s">
        <v>1552</v>
      </c>
      <c r="O264" s="228" t="s">
        <v>4281</v>
      </c>
      <c r="P264" s="227" t="s">
        <v>4278</v>
      </c>
      <c r="Q264" s="229" t="s">
        <v>4279</v>
      </c>
      <c r="R264" s="213"/>
    </row>
    <row r="265" spans="1:18" s="214" customFormat="1" ht="12.75" customHeight="1">
      <c r="A265" s="223">
        <v>264</v>
      </c>
      <c r="B265" s="224" t="s">
        <v>4763</v>
      </c>
      <c r="C265" s="224" t="s">
        <v>4763</v>
      </c>
      <c r="D265" s="225" t="s">
        <v>4764</v>
      </c>
      <c r="E265" s="225" t="s">
        <v>4764</v>
      </c>
      <c r="F265" s="224" t="s">
        <v>4765</v>
      </c>
      <c r="G265" s="224" t="s">
        <v>4766</v>
      </c>
      <c r="H265" s="224" t="s">
        <v>180</v>
      </c>
      <c r="I265" s="224" t="s">
        <v>19</v>
      </c>
      <c r="J265" s="226">
        <v>1027000</v>
      </c>
      <c r="K265" s="226">
        <v>5</v>
      </c>
      <c r="L265" s="226">
        <v>5135000</v>
      </c>
      <c r="M265" s="227" t="s">
        <v>4730</v>
      </c>
      <c r="N265" s="223" t="s">
        <v>1552</v>
      </c>
      <c r="O265" s="228" t="s">
        <v>4281</v>
      </c>
      <c r="P265" s="227" t="s">
        <v>4278</v>
      </c>
      <c r="Q265" s="229" t="s">
        <v>4279</v>
      </c>
      <c r="R265" s="213"/>
    </row>
    <row r="266" spans="1:18" s="214" customFormat="1" ht="12.75" customHeight="1">
      <c r="A266" s="223">
        <v>265</v>
      </c>
      <c r="B266" s="224" t="s">
        <v>4767</v>
      </c>
      <c r="C266" s="224" t="s">
        <v>4767</v>
      </c>
      <c r="D266" s="225" t="s">
        <v>4768</v>
      </c>
      <c r="E266" s="225" t="s">
        <v>4768</v>
      </c>
      <c r="F266" s="224" t="s">
        <v>4765</v>
      </c>
      <c r="G266" s="224" t="s">
        <v>4766</v>
      </c>
      <c r="H266" s="224" t="s">
        <v>180</v>
      </c>
      <c r="I266" s="224" t="s">
        <v>19</v>
      </c>
      <c r="J266" s="226">
        <v>1305000</v>
      </c>
      <c r="K266" s="226">
        <v>5</v>
      </c>
      <c r="L266" s="226">
        <v>6525000</v>
      </c>
      <c r="M266" s="227" t="s">
        <v>4730</v>
      </c>
      <c r="N266" s="223" t="s">
        <v>1552</v>
      </c>
      <c r="O266" s="228" t="s">
        <v>4281</v>
      </c>
      <c r="P266" s="227" t="s">
        <v>4278</v>
      </c>
      <c r="Q266" s="229" t="s">
        <v>4279</v>
      </c>
      <c r="R266" s="213"/>
    </row>
    <row r="267" spans="1:18" s="214" customFormat="1" ht="12.75" customHeight="1">
      <c r="A267" s="223">
        <v>266</v>
      </c>
      <c r="B267" s="224" t="s">
        <v>4769</v>
      </c>
      <c r="C267" s="224" t="s">
        <v>4769</v>
      </c>
      <c r="D267" s="225" t="s">
        <v>4770</v>
      </c>
      <c r="E267" s="225" t="s">
        <v>4770</v>
      </c>
      <c r="F267" s="224" t="s">
        <v>363</v>
      </c>
      <c r="G267" s="224" t="s">
        <v>638</v>
      </c>
      <c r="H267" s="224" t="s">
        <v>149</v>
      </c>
      <c r="I267" s="224" t="s">
        <v>176</v>
      </c>
      <c r="J267" s="226">
        <v>229250</v>
      </c>
      <c r="K267" s="226">
        <v>348</v>
      </c>
      <c r="L267" s="226">
        <v>79779000</v>
      </c>
      <c r="M267" s="227" t="s">
        <v>4730</v>
      </c>
      <c r="N267" s="223" t="s">
        <v>1552</v>
      </c>
      <c r="O267" s="228" t="s">
        <v>4281</v>
      </c>
      <c r="P267" s="227" t="s">
        <v>4278</v>
      </c>
      <c r="Q267" s="229" t="s">
        <v>4279</v>
      </c>
      <c r="R267" s="213"/>
    </row>
    <row r="268" spans="1:18" s="214" customFormat="1" ht="12.75" customHeight="1">
      <c r="A268" s="223">
        <v>267</v>
      </c>
      <c r="B268" s="224" t="s">
        <v>4771</v>
      </c>
      <c r="C268" s="224" t="s">
        <v>4771</v>
      </c>
      <c r="D268" s="225" t="s">
        <v>4772</v>
      </c>
      <c r="E268" s="225" t="s">
        <v>4772</v>
      </c>
      <c r="F268" s="224" t="s">
        <v>4773</v>
      </c>
      <c r="G268" s="224" t="s">
        <v>4774</v>
      </c>
      <c r="H268" s="224" t="s">
        <v>180</v>
      </c>
      <c r="I268" s="224" t="s">
        <v>17</v>
      </c>
      <c r="J268" s="226">
        <v>3520</v>
      </c>
      <c r="K268" s="226">
        <v>25150</v>
      </c>
      <c r="L268" s="226">
        <v>88528000</v>
      </c>
      <c r="M268" s="227" t="s">
        <v>4730</v>
      </c>
      <c r="N268" s="223" t="s">
        <v>1552</v>
      </c>
      <c r="O268" s="228" t="s">
        <v>4281</v>
      </c>
      <c r="P268" s="227" t="s">
        <v>4278</v>
      </c>
      <c r="Q268" s="229" t="s">
        <v>4279</v>
      </c>
      <c r="R268" s="213"/>
    </row>
    <row r="269" spans="1:18" s="214" customFormat="1" ht="12.75" customHeight="1">
      <c r="A269" s="223">
        <v>268</v>
      </c>
      <c r="B269" s="224" t="s">
        <v>4775</v>
      </c>
      <c r="C269" s="224" t="s">
        <v>4775</v>
      </c>
      <c r="D269" s="225" t="s">
        <v>4776</v>
      </c>
      <c r="E269" s="225" t="s">
        <v>4776</v>
      </c>
      <c r="F269" s="224" t="s">
        <v>4777</v>
      </c>
      <c r="G269" s="224" t="s">
        <v>4778</v>
      </c>
      <c r="H269" s="224" t="s">
        <v>180</v>
      </c>
      <c r="I269" s="224" t="s">
        <v>17</v>
      </c>
      <c r="J269" s="226">
        <v>1210</v>
      </c>
      <c r="K269" s="226">
        <v>20600</v>
      </c>
      <c r="L269" s="226">
        <v>24926000</v>
      </c>
      <c r="M269" s="227" t="s">
        <v>4730</v>
      </c>
      <c r="N269" s="223" t="s">
        <v>1552</v>
      </c>
      <c r="O269" s="228" t="s">
        <v>4281</v>
      </c>
      <c r="P269" s="227" t="s">
        <v>4278</v>
      </c>
      <c r="Q269" s="229" t="s">
        <v>4279</v>
      </c>
      <c r="R269" s="213"/>
    </row>
    <row r="270" spans="1:18" s="214" customFormat="1" ht="12.75" customHeight="1">
      <c r="A270" s="223">
        <v>269</v>
      </c>
      <c r="B270" s="224" t="s">
        <v>88</v>
      </c>
      <c r="C270" s="224" t="s">
        <v>88</v>
      </c>
      <c r="D270" s="225" t="s">
        <v>4779</v>
      </c>
      <c r="E270" s="225" t="s">
        <v>4779</v>
      </c>
      <c r="F270" s="224" t="s">
        <v>4740</v>
      </c>
      <c r="G270" s="224" t="s">
        <v>4780</v>
      </c>
      <c r="H270" s="224" t="s">
        <v>33</v>
      </c>
      <c r="I270" s="224" t="s">
        <v>1415</v>
      </c>
      <c r="J270" s="226">
        <v>32800</v>
      </c>
      <c r="K270" s="226">
        <v>70</v>
      </c>
      <c r="L270" s="226">
        <v>2296000</v>
      </c>
      <c r="M270" s="227" t="s">
        <v>4730</v>
      </c>
      <c r="N270" s="223" t="s">
        <v>1552</v>
      </c>
      <c r="O270" s="228" t="s">
        <v>4281</v>
      </c>
      <c r="P270" s="227" t="s">
        <v>4278</v>
      </c>
      <c r="Q270" s="229" t="s">
        <v>4279</v>
      </c>
      <c r="R270" s="213"/>
    </row>
    <row r="271" spans="1:18" s="214" customFormat="1" ht="12.75" customHeight="1">
      <c r="A271" s="223">
        <v>270</v>
      </c>
      <c r="B271" s="224" t="s">
        <v>82</v>
      </c>
      <c r="C271" s="224" t="s">
        <v>82</v>
      </c>
      <c r="D271" s="225" t="s">
        <v>4781</v>
      </c>
      <c r="E271" s="225" t="s">
        <v>4781</v>
      </c>
      <c r="F271" s="224" t="s">
        <v>320</v>
      </c>
      <c r="G271" s="224" t="s">
        <v>179</v>
      </c>
      <c r="H271" s="224" t="s">
        <v>241</v>
      </c>
      <c r="I271" s="224" t="s">
        <v>21</v>
      </c>
      <c r="J271" s="226">
        <v>1350</v>
      </c>
      <c r="K271" s="226">
        <v>25200</v>
      </c>
      <c r="L271" s="226">
        <v>34020000</v>
      </c>
      <c r="M271" s="227" t="s">
        <v>4730</v>
      </c>
      <c r="N271" s="223" t="s">
        <v>1552</v>
      </c>
      <c r="O271" s="228" t="s">
        <v>4281</v>
      </c>
      <c r="P271" s="227" t="s">
        <v>4278</v>
      </c>
      <c r="Q271" s="229" t="s">
        <v>4279</v>
      </c>
      <c r="R271" s="213"/>
    </row>
    <row r="272" spans="1:18" s="214" customFormat="1" ht="12.75" customHeight="1">
      <c r="A272" s="223">
        <v>271</v>
      </c>
      <c r="B272" s="224" t="s">
        <v>82</v>
      </c>
      <c r="C272" s="224" t="s">
        <v>82</v>
      </c>
      <c r="D272" s="225" t="s">
        <v>4782</v>
      </c>
      <c r="E272" s="225" t="s">
        <v>4782</v>
      </c>
      <c r="F272" s="224" t="s">
        <v>320</v>
      </c>
      <c r="G272" s="224" t="s">
        <v>179</v>
      </c>
      <c r="H272" s="224" t="s">
        <v>241</v>
      </c>
      <c r="I272" s="224" t="s">
        <v>21</v>
      </c>
      <c r="J272" s="226">
        <v>1350</v>
      </c>
      <c r="K272" s="226">
        <v>107700</v>
      </c>
      <c r="L272" s="226">
        <v>145395000</v>
      </c>
      <c r="M272" s="227" t="s">
        <v>4730</v>
      </c>
      <c r="N272" s="223" t="s">
        <v>1552</v>
      </c>
      <c r="O272" s="228" t="s">
        <v>4281</v>
      </c>
      <c r="P272" s="227" t="s">
        <v>4278</v>
      </c>
      <c r="Q272" s="229" t="s">
        <v>4279</v>
      </c>
      <c r="R272" s="213"/>
    </row>
    <row r="273" spans="1:18" s="214" customFormat="1" ht="12.75" customHeight="1">
      <c r="A273" s="223">
        <v>272</v>
      </c>
      <c r="B273" s="224" t="s">
        <v>103</v>
      </c>
      <c r="C273" s="224" t="s">
        <v>103</v>
      </c>
      <c r="D273" s="225" t="s">
        <v>4783</v>
      </c>
      <c r="E273" s="225" t="s">
        <v>4783</v>
      </c>
      <c r="F273" s="224" t="s">
        <v>4784</v>
      </c>
      <c r="G273" s="224" t="s">
        <v>225</v>
      </c>
      <c r="H273" s="224" t="s">
        <v>33</v>
      </c>
      <c r="I273" s="224" t="s">
        <v>21</v>
      </c>
      <c r="J273" s="226">
        <v>10800</v>
      </c>
      <c r="K273" s="226">
        <v>23670</v>
      </c>
      <c r="L273" s="226">
        <v>255636000</v>
      </c>
      <c r="M273" s="227" t="s">
        <v>4730</v>
      </c>
      <c r="N273" s="223" t="s">
        <v>1552</v>
      </c>
      <c r="O273" s="228" t="s">
        <v>4281</v>
      </c>
      <c r="P273" s="227" t="s">
        <v>4278</v>
      </c>
      <c r="Q273" s="229" t="s">
        <v>4279</v>
      </c>
      <c r="R273" s="213"/>
    </row>
    <row r="274" spans="1:18" s="214" customFormat="1" ht="12.75" customHeight="1">
      <c r="A274" s="223">
        <v>273</v>
      </c>
      <c r="B274" s="224" t="s">
        <v>103</v>
      </c>
      <c r="C274" s="224" t="s">
        <v>103</v>
      </c>
      <c r="D274" s="225" t="s">
        <v>4785</v>
      </c>
      <c r="E274" s="225" t="s">
        <v>4785</v>
      </c>
      <c r="F274" s="224" t="s">
        <v>4786</v>
      </c>
      <c r="G274" s="224" t="s">
        <v>225</v>
      </c>
      <c r="H274" s="224" t="s">
        <v>33</v>
      </c>
      <c r="I274" s="224" t="s">
        <v>21</v>
      </c>
      <c r="J274" s="226">
        <v>21400</v>
      </c>
      <c r="K274" s="226">
        <v>15805</v>
      </c>
      <c r="L274" s="226">
        <v>338227000</v>
      </c>
      <c r="M274" s="227" t="s">
        <v>4730</v>
      </c>
      <c r="N274" s="223" t="s">
        <v>1552</v>
      </c>
      <c r="O274" s="228" t="s">
        <v>4281</v>
      </c>
      <c r="P274" s="227" t="s">
        <v>4278</v>
      </c>
      <c r="Q274" s="229" t="s">
        <v>4279</v>
      </c>
      <c r="R274" s="213"/>
    </row>
    <row r="275" spans="1:18" s="214" customFormat="1" ht="12.75" customHeight="1">
      <c r="A275" s="223">
        <v>274</v>
      </c>
      <c r="B275" s="231" t="s">
        <v>103</v>
      </c>
      <c r="C275" s="231" t="s">
        <v>103</v>
      </c>
      <c r="D275" s="225" t="s">
        <v>2088</v>
      </c>
      <c r="E275" s="225" t="s">
        <v>2088</v>
      </c>
      <c r="F275" s="224" t="s">
        <v>390</v>
      </c>
      <c r="G275" s="224" t="s">
        <v>30</v>
      </c>
      <c r="H275" s="224" t="s">
        <v>31</v>
      </c>
      <c r="I275" s="224" t="s">
        <v>21</v>
      </c>
      <c r="J275" s="226">
        <v>4340</v>
      </c>
      <c r="K275" s="226">
        <v>253600</v>
      </c>
      <c r="L275" s="226">
        <v>1100624000</v>
      </c>
      <c r="M275" s="227" t="s">
        <v>4730</v>
      </c>
      <c r="N275" s="223" t="s">
        <v>1552</v>
      </c>
      <c r="O275" s="228" t="s">
        <v>4281</v>
      </c>
      <c r="P275" s="227" t="s">
        <v>4278</v>
      </c>
      <c r="Q275" s="229" t="s">
        <v>4279</v>
      </c>
      <c r="R275" s="213"/>
    </row>
    <row r="276" spans="1:18" s="214" customFormat="1" ht="12.75" customHeight="1">
      <c r="A276" s="223">
        <v>275</v>
      </c>
      <c r="B276" s="224" t="s">
        <v>97</v>
      </c>
      <c r="C276" s="224" t="s">
        <v>97</v>
      </c>
      <c r="D276" s="225" t="s">
        <v>4787</v>
      </c>
      <c r="E276" s="225" t="s">
        <v>4787</v>
      </c>
      <c r="F276" s="224" t="s">
        <v>1446</v>
      </c>
      <c r="G276" s="224" t="s">
        <v>163</v>
      </c>
      <c r="H276" s="224" t="s">
        <v>33</v>
      </c>
      <c r="I276" s="224" t="s">
        <v>21</v>
      </c>
      <c r="J276" s="226">
        <v>1020</v>
      </c>
      <c r="K276" s="226">
        <v>526880</v>
      </c>
      <c r="L276" s="226">
        <v>537417600</v>
      </c>
      <c r="M276" s="227" t="s">
        <v>4730</v>
      </c>
      <c r="N276" s="223" t="s">
        <v>1552</v>
      </c>
      <c r="O276" s="228" t="s">
        <v>4281</v>
      </c>
      <c r="P276" s="227" t="s">
        <v>4278</v>
      </c>
      <c r="Q276" s="229" t="s">
        <v>4279</v>
      </c>
      <c r="R276" s="213"/>
    </row>
    <row r="277" spans="1:18" s="214" customFormat="1" ht="12.75" customHeight="1">
      <c r="A277" s="223">
        <v>276</v>
      </c>
      <c r="B277" s="224" t="s">
        <v>97</v>
      </c>
      <c r="C277" s="224" t="s">
        <v>97</v>
      </c>
      <c r="D277" s="225" t="s">
        <v>4788</v>
      </c>
      <c r="E277" s="225" t="s">
        <v>4788</v>
      </c>
      <c r="F277" s="224" t="s">
        <v>1446</v>
      </c>
      <c r="G277" s="224" t="s">
        <v>163</v>
      </c>
      <c r="H277" s="224" t="s">
        <v>33</v>
      </c>
      <c r="I277" s="224" t="s">
        <v>21</v>
      </c>
      <c r="J277" s="226">
        <v>1650</v>
      </c>
      <c r="K277" s="226">
        <v>24000</v>
      </c>
      <c r="L277" s="226">
        <v>39600000</v>
      </c>
      <c r="M277" s="227" t="s">
        <v>4730</v>
      </c>
      <c r="N277" s="223" t="s">
        <v>1552</v>
      </c>
      <c r="O277" s="228" t="s">
        <v>4281</v>
      </c>
      <c r="P277" s="227" t="s">
        <v>4278</v>
      </c>
      <c r="Q277" s="229" t="s">
        <v>4279</v>
      </c>
      <c r="R277" s="213"/>
    </row>
    <row r="278" spans="1:18" s="214" customFormat="1" ht="12.75" customHeight="1">
      <c r="A278" s="223">
        <v>277</v>
      </c>
      <c r="B278" s="224" t="s">
        <v>97</v>
      </c>
      <c r="C278" s="224" t="s">
        <v>97</v>
      </c>
      <c r="D278" s="225" t="s">
        <v>4789</v>
      </c>
      <c r="E278" s="225" t="s">
        <v>4789</v>
      </c>
      <c r="F278" s="224" t="s">
        <v>1446</v>
      </c>
      <c r="G278" s="224" t="s">
        <v>163</v>
      </c>
      <c r="H278" s="224" t="s">
        <v>33</v>
      </c>
      <c r="I278" s="224" t="s">
        <v>21</v>
      </c>
      <c r="J278" s="226">
        <v>1020</v>
      </c>
      <c r="K278" s="226">
        <v>32000</v>
      </c>
      <c r="L278" s="226">
        <v>32640000</v>
      </c>
      <c r="M278" s="227" t="s">
        <v>4730</v>
      </c>
      <c r="N278" s="223" t="s">
        <v>1552</v>
      </c>
      <c r="O278" s="228" t="s">
        <v>4281</v>
      </c>
      <c r="P278" s="227" t="s">
        <v>4278</v>
      </c>
      <c r="Q278" s="229" t="s">
        <v>4279</v>
      </c>
      <c r="R278" s="213"/>
    </row>
    <row r="279" spans="1:18" s="214" customFormat="1" ht="12.75" customHeight="1">
      <c r="A279" s="223">
        <v>278</v>
      </c>
      <c r="B279" s="224" t="s">
        <v>97</v>
      </c>
      <c r="C279" s="224" t="s">
        <v>97</v>
      </c>
      <c r="D279" s="225" t="s">
        <v>4790</v>
      </c>
      <c r="E279" s="225" t="s">
        <v>4790</v>
      </c>
      <c r="F279" s="224" t="s">
        <v>1446</v>
      </c>
      <c r="G279" s="224" t="s">
        <v>163</v>
      </c>
      <c r="H279" s="224" t="s">
        <v>33</v>
      </c>
      <c r="I279" s="224" t="s">
        <v>21</v>
      </c>
      <c r="J279" s="226">
        <v>1020</v>
      </c>
      <c r="K279" s="226">
        <v>38000</v>
      </c>
      <c r="L279" s="226">
        <v>38760000</v>
      </c>
      <c r="M279" s="227" t="s">
        <v>4730</v>
      </c>
      <c r="N279" s="223" t="s">
        <v>1552</v>
      </c>
      <c r="O279" s="228" t="s">
        <v>4281</v>
      </c>
      <c r="P279" s="227" t="s">
        <v>4278</v>
      </c>
      <c r="Q279" s="229" t="s">
        <v>4279</v>
      </c>
      <c r="R279" s="213"/>
    </row>
    <row r="280" spans="1:18" s="214" customFormat="1" ht="12.75" customHeight="1">
      <c r="A280" s="223">
        <v>279</v>
      </c>
      <c r="B280" s="224" t="s">
        <v>97</v>
      </c>
      <c r="C280" s="224" t="s">
        <v>97</v>
      </c>
      <c r="D280" s="225" t="s">
        <v>4791</v>
      </c>
      <c r="E280" s="225" t="s">
        <v>4791</v>
      </c>
      <c r="F280" s="224" t="s">
        <v>1446</v>
      </c>
      <c r="G280" s="224" t="s">
        <v>163</v>
      </c>
      <c r="H280" s="224" t="s">
        <v>33</v>
      </c>
      <c r="I280" s="224" t="s">
        <v>21</v>
      </c>
      <c r="J280" s="226">
        <v>1400</v>
      </c>
      <c r="K280" s="226">
        <v>32000</v>
      </c>
      <c r="L280" s="226">
        <v>44800000</v>
      </c>
      <c r="M280" s="227" t="s">
        <v>4730</v>
      </c>
      <c r="N280" s="223" t="s">
        <v>1552</v>
      </c>
      <c r="O280" s="228" t="s">
        <v>4281</v>
      </c>
      <c r="P280" s="227" t="s">
        <v>4278</v>
      </c>
      <c r="Q280" s="229" t="s">
        <v>4279</v>
      </c>
      <c r="R280" s="213"/>
    </row>
    <row r="281" spans="1:18" s="214" customFormat="1" ht="12.75" customHeight="1">
      <c r="A281" s="223">
        <v>280</v>
      </c>
      <c r="B281" s="224" t="s">
        <v>97</v>
      </c>
      <c r="C281" s="224" t="s">
        <v>97</v>
      </c>
      <c r="D281" s="225" t="s">
        <v>4792</v>
      </c>
      <c r="E281" s="225" t="s">
        <v>4792</v>
      </c>
      <c r="F281" s="224" t="s">
        <v>1446</v>
      </c>
      <c r="G281" s="224" t="s">
        <v>163</v>
      </c>
      <c r="H281" s="224" t="s">
        <v>33</v>
      </c>
      <c r="I281" s="224" t="s">
        <v>21</v>
      </c>
      <c r="J281" s="226">
        <v>1650</v>
      </c>
      <c r="K281" s="226">
        <v>59000</v>
      </c>
      <c r="L281" s="226">
        <v>97350000</v>
      </c>
      <c r="M281" s="227" t="s">
        <v>4730</v>
      </c>
      <c r="N281" s="223" t="s">
        <v>1552</v>
      </c>
      <c r="O281" s="228" t="s">
        <v>4281</v>
      </c>
      <c r="P281" s="227" t="s">
        <v>4278</v>
      </c>
      <c r="Q281" s="229" t="s">
        <v>4279</v>
      </c>
      <c r="R281" s="213"/>
    </row>
    <row r="282" spans="1:18" s="214" customFormat="1" ht="12.75" customHeight="1">
      <c r="A282" s="223">
        <v>281</v>
      </c>
      <c r="B282" s="224" t="s">
        <v>97</v>
      </c>
      <c r="C282" s="224" t="s">
        <v>97</v>
      </c>
      <c r="D282" s="225" t="s">
        <v>4793</v>
      </c>
      <c r="E282" s="225" t="s">
        <v>4793</v>
      </c>
      <c r="F282" s="224" t="s">
        <v>4794</v>
      </c>
      <c r="G282" s="224" t="s">
        <v>163</v>
      </c>
      <c r="H282" s="224" t="s">
        <v>33</v>
      </c>
      <c r="I282" s="224" t="s">
        <v>21</v>
      </c>
      <c r="J282" s="226">
        <v>735</v>
      </c>
      <c r="K282" s="226">
        <v>31900</v>
      </c>
      <c r="L282" s="226">
        <v>23446500</v>
      </c>
      <c r="M282" s="227" t="s">
        <v>4730</v>
      </c>
      <c r="N282" s="223" t="s">
        <v>1552</v>
      </c>
      <c r="O282" s="228" t="s">
        <v>4281</v>
      </c>
      <c r="P282" s="227" t="s">
        <v>4278</v>
      </c>
      <c r="Q282" s="229" t="s">
        <v>4279</v>
      </c>
      <c r="R282" s="213"/>
    </row>
    <row r="283" spans="1:18" s="214" customFormat="1" ht="12.75" customHeight="1">
      <c r="A283" s="223">
        <v>282</v>
      </c>
      <c r="B283" s="224" t="s">
        <v>97</v>
      </c>
      <c r="C283" s="224" t="s">
        <v>97</v>
      </c>
      <c r="D283" s="225" t="s">
        <v>4795</v>
      </c>
      <c r="E283" s="225" t="s">
        <v>4795</v>
      </c>
      <c r="F283" s="224" t="s">
        <v>4794</v>
      </c>
      <c r="G283" s="224" t="s">
        <v>163</v>
      </c>
      <c r="H283" s="224" t="s">
        <v>33</v>
      </c>
      <c r="I283" s="224" t="s">
        <v>21</v>
      </c>
      <c r="J283" s="226">
        <v>629</v>
      </c>
      <c r="K283" s="226">
        <v>135100</v>
      </c>
      <c r="L283" s="226">
        <v>84977900</v>
      </c>
      <c r="M283" s="227" t="s">
        <v>4730</v>
      </c>
      <c r="N283" s="223" t="s">
        <v>1552</v>
      </c>
      <c r="O283" s="228" t="s">
        <v>4281</v>
      </c>
      <c r="P283" s="227" t="s">
        <v>4278</v>
      </c>
      <c r="Q283" s="229" t="s">
        <v>4279</v>
      </c>
      <c r="R283" s="213"/>
    </row>
    <row r="284" spans="1:18" s="214" customFormat="1" ht="12.75" customHeight="1">
      <c r="A284" s="223">
        <v>283</v>
      </c>
      <c r="B284" s="224" t="s">
        <v>97</v>
      </c>
      <c r="C284" s="224" t="s">
        <v>97</v>
      </c>
      <c r="D284" s="225" t="s">
        <v>4796</v>
      </c>
      <c r="E284" s="225" t="s">
        <v>4796</v>
      </c>
      <c r="F284" s="224" t="s">
        <v>4797</v>
      </c>
      <c r="G284" s="224" t="s">
        <v>163</v>
      </c>
      <c r="H284" s="224" t="s">
        <v>33</v>
      </c>
      <c r="I284" s="224" t="s">
        <v>21</v>
      </c>
      <c r="J284" s="226">
        <v>629</v>
      </c>
      <c r="K284" s="226">
        <v>437260</v>
      </c>
      <c r="L284" s="226">
        <v>275036540</v>
      </c>
      <c r="M284" s="227" t="s">
        <v>4730</v>
      </c>
      <c r="N284" s="223" t="s">
        <v>1552</v>
      </c>
      <c r="O284" s="228" t="s">
        <v>4281</v>
      </c>
      <c r="P284" s="227" t="s">
        <v>4278</v>
      </c>
      <c r="Q284" s="229" t="s">
        <v>4279</v>
      </c>
      <c r="R284" s="213"/>
    </row>
    <row r="285" spans="1:18" s="214" customFormat="1" ht="12.75" customHeight="1">
      <c r="A285" s="223">
        <v>284</v>
      </c>
      <c r="B285" s="224" t="s">
        <v>97</v>
      </c>
      <c r="C285" s="224" t="s">
        <v>97</v>
      </c>
      <c r="D285" s="225" t="s">
        <v>4798</v>
      </c>
      <c r="E285" s="225" t="s">
        <v>4798</v>
      </c>
      <c r="F285" s="224" t="s">
        <v>4794</v>
      </c>
      <c r="G285" s="224" t="s">
        <v>163</v>
      </c>
      <c r="H285" s="224" t="s">
        <v>33</v>
      </c>
      <c r="I285" s="224" t="s">
        <v>21</v>
      </c>
      <c r="J285" s="226">
        <v>735</v>
      </c>
      <c r="K285" s="226">
        <v>270000</v>
      </c>
      <c r="L285" s="226">
        <v>198450000</v>
      </c>
      <c r="M285" s="227" t="s">
        <v>4730</v>
      </c>
      <c r="N285" s="223" t="s">
        <v>1552</v>
      </c>
      <c r="O285" s="228" t="s">
        <v>4281</v>
      </c>
      <c r="P285" s="227" t="s">
        <v>4278</v>
      </c>
      <c r="Q285" s="229" t="s">
        <v>4279</v>
      </c>
      <c r="R285" s="213"/>
    </row>
    <row r="286" spans="1:18" s="214" customFormat="1" ht="12.75" customHeight="1">
      <c r="A286" s="223">
        <v>285</v>
      </c>
      <c r="B286" s="224" t="s">
        <v>97</v>
      </c>
      <c r="C286" s="224" t="s">
        <v>97</v>
      </c>
      <c r="D286" s="225" t="s">
        <v>4799</v>
      </c>
      <c r="E286" s="225" t="s">
        <v>4799</v>
      </c>
      <c r="F286" s="224" t="s">
        <v>4794</v>
      </c>
      <c r="G286" s="224" t="s">
        <v>163</v>
      </c>
      <c r="H286" s="224" t="s">
        <v>33</v>
      </c>
      <c r="I286" s="224" t="s">
        <v>21</v>
      </c>
      <c r="J286" s="226">
        <v>598</v>
      </c>
      <c r="K286" s="226">
        <v>1700900</v>
      </c>
      <c r="L286" s="226">
        <v>1017138200</v>
      </c>
      <c r="M286" s="227" t="s">
        <v>4730</v>
      </c>
      <c r="N286" s="223" t="s">
        <v>1552</v>
      </c>
      <c r="O286" s="228" t="s">
        <v>4281</v>
      </c>
      <c r="P286" s="227" t="s">
        <v>4278</v>
      </c>
      <c r="Q286" s="229" t="s">
        <v>4279</v>
      </c>
      <c r="R286" s="213"/>
    </row>
    <row r="287" spans="1:18" s="214" customFormat="1" ht="12.75" customHeight="1">
      <c r="A287" s="223">
        <v>286</v>
      </c>
      <c r="B287" s="224" t="s">
        <v>97</v>
      </c>
      <c r="C287" s="224" t="s">
        <v>97</v>
      </c>
      <c r="D287" s="225" t="s">
        <v>4800</v>
      </c>
      <c r="E287" s="225" t="s">
        <v>4800</v>
      </c>
      <c r="F287" s="224" t="s">
        <v>4794</v>
      </c>
      <c r="G287" s="224" t="s">
        <v>163</v>
      </c>
      <c r="H287" s="224" t="s">
        <v>33</v>
      </c>
      <c r="I287" s="224" t="s">
        <v>21</v>
      </c>
      <c r="J287" s="226">
        <v>730</v>
      </c>
      <c r="K287" s="226">
        <v>590100</v>
      </c>
      <c r="L287" s="226">
        <v>430773000</v>
      </c>
      <c r="M287" s="227" t="s">
        <v>4730</v>
      </c>
      <c r="N287" s="223" t="s">
        <v>1552</v>
      </c>
      <c r="O287" s="228" t="s">
        <v>4281</v>
      </c>
      <c r="P287" s="227" t="s">
        <v>4278</v>
      </c>
      <c r="Q287" s="229" t="s">
        <v>4279</v>
      </c>
      <c r="R287" s="213"/>
    </row>
    <row r="288" spans="1:18" s="214" customFormat="1" ht="12.75" customHeight="1">
      <c r="A288" s="223">
        <v>287</v>
      </c>
      <c r="B288" s="224" t="s">
        <v>97</v>
      </c>
      <c r="C288" s="224" t="s">
        <v>97</v>
      </c>
      <c r="D288" s="225" t="s">
        <v>4801</v>
      </c>
      <c r="E288" s="225" t="s">
        <v>4801</v>
      </c>
      <c r="F288" s="224" t="s">
        <v>4794</v>
      </c>
      <c r="G288" s="224" t="s">
        <v>163</v>
      </c>
      <c r="H288" s="224" t="s">
        <v>33</v>
      </c>
      <c r="I288" s="224" t="s">
        <v>44</v>
      </c>
      <c r="J288" s="226">
        <v>598</v>
      </c>
      <c r="K288" s="226">
        <v>200000</v>
      </c>
      <c r="L288" s="226">
        <v>119600000</v>
      </c>
      <c r="M288" s="227" t="s">
        <v>4730</v>
      </c>
      <c r="N288" s="223" t="s">
        <v>1552</v>
      </c>
      <c r="O288" s="228" t="s">
        <v>4281</v>
      </c>
      <c r="P288" s="227" t="s">
        <v>4278</v>
      </c>
      <c r="Q288" s="229" t="s">
        <v>4279</v>
      </c>
      <c r="R288" s="213"/>
    </row>
    <row r="289" spans="1:18" s="214" customFormat="1" ht="12.75" customHeight="1">
      <c r="A289" s="223">
        <v>288</v>
      </c>
      <c r="B289" s="224" t="s">
        <v>91</v>
      </c>
      <c r="C289" s="224" t="s">
        <v>91</v>
      </c>
      <c r="D289" s="225" t="s">
        <v>4802</v>
      </c>
      <c r="E289" s="225" t="s">
        <v>4802</v>
      </c>
      <c r="F289" s="224" t="s">
        <v>4803</v>
      </c>
      <c r="G289" s="224" t="s">
        <v>229</v>
      </c>
      <c r="H289" s="224" t="s">
        <v>33</v>
      </c>
      <c r="I289" s="224" t="s">
        <v>21</v>
      </c>
      <c r="J289" s="226">
        <v>9800</v>
      </c>
      <c r="K289" s="226">
        <v>6030</v>
      </c>
      <c r="L289" s="226">
        <v>59094000</v>
      </c>
      <c r="M289" s="227" t="s">
        <v>4730</v>
      </c>
      <c r="N289" s="223" t="s">
        <v>1552</v>
      </c>
      <c r="O289" s="228" t="s">
        <v>4281</v>
      </c>
      <c r="P289" s="227" t="s">
        <v>4278</v>
      </c>
      <c r="Q289" s="229" t="s">
        <v>4279</v>
      </c>
      <c r="R289" s="213"/>
    </row>
    <row r="290" spans="1:18" s="214" customFormat="1" ht="12.75" customHeight="1">
      <c r="A290" s="223">
        <v>289</v>
      </c>
      <c r="B290" s="230" t="s">
        <v>4804</v>
      </c>
      <c r="C290" s="230" t="s">
        <v>4804</v>
      </c>
      <c r="D290" s="225" t="s">
        <v>4805</v>
      </c>
      <c r="E290" s="225" t="s">
        <v>4805</v>
      </c>
      <c r="F290" s="224" t="s">
        <v>4740</v>
      </c>
      <c r="G290" s="224" t="s">
        <v>4780</v>
      </c>
      <c r="H290" s="224" t="s">
        <v>33</v>
      </c>
      <c r="I290" s="224" t="s">
        <v>21</v>
      </c>
      <c r="J290" s="226">
        <v>26800</v>
      </c>
      <c r="K290" s="226">
        <v>2510</v>
      </c>
      <c r="L290" s="226">
        <v>67268000</v>
      </c>
      <c r="M290" s="227" t="s">
        <v>4730</v>
      </c>
      <c r="N290" s="223" t="s">
        <v>1552</v>
      </c>
      <c r="O290" s="228" t="s">
        <v>4281</v>
      </c>
      <c r="P290" s="227" t="s">
        <v>4278</v>
      </c>
      <c r="Q290" s="229" t="s">
        <v>4279</v>
      </c>
      <c r="R290" s="213"/>
    </row>
    <row r="291" spans="1:18" s="214" customFormat="1" ht="12.75" customHeight="1">
      <c r="A291" s="223">
        <v>290</v>
      </c>
      <c r="B291" s="230" t="s">
        <v>4804</v>
      </c>
      <c r="C291" s="230" t="s">
        <v>4804</v>
      </c>
      <c r="D291" s="225" t="s">
        <v>4806</v>
      </c>
      <c r="E291" s="225" t="s">
        <v>4806</v>
      </c>
      <c r="F291" s="224" t="s">
        <v>4740</v>
      </c>
      <c r="G291" s="224" t="s">
        <v>4780</v>
      </c>
      <c r="H291" s="224" t="s">
        <v>33</v>
      </c>
      <c r="I291" s="224" t="s">
        <v>21</v>
      </c>
      <c r="J291" s="226">
        <v>54000</v>
      </c>
      <c r="K291" s="226">
        <v>800</v>
      </c>
      <c r="L291" s="226">
        <v>43200000</v>
      </c>
      <c r="M291" s="227" t="s">
        <v>4730</v>
      </c>
      <c r="N291" s="223" t="s">
        <v>1552</v>
      </c>
      <c r="O291" s="228" t="s">
        <v>4281</v>
      </c>
      <c r="P291" s="227" t="s">
        <v>4278</v>
      </c>
      <c r="Q291" s="229" t="s">
        <v>4279</v>
      </c>
      <c r="R291" s="213"/>
    </row>
    <row r="292" spans="1:18" s="214" customFormat="1" ht="12.75" customHeight="1">
      <c r="A292" s="223">
        <v>291</v>
      </c>
      <c r="B292" s="224" t="s">
        <v>4807</v>
      </c>
      <c r="C292" s="224" t="s">
        <v>4807</v>
      </c>
      <c r="D292" s="225" t="s">
        <v>3812</v>
      </c>
      <c r="E292" s="225" t="s">
        <v>3812</v>
      </c>
      <c r="F292" s="224" t="s">
        <v>346</v>
      </c>
      <c r="G292" s="224" t="s">
        <v>148</v>
      </c>
      <c r="H292" s="224" t="s">
        <v>33</v>
      </c>
      <c r="I292" s="224" t="s">
        <v>21</v>
      </c>
      <c r="J292" s="226">
        <v>660</v>
      </c>
      <c r="K292" s="226">
        <v>8000</v>
      </c>
      <c r="L292" s="226">
        <v>5280000</v>
      </c>
      <c r="M292" s="227" t="s">
        <v>4730</v>
      </c>
      <c r="N292" s="223" t="s">
        <v>1552</v>
      </c>
      <c r="O292" s="228" t="s">
        <v>4281</v>
      </c>
      <c r="P292" s="227" t="s">
        <v>4278</v>
      </c>
      <c r="Q292" s="229" t="s">
        <v>4279</v>
      </c>
      <c r="R292" s="213"/>
    </row>
    <row r="293" spans="1:18" s="214" customFormat="1" ht="12.75" customHeight="1">
      <c r="A293" s="223">
        <v>292</v>
      </c>
      <c r="B293" s="224" t="s">
        <v>93</v>
      </c>
      <c r="C293" s="224" t="s">
        <v>93</v>
      </c>
      <c r="D293" s="225" t="s">
        <v>38</v>
      </c>
      <c r="E293" s="225" t="s">
        <v>38</v>
      </c>
      <c r="F293" s="224" t="s">
        <v>320</v>
      </c>
      <c r="G293" s="224" t="s">
        <v>1357</v>
      </c>
      <c r="H293" s="224" t="s">
        <v>33</v>
      </c>
      <c r="I293" s="224" t="s">
        <v>21</v>
      </c>
      <c r="J293" s="226">
        <v>188</v>
      </c>
      <c r="K293" s="226">
        <v>1039700</v>
      </c>
      <c r="L293" s="226">
        <v>195463600</v>
      </c>
      <c r="M293" s="227" t="s">
        <v>4730</v>
      </c>
      <c r="N293" s="223" t="s">
        <v>1552</v>
      </c>
      <c r="O293" s="228" t="s">
        <v>4281</v>
      </c>
      <c r="P293" s="227" t="s">
        <v>4278</v>
      </c>
      <c r="Q293" s="229" t="s">
        <v>4279</v>
      </c>
      <c r="R293" s="213"/>
    </row>
    <row r="294" spans="1:18" s="214" customFormat="1" ht="12.75" customHeight="1">
      <c r="A294" s="223">
        <v>293</v>
      </c>
      <c r="B294" s="224" t="s">
        <v>156</v>
      </c>
      <c r="C294" s="224" t="s">
        <v>156</v>
      </c>
      <c r="D294" s="225" t="s">
        <v>4808</v>
      </c>
      <c r="E294" s="225" t="s">
        <v>4808</v>
      </c>
      <c r="F294" s="224" t="s">
        <v>4740</v>
      </c>
      <c r="G294" s="224" t="s">
        <v>1479</v>
      </c>
      <c r="H294" s="224" t="s">
        <v>168</v>
      </c>
      <c r="I294" s="224" t="s">
        <v>21</v>
      </c>
      <c r="J294" s="226">
        <v>98500</v>
      </c>
      <c r="K294" s="226">
        <v>100</v>
      </c>
      <c r="L294" s="226">
        <v>9850000</v>
      </c>
      <c r="M294" s="227" t="s">
        <v>4730</v>
      </c>
      <c r="N294" s="223" t="s">
        <v>1552</v>
      </c>
      <c r="O294" s="228" t="s">
        <v>4281</v>
      </c>
      <c r="P294" s="227" t="s">
        <v>4278</v>
      </c>
      <c r="Q294" s="229" t="s">
        <v>4279</v>
      </c>
      <c r="R294" s="213"/>
    </row>
    <row r="295" spans="1:18" s="214" customFormat="1" ht="12.75" customHeight="1">
      <c r="A295" s="223">
        <v>294</v>
      </c>
      <c r="B295" s="224" t="s">
        <v>156</v>
      </c>
      <c r="C295" s="224" t="s">
        <v>156</v>
      </c>
      <c r="D295" s="225" t="s">
        <v>4809</v>
      </c>
      <c r="E295" s="225" t="s">
        <v>4809</v>
      </c>
      <c r="F295" s="224" t="s">
        <v>4740</v>
      </c>
      <c r="G295" s="224" t="s">
        <v>1479</v>
      </c>
      <c r="H295" s="224" t="s">
        <v>168</v>
      </c>
      <c r="I295" s="224" t="s">
        <v>21</v>
      </c>
      <c r="J295" s="226">
        <v>98500</v>
      </c>
      <c r="K295" s="226">
        <v>218</v>
      </c>
      <c r="L295" s="226">
        <v>21473000</v>
      </c>
      <c r="M295" s="227" t="s">
        <v>4730</v>
      </c>
      <c r="N295" s="223" t="s">
        <v>1552</v>
      </c>
      <c r="O295" s="228" t="s">
        <v>4281</v>
      </c>
      <c r="P295" s="227" t="s">
        <v>4278</v>
      </c>
      <c r="Q295" s="229" t="s">
        <v>4279</v>
      </c>
      <c r="R295" s="213"/>
    </row>
    <row r="296" spans="1:18" s="214" customFormat="1" ht="12.75" customHeight="1">
      <c r="A296" s="223">
        <v>295</v>
      </c>
      <c r="B296" s="224" t="s">
        <v>156</v>
      </c>
      <c r="C296" s="224" t="s">
        <v>156</v>
      </c>
      <c r="D296" s="225" t="s">
        <v>4810</v>
      </c>
      <c r="E296" s="225" t="s">
        <v>4810</v>
      </c>
      <c r="F296" s="224" t="s">
        <v>4740</v>
      </c>
      <c r="G296" s="224" t="s">
        <v>1479</v>
      </c>
      <c r="H296" s="224" t="s">
        <v>168</v>
      </c>
      <c r="I296" s="224" t="s">
        <v>21</v>
      </c>
      <c r="J296" s="226">
        <v>131500</v>
      </c>
      <c r="K296" s="226">
        <v>417</v>
      </c>
      <c r="L296" s="226">
        <v>54835500</v>
      </c>
      <c r="M296" s="227" t="s">
        <v>4730</v>
      </c>
      <c r="N296" s="223" t="s">
        <v>1552</v>
      </c>
      <c r="O296" s="228" t="s">
        <v>4281</v>
      </c>
      <c r="P296" s="227" t="s">
        <v>4278</v>
      </c>
      <c r="Q296" s="229" t="s">
        <v>4279</v>
      </c>
      <c r="R296" s="213"/>
    </row>
    <row r="297" spans="1:18" s="214" customFormat="1" ht="12.75" customHeight="1">
      <c r="A297" s="223">
        <v>296</v>
      </c>
      <c r="B297" s="224" t="s">
        <v>156</v>
      </c>
      <c r="C297" s="224" t="s">
        <v>156</v>
      </c>
      <c r="D297" s="225" t="s">
        <v>4811</v>
      </c>
      <c r="E297" s="225" t="s">
        <v>4811</v>
      </c>
      <c r="F297" s="224" t="s">
        <v>4740</v>
      </c>
      <c r="G297" s="224" t="s">
        <v>1479</v>
      </c>
      <c r="H297" s="224" t="s">
        <v>168</v>
      </c>
      <c r="I297" s="224" t="s">
        <v>21</v>
      </c>
      <c r="J297" s="226">
        <v>98500</v>
      </c>
      <c r="K297" s="226">
        <v>118</v>
      </c>
      <c r="L297" s="226">
        <v>11623000</v>
      </c>
      <c r="M297" s="227" t="s">
        <v>4730</v>
      </c>
      <c r="N297" s="223" t="s">
        <v>1552</v>
      </c>
      <c r="O297" s="228" t="s">
        <v>4281</v>
      </c>
      <c r="P297" s="227" t="s">
        <v>4278</v>
      </c>
      <c r="Q297" s="229" t="s">
        <v>4279</v>
      </c>
      <c r="R297" s="213"/>
    </row>
    <row r="298" spans="1:18" s="214" customFormat="1" ht="12.75" customHeight="1">
      <c r="A298" s="223">
        <v>297</v>
      </c>
      <c r="B298" s="224" t="s">
        <v>156</v>
      </c>
      <c r="C298" s="224" t="s">
        <v>156</v>
      </c>
      <c r="D298" s="225" t="s">
        <v>4812</v>
      </c>
      <c r="E298" s="225" t="s">
        <v>4812</v>
      </c>
      <c r="F298" s="224" t="s">
        <v>4740</v>
      </c>
      <c r="G298" s="224" t="s">
        <v>1479</v>
      </c>
      <c r="H298" s="224" t="s">
        <v>168</v>
      </c>
      <c r="I298" s="224" t="s">
        <v>21</v>
      </c>
      <c r="J298" s="226">
        <v>98500</v>
      </c>
      <c r="K298" s="226">
        <v>108</v>
      </c>
      <c r="L298" s="226">
        <v>10638000</v>
      </c>
      <c r="M298" s="227" t="s">
        <v>4730</v>
      </c>
      <c r="N298" s="223" t="s">
        <v>1552</v>
      </c>
      <c r="O298" s="228" t="s">
        <v>4281</v>
      </c>
      <c r="P298" s="227" t="s">
        <v>4278</v>
      </c>
      <c r="Q298" s="229" t="s">
        <v>4279</v>
      </c>
      <c r="R298" s="213"/>
    </row>
    <row r="299" spans="1:18" s="214" customFormat="1" ht="12.75" customHeight="1">
      <c r="A299" s="223">
        <v>298</v>
      </c>
      <c r="B299" s="224" t="s">
        <v>156</v>
      </c>
      <c r="C299" s="224" t="s">
        <v>156</v>
      </c>
      <c r="D299" s="225" t="s">
        <v>4813</v>
      </c>
      <c r="E299" s="225" t="s">
        <v>4813</v>
      </c>
      <c r="F299" s="224" t="s">
        <v>4740</v>
      </c>
      <c r="G299" s="224" t="s">
        <v>1479</v>
      </c>
      <c r="H299" s="224" t="s">
        <v>168</v>
      </c>
      <c r="I299" s="224" t="s">
        <v>21</v>
      </c>
      <c r="J299" s="226">
        <v>98500</v>
      </c>
      <c r="K299" s="226">
        <v>318</v>
      </c>
      <c r="L299" s="226">
        <v>31323000</v>
      </c>
      <c r="M299" s="227" t="s">
        <v>4730</v>
      </c>
      <c r="N299" s="223" t="s">
        <v>1552</v>
      </c>
      <c r="O299" s="228" t="s">
        <v>4281</v>
      </c>
      <c r="P299" s="227" t="s">
        <v>4278</v>
      </c>
      <c r="Q299" s="229" t="s">
        <v>4279</v>
      </c>
      <c r="R299" s="213"/>
    </row>
    <row r="300" spans="1:18" s="214" customFormat="1" ht="12.75" customHeight="1">
      <c r="A300" s="223">
        <v>299</v>
      </c>
      <c r="B300" s="224" t="s">
        <v>156</v>
      </c>
      <c r="C300" s="224" t="s">
        <v>156</v>
      </c>
      <c r="D300" s="225" t="s">
        <v>4814</v>
      </c>
      <c r="E300" s="225" t="s">
        <v>4814</v>
      </c>
      <c r="F300" s="224" t="s">
        <v>4740</v>
      </c>
      <c r="G300" s="224" t="s">
        <v>1479</v>
      </c>
      <c r="H300" s="224" t="s">
        <v>168</v>
      </c>
      <c r="I300" s="224" t="s">
        <v>21</v>
      </c>
      <c r="J300" s="226">
        <v>98500</v>
      </c>
      <c r="K300" s="226">
        <v>328</v>
      </c>
      <c r="L300" s="226">
        <v>32308000</v>
      </c>
      <c r="M300" s="227" t="s">
        <v>4730</v>
      </c>
      <c r="N300" s="223" t="s">
        <v>1552</v>
      </c>
      <c r="O300" s="228" t="s">
        <v>4281</v>
      </c>
      <c r="P300" s="227" t="s">
        <v>4278</v>
      </c>
      <c r="Q300" s="229" t="s">
        <v>4279</v>
      </c>
      <c r="R300" s="213"/>
    </row>
    <row r="301" spans="1:18" s="214" customFormat="1" ht="12.75" customHeight="1">
      <c r="A301" s="223">
        <v>300</v>
      </c>
      <c r="B301" s="224" t="s">
        <v>156</v>
      </c>
      <c r="C301" s="224" t="s">
        <v>156</v>
      </c>
      <c r="D301" s="225" t="s">
        <v>4815</v>
      </c>
      <c r="E301" s="225" t="s">
        <v>4815</v>
      </c>
      <c r="F301" s="224" t="s">
        <v>4740</v>
      </c>
      <c r="G301" s="224" t="s">
        <v>1479</v>
      </c>
      <c r="H301" s="224" t="s">
        <v>168</v>
      </c>
      <c r="I301" s="224" t="s">
        <v>21</v>
      </c>
      <c r="J301" s="226">
        <v>98500</v>
      </c>
      <c r="K301" s="226">
        <v>314</v>
      </c>
      <c r="L301" s="226">
        <v>30929000</v>
      </c>
      <c r="M301" s="227" t="s">
        <v>4730</v>
      </c>
      <c r="N301" s="223" t="s">
        <v>1552</v>
      </c>
      <c r="O301" s="228" t="s">
        <v>4281</v>
      </c>
      <c r="P301" s="227" t="s">
        <v>4278</v>
      </c>
      <c r="Q301" s="229" t="s">
        <v>4279</v>
      </c>
      <c r="R301" s="213"/>
    </row>
    <row r="302" spans="1:18" s="214" customFormat="1" ht="12.75" customHeight="1">
      <c r="A302" s="223">
        <v>301</v>
      </c>
      <c r="B302" s="224" t="s">
        <v>156</v>
      </c>
      <c r="C302" s="224" t="s">
        <v>156</v>
      </c>
      <c r="D302" s="225" t="s">
        <v>4816</v>
      </c>
      <c r="E302" s="225" t="s">
        <v>4816</v>
      </c>
      <c r="F302" s="224" t="s">
        <v>4740</v>
      </c>
      <c r="G302" s="224" t="s">
        <v>1479</v>
      </c>
      <c r="H302" s="224" t="s">
        <v>168</v>
      </c>
      <c r="I302" s="224" t="s">
        <v>21</v>
      </c>
      <c r="J302" s="226">
        <v>98500</v>
      </c>
      <c r="K302" s="226">
        <v>320</v>
      </c>
      <c r="L302" s="226">
        <v>31520000</v>
      </c>
      <c r="M302" s="227" t="s">
        <v>4730</v>
      </c>
      <c r="N302" s="223" t="s">
        <v>1552</v>
      </c>
      <c r="O302" s="228" t="s">
        <v>4281</v>
      </c>
      <c r="P302" s="227" t="s">
        <v>4278</v>
      </c>
      <c r="Q302" s="229" t="s">
        <v>4279</v>
      </c>
      <c r="R302" s="213"/>
    </row>
    <row r="303" spans="1:18" s="214" customFormat="1" ht="12.75" customHeight="1">
      <c r="A303" s="223">
        <v>302</v>
      </c>
      <c r="B303" s="224" t="s">
        <v>156</v>
      </c>
      <c r="C303" s="224" t="s">
        <v>156</v>
      </c>
      <c r="D303" s="225" t="s">
        <v>4817</v>
      </c>
      <c r="E303" s="225" t="s">
        <v>4817</v>
      </c>
      <c r="F303" s="224" t="s">
        <v>4740</v>
      </c>
      <c r="G303" s="224" t="s">
        <v>1479</v>
      </c>
      <c r="H303" s="224" t="s">
        <v>168</v>
      </c>
      <c r="I303" s="224" t="s">
        <v>21</v>
      </c>
      <c r="J303" s="226">
        <v>98500</v>
      </c>
      <c r="K303" s="226">
        <v>300</v>
      </c>
      <c r="L303" s="226">
        <v>29550000</v>
      </c>
      <c r="M303" s="227" t="s">
        <v>4730</v>
      </c>
      <c r="N303" s="223" t="s">
        <v>1552</v>
      </c>
      <c r="O303" s="228" t="s">
        <v>4281</v>
      </c>
      <c r="P303" s="227" t="s">
        <v>4278</v>
      </c>
      <c r="Q303" s="229" t="s">
        <v>4279</v>
      </c>
      <c r="R303" s="213"/>
    </row>
    <row r="304" spans="1:18" s="214" customFormat="1" ht="12.75" customHeight="1">
      <c r="A304" s="223">
        <v>303</v>
      </c>
      <c r="B304" s="224" t="s">
        <v>156</v>
      </c>
      <c r="C304" s="224" t="s">
        <v>156</v>
      </c>
      <c r="D304" s="225" t="s">
        <v>4818</v>
      </c>
      <c r="E304" s="225" t="s">
        <v>4818</v>
      </c>
      <c r="F304" s="224" t="s">
        <v>4740</v>
      </c>
      <c r="G304" s="224" t="s">
        <v>1479</v>
      </c>
      <c r="H304" s="224" t="s">
        <v>168</v>
      </c>
      <c r="I304" s="224" t="s">
        <v>21</v>
      </c>
      <c r="J304" s="226">
        <v>98500</v>
      </c>
      <c r="K304" s="226">
        <v>78</v>
      </c>
      <c r="L304" s="226">
        <v>7683000</v>
      </c>
      <c r="M304" s="227" t="s">
        <v>4730</v>
      </c>
      <c r="N304" s="223" t="s">
        <v>1552</v>
      </c>
      <c r="O304" s="228" t="s">
        <v>4281</v>
      </c>
      <c r="P304" s="227" t="s">
        <v>4278</v>
      </c>
      <c r="Q304" s="229" t="s">
        <v>4279</v>
      </c>
      <c r="R304" s="213"/>
    </row>
    <row r="305" spans="1:18" s="214" customFormat="1" ht="12.75" customHeight="1">
      <c r="A305" s="223">
        <v>304</v>
      </c>
      <c r="B305" s="224" t="s">
        <v>156</v>
      </c>
      <c r="C305" s="224" t="s">
        <v>156</v>
      </c>
      <c r="D305" s="225" t="s">
        <v>4819</v>
      </c>
      <c r="E305" s="225" t="s">
        <v>4819</v>
      </c>
      <c r="F305" s="224" t="s">
        <v>4740</v>
      </c>
      <c r="G305" s="224" t="s">
        <v>1479</v>
      </c>
      <c r="H305" s="224" t="s">
        <v>168</v>
      </c>
      <c r="I305" s="224" t="s">
        <v>21</v>
      </c>
      <c r="J305" s="226">
        <v>98500</v>
      </c>
      <c r="K305" s="226">
        <v>86</v>
      </c>
      <c r="L305" s="226">
        <v>8471000</v>
      </c>
      <c r="M305" s="227" t="s">
        <v>4730</v>
      </c>
      <c r="N305" s="223" t="s">
        <v>1552</v>
      </c>
      <c r="O305" s="228" t="s">
        <v>4281</v>
      </c>
      <c r="P305" s="227" t="s">
        <v>4278</v>
      </c>
      <c r="Q305" s="229" t="s">
        <v>4279</v>
      </c>
      <c r="R305" s="213"/>
    </row>
    <row r="306" spans="1:18" s="214" customFormat="1" ht="12.75" customHeight="1">
      <c r="A306" s="223">
        <v>305</v>
      </c>
      <c r="B306" s="224" t="s">
        <v>293</v>
      </c>
      <c r="C306" s="224" t="s">
        <v>293</v>
      </c>
      <c r="D306" s="225" t="s">
        <v>4820</v>
      </c>
      <c r="E306" s="225" t="s">
        <v>4820</v>
      </c>
      <c r="F306" s="224" t="s">
        <v>4821</v>
      </c>
      <c r="G306" s="224" t="s">
        <v>4822</v>
      </c>
      <c r="H306" s="224" t="s">
        <v>131</v>
      </c>
      <c r="I306" s="224" t="s">
        <v>21</v>
      </c>
      <c r="J306" s="226">
        <v>49400</v>
      </c>
      <c r="K306" s="226">
        <v>980</v>
      </c>
      <c r="L306" s="226">
        <v>48412000</v>
      </c>
      <c r="M306" s="227" t="s">
        <v>4730</v>
      </c>
      <c r="N306" s="223" t="s">
        <v>1552</v>
      </c>
      <c r="O306" s="228" t="s">
        <v>4281</v>
      </c>
      <c r="P306" s="227" t="s">
        <v>4278</v>
      </c>
      <c r="Q306" s="229" t="s">
        <v>4279</v>
      </c>
      <c r="R306" s="213"/>
    </row>
    <row r="307" spans="1:18" s="214" customFormat="1" ht="12.75" customHeight="1">
      <c r="A307" s="223">
        <v>306</v>
      </c>
      <c r="B307" s="224" t="s">
        <v>293</v>
      </c>
      <c r="C307" s="224" t="s">
        <v>293</v>
      </c>
      <c r="D307" s="225" t="s">
        <v>4823</v>
      </c>
      <c r="E307" s="225" t="s">
        <v>4823</v>
      </c>
      <c r="F307" s="224" t="s">
        <v>4821</v>
      </c>
      <c r="G307" s="224" t="s">
        <v>4822</v>
      </c>
      <c r="H307" s="224" t="s">
        <v>131</v>
      </c>
      <c r="I307" s="224" t="s">
        <v>21</v>
      </c>
      <c r="J307" s="226">
        <v>49400</v>
      </c>
      <c r="K307" s="226">
        <v>20</v>
      </c>
      <c r="L307" s="226">
        <v>988000</v>
      </c>
      <c r="M307" s="227" t="s">
        <v>4730</v>
      </c>
      <c r="N307" s="223" t="s">
        <v>1552</v>
      </c>
      <c r="O307" s="228" t="s">
        <v>4281</v>
      </c>
      <c r="P307" s="227" t="s">
        <v>4278</v>
      </c>
      <c r="Q307" s="229" t="s">
        <v>4279</v>
      </c>
      <c r="R307" s="213"/>
    </row>
    <row r="308" spans="1:18" s="214" customFormat="1" ht="12.75" customHeight="1">
      <c r="A308" s="223">
        <v>307</v>
      </c>
      <c r="B308" s="224" t="s">
        <v>293</v>
      </c>
      <c r="C308" s="224" t="s">
        <v>293</v>
      </c>
      <c r="D308" s="225" t="s">
        <v>4824</v>
      </c>
      <c r="E308" s="225" t="s">
        <v>4824</v>
      </c>
      <c r="F308" s="224" t="s">
        <v>4821</v>
      </c>
      <c r="G308" s="224" t="s">
        <v>4822</v>
      </c>
      <c r="H308" s="224" t="s">
        <v>131</v>
      </c>
      <c r="I308" s="224" t="s">
        <v>21</v>
      </c>
      <c r="J308" s="226">
        <v>49400</v>
      </c>
      <c r="K308" s="226">
        <v>120</v>
      </c>
      <c r="L308" s="226">
        <v>5928000</v>
      </c>
      <c r="M308" s="227" t="s">
        <v>4730</v>
      </c>
      <c r="N308" s="223" t="s">
        <v>1552</v>
      </c>
      <c r="O308" s="228" t="s">
        <v>4281</v>
      </c>
      <c r="P308" s="227" t="s">
        <v>4278</v>
      </c>
      <c r="Q308" s="229" t="s">
        <v>4279</v>
      </c>
      <c r="R308" s="213"/>
    </row>
    <row r="309" spans="1:18" s="214" customFormat="1" ht="12.75" customHeight="1">
      <c r="A309" s="223">
        <v>308</v>
      </c>
      <c r="B309" s="224" t="s">
        <v>1294</v>
      </c>
      <c r="C309" s="224" t="s">
        <v>1294</v>
      </c>
      <c r="D309" s="225" t="s">
        <v>4825</v>
      </c>
      <c r="E309" s="225" t="s">
        <v>4825</v>
      </c>
      <c r="F309" s="224" t="s">
        <v>4740</v>
      </c>
      <c r="G309" s="224" t="s">
        <v>4826</v>
      </c>
      <c r="H309" s="224" t="s">
        <v>180</v>
      </c>
      <c r="I309" s="224" t="s">
        <v>21</v>
      </c>
      <c r="J309" s="226">
        <v>105000</v>
      </c>
      <c r="K309" s="226">
        <v>140</v>
      </c>
      <c r="L309" s="226">
        <v>14700000</v>
      </c>
      <c r="M309" s="227" t="s">
        <v>4730</v>
      </c>
      <c r="N309" s="223" t="s">
        <v>1552</v>
      </c>
      <c r="O309" s="228" t="s">
        <v>4281</v>
      </c>
      <c r="P309" s="227" t="s">
        <v>4278</v>
      </c>
      <c r="Q309" s="229" t="s">
        <v>4279</v>
      </c>
      <c r="R309" s="213"/>
    </row>
    <row r="310" spans="1:18" s="214" customFormat="1" ht="12.75" customHeight="1">
      <c r="A310" s="223">
        <v>309</v>
      </c>
      <c r="B310" s="224" t="s">
        <v>259</v>
      </c>
      <c r="C310" s="224" t="s">
        <v>259</v>
      </c>
      <c r="D310" s="225" t="s">
        <v>4827</v>
      </c>
      <c r="E310" s="225" t="s">
        <v>4827</v>
      </c>
      <c r="F310" s="224" t="s">
        <v>4828</v>
      </c>
      <c r="G310" s="224" t="s">
        <v>4829</v>
      </c>
      <c r="H310" s="224" t="s">
        <v>334</v>
      </c>
      <c r="I310" s="224" t="s">
        <v>23</v>
      </c>
      <c r="J310" s="226">
        <v>1920000</v>
      </c>
      <c r="K310" s="226">
        <v>5</v>
      </c>
      <c r="L310" s="226">
        <v>9600000</v>
      </c>
      <c r="M310" s="227" t="s">
        <v>4830</v>
      </c>
      <c r="N310" s="223" t="s">
        <v>1552</v>
      </c>
      <c r="O310" s="228" t="s">
        <v>4281</v>
      </c>
      <c r="P310" s="227" t="s">
        <v>4278</v>
      </c>
      <c r="Q310" s="229" t="s">
        <v>4279</v>
      </c>
      <c r="R310" s="213"/>
    </row>
    <row r="311" spans="1:18" s="214" customFormat="1" ht="12.75" customHeight="1">
      <c r="A311" s="223">
        <v>310</v>
      </c>
      <c r="B311" s="224" t="s">
        <v>156</v>
      </c>
      <c r="C311" s="224" t="s">
        <v>156</v>
      </c>
      <c r="D311" s="225" t="s">
        <v>4831</v>
      </c>
      <c r="E311" s="225" t="s">
        <v>4831</v>
      </c>
      <c r="F311" s="224" t="s">
        <v>4832</v>
      </c>
      <c r="G311" s="224" t="s">
        <v>4829</v>
      </c>
      <c r="H311" s="224" t="s">
        <v>334</v>
      </c>
      <c r="I311" s="224" t="s">
        <v>21</v>
      </c>
      <c r="J311" s="226">
        <v>600000</v>
      </c>
      <c r="K311" s="226">
        <v>10</v>
      </c>
      <c r="L311" s="226">
        <v>6000000</v>
      </c>
      <c r="M311" s="227" t="s">
        <v>4830</v>
      </c>
      <c r="N311" s="223" t="s">
        <v>1552</v>
      </c>
      <c r="O311" s="228" t="s">
        <v>4281</v>
      </c>
      <c r="P311" s="227" t="s">
        <v>4278</v>
      </c>
      <c r="Q311" s="229" t="s">
        <v>4279</v>
      </c>
      <c r="R311" s="213"/>
    </row>
    <row r="312" spans="1:18" s="214" customFormat="1" ht="12.75" customHeight="1">
      <c r="A312" s="223">
        <v>311</v>
      </c>
      <c r="B312" s="224" t="s">
        <v>156</v>
      </c>
      <c r="C312" s="224" t="s">
        <v>156</v>
      </c>
      <c r="D312" s="225" t="s">
        <v>4833</v>
      </c>
      <c r="E312" s="225" t="s">
        <v>4833</v>
      </c>
      <c r="F312" s="224" t="s">
        <v>4832</v>
      </c>
      <c r="G312" s="224" t="s">
        <v>4829</v>
      </c>
      <c r="H312" s="224" t="s">
        <v>334</v>
      </c>
      <c r="I312" s="224" t="s">
        <v>21</v>
      </c>
      <c r="J312" s="226">
        <v>600000</v>
      </c>
      <c r="K312" s="226">
        <v>10</v>
      </c>
      <c r="L312" s="226">
        <v>6000000</v>
      </c>
      <c r="M312" s="227" t="s">
        <v>4830</v>
      </c>
      <c r="N312" s="223" t="s">
        <v>1552</v>
      </c>
      <c r="O312" s="228" t="s">
        <v>4281</v>
      </c>
      <c r="P312" s="227" t="s">
        <v>4278</v>
      </c>
      <c r="Q312" s="229" t="s">
        <v>4279</v>
      </c>
      <c r="R312" s="213"/>
    </row>
    <row r="313" spans="1:18" s="214" customFormat="1" ht="12.75" customHeight="1">
      <c r="A313" s="223">
        <v>312</v>
      </c>
      <c r="B313" s="224" t="s">
        <v>592</v>
      </c>
      <c r="C313" s="224" t="s">
        <v>592</v>
      </c>
      <c r="D313" s="225" t="s">
        <v>4834</v>
      </c>
      <c r="E313" s="225" t="s">
        <v>4834</v>
      </c>
      <c r="F313" s="224" t="s">
        <v>867</v>
      </c>
      <c r="G313" s="224" t="s">
        <v>4835</v>
      </c>
      <c r="H313" s="224" t="s">
        <v>241</v>
      </c>
      <c r="I313" s="224" t="s">
        <v>21</v>
      </c>
      <c r="J313" s="226">
        <v>84000</v>
      </c>
      <c r="K313" s="226">
        <v>3000</v>
      </c>
      <c r="L313" s="226">
        <v>252000000</v>
      </c>
      <c r="M313" s="227" t="s">
        <v>4836</v>
      </c>
      <c r="N313" s="223" t="s">
        <v>1552</v>
      </c>
      <c r="O313" s="228" t="s">
        <v>4281</v>
      </c>
      <c r="P313" s="227" t="s">
        <v>4278</v>
      </c>
      <c r="Q313" s="229" t="s">
        <v>4279</v>
      </c>
      <c r="R313" s="213"/>
    </row>
    <row r="314" spans="1:18" s="214" customFormat="1" ht="12.75" customHeight="1">
      <c r="A314" s="223">
        <v>313</v>
      </c>
      <c r="B314" s="224" t="s">
        <v>592</v>
      </c>
      <c r="C314" s="224" t="s">
        <v>592</v>
      </c>
      <c r="D314" s="225" t="s">
        <v>4834</v>
      </c>
      <c r="E314" s="225" t="s">
        <v>4834</v>
      </c>
      <c r="F314" s="224" t="s">
        <v>867</v>
      </c>
      <c r="G314" s="224" t="s">
        <v>4835</v>
      </c>
      <c r="H314" s="224" t="s">
        <v>241</v>
      </c>
      <c r="I314" s="224" t="s">
        <v>21</v>
      </c>
      <c r="J314" s="226">
        <v>84000</v>
      </c>
      <c r="K314" s="226">
        <v>2000</v>
      </c>
      <c r="L314" s="226">
        <v>168000000</v>
      </c>
      <c r="M314" s="227" t="s">
        <v>4836</v>
      </c>
      <c r="N314" s="223" t="s">
        <v>1552</v>
      </c>
      <c r="O314" s="228" t="s">
        <v>4281</v>
      </c>
      <c r="P314" s="227" t="s">
        <v>4278</v>
      </c>
      <c r="Q314" s="229" t="s">
        <v>4279</v>
      </c>
      <c r="R314" s="213"/>
    </row>
    <row r="315" spans="1:18" s="214" customFormat="1" ht="12.75" customHeight="1">
      <c r="A315" s="223">
        <v>314</v>
      </c>
      <c r="B315" s="230" t="s">
        <v>4285</v>
      </c>
      <c r="C315" s="230" t="s">
        <v>4285</v>
      </c>
      <c r="D315" s="225" t="s">
        <v>2763</v>
      </c>
      <c r="E315" s="225" t="s">
        <v>2763</v>
      </c>
      <c r="F315" s="224" t="s">
        <v>309</v>
      </c>
      <c r="G315" s="224" t="s">
        <v>244</v>
      </c>
      <c r="H315" s="224" t="s">
        <v>35</v>
      </c>
      <c r="I315" s="224" t="s">
        <v>21</v>
      </c>
      <c r="J315" s="226">
        <v>14000000</v>
      </c>
      <c r="K315" s="226">
        <v>24</v>
      </c>
      <c r="L315" s="226">
        <v>336000000</v>
      </c>
      <c r="M315" s="227" t="s">
        <v>4836</v>
      </c>
      <c r="N315" s="223" t="s">
        <v>1552</v>
      </c>
      <c r="O315" s="228" t="s">
        <v>4281</v>
      </c>
      <c r="P315" s="227" t="s">
        <v>4278</v>
      </c>
      <c r="Q315" s="229" t="s">
        <v>4279</v>
      </c>
      <c r="R315" s="213"/>
    </row>
    <row r="316" spans="1:18" s="214" customFormat="1" ht="12.75" customHeight="1">
      <c r="A316" s="223">
        <v>315</v>
      </c>
      <c r="B316" s="230" t="s">
        <v>4285</v>
      </c>
      <c r="C316" s="230" t="s">
        <v>4285</v>
      </c>
      <c r="D316" s="225" t="s">
        <v>2763</v>
      </c>
      <c r="E316" s="225" t="s">
        <v>2763</v>
      </c>
      <c r="F316" s="224" t="s">
        <v>309</v>
      </c>
      <c r="G316" s="224" t="s">
        <v>4837</v>
      </c>
      <c r="H316" s="224" t="s">
        <v>27</v>
      </c>
      <c r="I316" s="224" t="s">
        <v>21</v>
      </c>
      <c r="J316" s="226">
        <v>770000</v>
      </c>
      <c r="K316" s="226">
        <v>240</v>
      </c>
      <c r="L316" s="226">
        <v>184800000</v>
      </c>
      <c r="M316" s="227" t="s">
        <v>4836</v>
      </c>
      <c r="N316" s="223" t="s">
        <v>1552</v>
      </c>
      <c r="O316" s="228" t="s">
        <v>4281</v>
      </c>
      <c r="P316" s="227" t="s">
        <v>4278</v>
      </c>
      <c r="Q316" s="229" t="s">
        <v>4279</v>
      </c>
      <c r="R316" s="213"/>
    </row>
    <row r="317" spans="1:18" s="214" customFormat="1" ht="12.75" customHeight="1">
      <c r="A317" s="223">
        <v>316</v>
      </c>
      <c r="B317" s="230" t="s">
        <v>4285</v>
      </c>
      <c r="C317" s="230" t="s">
        <v>4285</v>
      </c>
      <c r="D317" s="225" t="s">
        <v>375</v>
      </c>
      <c r="E317" s="225" t="s">
        <v>375</v>
      </c>
      <c r="F317" s="224" t="s">
        <v>309</v>
      </c>
      <c r="G317" s="224" t="s">
        <v>4838</v>
      </c>
      <c r="H317" s="224" t="s">
        <v>131</v>
      </c>
      <c r="I317" s="224" t="s">
        <v>21</v>
      </c>
      <c r="J317" s="226">
        <v>2980000</v>
      </c>
      <c r="K317" s="226">
        <v>280</v>
      </c>
      <c r="L317" s="226">
        <v>834400000</v>
      </c>
      <c r="M317" s="227" t="s">
        <v>4836</v>
      </c>
      <c r="N317" s="223" t="s">
        <v>1552</v>
      </c>
      <c r="O317" s="228" t="s">
        <v>4281</v>
      </c>
      <c r="P317" s="227" t="s">
        <v>4278</v>
      </c>
      <c r="Q317" s="229" t="s">
        <v>4279</v>
      </c>
      <c r="R317" s="213"/>
    </row>
    <row r="318" spans="1:18" s="214" customFormat="1" ht="12.75" customHeight="1">
      <c r="A318" s="223">
        <v>317</v>
      </c>
      <c r="B318" s="230" t="s">
        <v>4839</v>
      </c>
      <c r="C318" s="230" t="s">
        <v>4839</v>
      </c>
      <c r="D318" s="225" t="s">
        <v>4840</v>
      </c>
      <c r="E318" s="225" t="s">
        <v>4840</v>
      </c>
      <c r="F318" s="224" t="s">
        <v>309</v>
      </c>
      <c r="G318" s="224" t="s">
        <v>4841</v>
      </c>
      <c r="H318" s="224" t="s">
        <v>34</v>
      </c>
      <c r="I318" s="224" t="s">
        <v>21</v>
      </c>
      <c r="J318" s="226">
        <v>700000</v>
      </c>
      <c r="K318" s="226">
        <v>400</v>
      </c>
      <c r="L318" s="226">
        <v>280000000</v>
      </c>
      <c r="M318" s="227" t="s">
        <v>4836</v>
      </c>
      <c r="N318" s="223" t="s">
        <v>1552</v>
      </c>
      <c r="O318" s="228" t="s">
        <v>4281</v>
      </c>
      <c r="P318" s="227" t="s">
        <v>4278</v>
      </c>
      <c r="Q318" s="229" t="s">
        <v>4279</v>
      </c>
      <c r="R318" s="213"/>
    </row>
    <row r="319" spans="1:18" s="214" customFormat="1" ht="12.75" customHeight="1">
      <c r="A319" s="223">
        <v>318</v>
      </c>
      <c r="B319" s="224" t="s">
        <v>621</v>
      </c>
      <c r="C319" s="224" t="s">
        <v>621</v>
      </c>
      <c r="D319" s="225" t="s">
        <v>4842</v>
      </c>
      <c r="E319" s="225" t="s">
        <v>4842</v>
      </c>
      <c r="F319" s="224" t="s">
        <v>3329</v>
      </c>
      <c r="G319" s="224" t="s">
        <v>4843</v>
      </c>
      <c r="H319" s="224" t="s">
        <v>27</v>
      </c>
      <c r="I319" s="224" t="s">
        <v>32</v>
      </c>
      <c r="J319" s="226">
        <v>157500</v>
      </c>
      <c r="K319" s="226">
        <v>1000</v>
      </c>
      <c r="L319" s="226">
        <v>157500000</v>
      </c>
      <c r="M319" s="227" t="s">
        <v>4836</v>
      </c>
      <c r="N319" s="223" t="s">
        <v>1552</v>
      </c>
      <c r="O319" s="228" t="s">
        <v>4281</v>
      </c>
      <c r="P319" s="227" t="s">
        <v>4278</v>
      </c>
      <c r="Q319" s="229" t="s">
        <v>4279</v>
      </c>
      <c r="R319" s="213"/>
    </row>
    <row r="320" spans="1:18" s="214" customFormat="1" ht="12.75" customHeight="1">
      <c r="A320" s="223">
        <v>319</v>
      </c>
      <c r="B320" s="224" t="s">
        <v>617</v>
      </c>
      <c r="C320" s="224" t="s">
        <v>617</v>
      </c>
      <c r="D320" s="225" t="s">
        <v>4844</v>
      </c>
      <c r="E320" s="225" t="s">
        <v>4844</v>
      </c>
      <c r="F320" s="224" t="s">
        <v>4845</v>
      </c>
      <c r="G320" s="224" t="s">
        <v>4846</v>
      </c>
      <c r="H320" s="224" t="s">
        <v>1895</v>
      </c>
      <c r="I320" s="224" t="s">
        <v>44</v>
      </c>
      <c r="J320" s="226">
        <v>399000</v>
      </c>
      <c r="K320" s="226">
        <v>2000</v>
      </c>
      <c r="L320" s="226">
        <v>798000000</v>
      </c>
      <c r="M320" s="227" t="s">
        <v>4836</v>
      </c>
      <c r="N320" s="223" t="s">
        <v>1552</v>
      </c>
      <c r="O320" s="228" t="s">
        <v>4281</v>
      </c>
      <c r="P320" s="227" t="s">
        <v>4278</v>
      </c>
      <c r="Q320" s="229" t="s">
        <v>4279</v>
      </c>
      <c r="R320" s="213"/>
    </row>
    <row r="321" spans="1:18" s="214" customFormat="1" ht="12.75" customHeight="1">
      <c r="A321" s="223">
        <v>320</v>
      </c>
      <c r="B321" s="224" t="s">
        <v>621</v>
      </c>
      <c r="C321" s="224" t="s">
        <v>621</v>
      </c>
      <c r="D321" s="225" t="s">
        <v>4847</v>
      </c>
      <c r="E321" s="225" t="s">
        <v>4847</v>
      </c>
      <c r="F321" s="224" t="s">
        <v>3329</v>
      </c>
      <c r="G321" s="224" t="s">
        <v>4848</v>
      </c>
      <c r="H321" s="224" t="s">
        <v>27</v>
      </c>
      <c r="I321" s="224" t="s">
        <v>32</v>
      </c>
      <c r="J321" s="226">
        <v>157500</v>
      </c>
      <c r="K321" s="226">
        <v>600</v>
      </c>
      <c r="L321" s="226">
        <v>94500000</v>
      </c>
      <c r="M321" s="227" t="s">
        <v>4836</v>
      </c>
      <c r="N321" s="223" t="s">
        <v>1552</v>
      </c>
      <c r="O321" s="228" t="s">
        <v>4281</v>
      </c>
      <c r="P321" s="227" t="s">
        <v>4278</v>
      </c>
      <c r="Q321" s="229" t="s">
        <v>4279</v>
      </c>
      <c r="R321" s="213"/>
    </row>
    <row r="322" spans="1:18" s="214" customFormat="1" ht="12.75" customHeight="1">
      <c r="A322" s="223">
        <v>321</v>
      </c>
      <c r="B322" s="224" t="s">
        <v>146</v>
      </c>
      <c r="C322" s="224" t="s">
        <v>146</v>
      </c>
      <c r="D322" s="225" t="s">
        <v>4565</v>
      </c>
      <c r="E322" s="225" t="s">
        <v>4565</v>
      </c>
      <c r="F322" s="224" t="s">
        <v>4849</v>
      </c>
      <c r="G322" s="224" t="s">
        <v>4850</v>
      </c>
      <c r="H322" s="224" t="s">
        <v>28</v>
      </c>
      <c r="I322" s="224" t="s">
        <v>22</v>
      </c>
      <c r="J322" s="226">
        <v>918</v>
      </c>
      <c r="K322" s="226">
        <v>3599000</v>
      </c>
      <c r="L322" s="226">
        <v>3303882000</v>
      </c>
      <c r="M322" s="227" t="s">
        <v>4851</v>
      </c>
      <c r="N322" s="223" t="s">
        <v>1552</v>
      </c>
      <c r="O322" s="228" t="s">
        <v>4281</v>
      </c>
      <c r="P322" s="227" t="s">
        <v>4278</v>
      </c>
      <c r="Q322" s="229" t="s">
        <v>4279</v>
      </c>
      <c r="R322" s="213"/>
    </row>
    <row r="323" spans="1:18" s="214" customFormat="1" ht="12.75" customHeight="1">
      <c r="A323" s="223">
        <v>322</v>
      </c>
      <c r="B323" s="224" t="s">
        <v>617</v>
      </c>
      <c r="C323" s="224" t="s">
        <v>617</v>
      </c>
      <c r="D323" s="225" t="s">
        <v>4852</v>
      </c>
      <c r="E323" s="225" t="s">
        <v>4852</v>
      </c>
      <c r="F323" s="224" t="s">
        <v>4853</v>
      </c>
      <c r="G323" s="224" t="s">
        <v>3374</v>
      </c>
      <c r="H323" s="224" t="s">
        <v>35</v>
      </c>
      <c r="I323" s="224" t="s">
        <v>32</v>
      </c>
      <c r="J323" s="226">
        <v>530000</v>
      </c>
      <c r="K323" s="226">
        <v>3000</v>
      </c>
      <c r="L323" s="226">
        <v>1590000000</v>
      </c>
      <c r="M323" s="227" t="s">
        <v>4854</v>
      </c>
      <c r="N323" s="223" t="s">
        <v>1552</v>
      </c>
      <c r="O323" s="228" t="s">
        <v>4281</v>
      </c>
      <c r="P323" s="227" t="s">
        <v>4278</v>
      </c>
      <c r="Q323" s="229" t="s">
        <v>4279</v>
      </c>
      <c r="R323" s="213"/>
    </row>
    <row r="324" spans="1:18" s="214" customFormat="1" ht="12.75" customHeight="1">
      <c r="A324" s="223">
        <v>323</v>
      </c>
      <c r="B324" s="224" t="s">
        <v>4855</v>
      </c>
      <c r="C324" s="224" t="s">
        <v>4855</v>
      </c>
      <c r="D324" s="225" t="s">
        <v>4856</v>
      </c>
      <c r="E324" s="225" t="s">
        <v>4856</v>
      </c>
      <c r="F324" s="224" t="s">
        <v>4857</v>
      </c>
      <c r="G324" s="224" t="s">
        <v>4858</v>
      </c>
      <c r="H324" s="224" t="s">
        <v>33</v>
      </c>
      <c r="I324" s="224" t="s">
        <v>21</v>
      </c>
      <c r="J324" s="226">
        <v>5460</v>
      </c>
      <c r="K324" s="226">
        <v>53600</v>
      </c>
      <c r="L324" s="226">
        <v>292656000</v>
      </c>
      <c r="M324" s="227" t="s">
        <v>4859</v>
      </c>
      <c r="N324" s="223" t="s">
        <v>1552</v>
      </c>
      <c r="O324" s="228" t="s">
        <v>4281</v>
      </c>
      <c r="P324" s="227" t="s">
        <v>4278</v>
      </c>
      <c r="Q324" s="229" t="s">
        <v>4279</v>
      </c>
      <c r="R324" s="213"/>
    </row>
    <row r="325" spans="1:18" s="214" customFormat="1" ht="12.75" customHeight="1">
      <c r="A325" s="223">
        <v>324</v>
      </c>
      <c r="B325" s="224" t="s">
        <v>4860</v>
      </c>
      <c r="C325" s="224" t="s">
        <v>4860</v>
      </c>
      <c r="D325" s="225" t="s">
        <v>4861</v>
      </c>
      <c r="E325" s="225" t="s">
        <v>4861</v>
      </c>
      <c r="F325" s="224" t="s">
        <v>4857</v>
      </c>
      <c r="G325" s="224" t="s">
        <v>4858</v>
      </c>
      <c r="H325" s="224" t="s">
        <v>33</v>
      </c>
      <c r="I325" s="224" t="s">
        <v>21</v>
      </c>
      <c r="J325" s="226">
        <v>2940</v>
      </c>
      <c r="K325" s="226">
        <v>4400</v>
      </c>
      <c r="L325" s="226">
        <v>12936000</v>
      </c>
      <c r="M325" s="227" t="s">
        <v>4859</v>
      </c>
      <c r="N325" s="223" t="s">
        <v>1552</v>
      </c>
      <c r="O325" s="228" t="s">
        <v>4281</v>
      </c>
      <c r="P325" s="227" t="s">
        <v>4278</v>
      </c>
      <c r="Q325" s="229" t="s">
        <v>4279</v>
      </c>
      <c r="R325" s="213"/>
    </row>
    <row r="326" spans="1:18" s="214" customFormat="1" ht="12.75" customHeight="1">
      <c r="A326" s="223">
        <v>325</v>
      </c>
      <c r="B326" s="224" t="s">
        <v>4862</v>
      </c>
      <c r="C326" s="224" t="s">
        <v>4862</v>
      </c>
      <c r="D326" s="225" t="s">
        <v>4863</v>
      </c>
      <c r="E326" s="225" t="s">
        <v>4863</v>
      </c>
      <c r="F326" s="224" t="s">
        <v>129</v>
      </c>
      <c r="G326" s="224" t="s">
        <v>4858</v>
      </c>
      <c r="H326" s="224" t="s">
        <v>33</v>
      </c>
      <c r="I326" s="224" t="s">
        <v>21</v>
      </c>
      <c r="J326" s="226">
        <v>2625</v>
      </c>
      <c r="K326" s="226">
        <v>63500</v>
      </c>
      <c r="L326" s="226">
        <v>166687500</v>
      </c>
      <c r="M326" s="227" t="s">
        <v>4859</v>
      </c>
      <c r="N326" s="223" t="s">
        <v>1552</v>
      </c>
      <c r="O326" s="228" t="s">
        <v>4281</v>
      </c>
      <c r="P326" s="227" t="s">
        <v>4278</v>
      </c>
      <c r="Q326" s="229" t="s">
        <v>4279</v>
      </c>
      <c r="R326" s="213"/>
    </row>
    <row r="327" spans="1:18" s="214" customFormat="1" ht="12.75" customHeight="1">
      <c r="A327" s="223">
        <v>326</v>
      </c>
      <c r="B327" s="224" t="s">
        <v>85</v>
      </c>
      <c r="C327" s="224" t="s">
        <v>85</v>
      </c>
      <c r="D327" s="225" t="s">
        <v>4864</v>
      </c>
      <c r="E327" s="225" t="s">
        <v>4864</v>
      </c>
      <c r="F327" s="224" t="s">
        <v>358</v>
      </c>
      <c r="G327" s="224" t="s">
        <v>4858</v>
      </c>
      <c r="H327" s="224" t="s">
        <v>33</v>
      </c>
      <c r="I327" s="224" t="s">
        <v>21</v>
      </c>
      <c r="J327" s="226">
        <v>4872</v>
      </c>
      <c r="K327" s="226">
        <v>36600</v>
      </c>
      <c r="L327" s="226">
        <v>178315200</v>
      </c>
      <c r="M327" s="227" t="s">
        <v>4859</v>
      </c>
      <c r="N327" s="223" t="s">
        <v>1552</v>
      </c>
      <c r="O327" s="228" t="s">
        <v>4281</v>
      </c>
      <c r="P327" s="227" t="s">
        <v>4278</v>
      </c>
      <c r="Q327" s="229" t="s">
        <v>4279</v>
      </c>
      <c r="R327" s="213"/>
    </row>
    <row r="328" spans="1:18" s="214" customFormat="1" ht="12.75" customHeight="1">
      <c r="A328" s="223">
        <v>327</v>
      </c>
      <c r="B328" s="224" t="s">
        <v>282</v>
      </c>
      <c r="C328" s="224" t="s">
        <v>282</v>
      </c>
      <c r="D328" s="225" t="s">
        <v>4865</v>
      </c>
      <c r="E328" s="225" t="s">
        <v>4865</v>
      </c>
      <c r="F328" s="224" t="s">
        <v>4866</v>
      </c>
      <c r="G328" s="224" t="s">
        <v>4858</v>
      </c>
      <c r="H328" s="224" t="s">
        <v>33</v>
      </c>
      <c r="I328" s="224" t="s">
        <v>21</v>
      </c>
      <c r="J328" s="226">
        <v>25200</v>
      </c>
      <c r="K328" s="226">
        <v>65</v>
      </c>
      <c r="L328" s="226">
        <v>1638000</v>
      </c>
      <c r="M328" s="227" t="s">
        <v>4859</v>
      </c>
      <c r="N328" s="223" t="s">
        <v>1552</v>
      </c>
      <c r="O328" s="228" t="s">
        <v>4281</v>
      </c>
      <c r="P328" s="227" t="s">
        <v>4278</v>
      </c>
      <c r="Q328" s="229" t="s">
        <v>4279</v>
      </c>
      <c r="R328" s="213"/>
    </row>
    <row r="329" spans="1:18" s="214" customFormat="1" ht="12.75" customHeight="1">
      <c r="A329" s="223">
        <v>328</v>
      </c>
      <c r="B329" s="224" t="s">
        <v>297</v>
      </c>
      <c r="C329" s="224" t="s">
        <v>297</v>
      </c>
      <c r="D329" s="225" t="s">
        <v>4867</v>
      </c>
      <c r="E329" s="225" t="s">
        <v>4867</v>
      </c>
      <c r="F329" s="224" t="s">
        <v>4857</v>
      </c>
      <c r="G329" s="224" t="s">
        <v>4858</v>
      </c>
      <c r="H329" s="224" t="s">
        <v>33</v>
      </c>
      <c r="I329" s="224" t="s">
        <v>21</v>
      </c>
      <c r="J329" s="226">
        <v>2100</v>
      </c>
      <c r="K329" s="226">
        <v>130</v>
      </c>
      <c r="L329" s="226">
        <v>273000</v>
      </c>
      <c r="M329" s="227" t="s">
        <v>4859</v>
      </c>
      <c r="N329" s="223" t="s">
        <v>1552</v>
      </c>
      <c r="O329" s="228" t="s">
        <v>4281</v>
      </c>
      <c r="P329" s="227" t="s">
        <v>4278</v>
      </c>
      <c r="Q329" s="229" t="s">
        <v>4279</v>
      </c>
      <c r="R329" s="213"/>
    </row>
    <row r="330" spans="1:18" s="214" customFormat="1" ht="12.75" customHeight="1">
      <c r="A330" s="223">
        <v>329</v>
      </c>
      <c r="B330" s="230" t="s">
        <v>4458</v>
      </c>
      <c r="C330" s="230" t="s">
        <v>4458</v>
      </c>
      <c r="D330" s="225" t="s">
        <v>4868</v>
      </c>
      <c r="E330" s="225" t="s">
        <v>4868</v>
      </c>
      <c r="F330" s="224" t="s">
        <v>129</v>
      </c>
      <c r="G330" s="224" t="s">
        <v>249</v>
      </c>
      <c r="H330" s="224" t="s">
        <v>33</v>
      </c>
      <c r="I330" s="224" t="s">
        <v>21</v>
      </c>
      <c r="J330" s="226">
        <v>45570</v>
      </c>
      <c r="K330" s="226">
        <v>2880</v>
      </c>
      <c r="L330" s="226">
        <v>131241600</v>
      </c>
      <c r="M330" s="227" t="s">
        <v>4859</v>
      </c>
      <c r="N330" s="223" t="s">
        <v>1552</v>
      </c>
      <c r="O330" s="228" t="s">
        <v>4281</v>
      </c>
      <c r="P330" s="227" t="s">
        <v>4278</v>
      </c>
      <c r="Q330" s="229" t="s">
        <v>4279</v>
      </c>
      <c r="R330" s="213"/>
    </row>
    <row r="331" spans="1:18" s="214" customFormat="1" ht="12.75" customHeight="1">
      <c r="A331" s="223">
        <v>330</v>
      </c>
      <c r="B331" s="230" t="s">
        <v>4804</v>
      </c>
      <c r="C331" s="230" t="s">
        <v>4804</v>
      </c>
      <c r="D331" s="225" t="s">
        <v>4869</v>
      </c>
      <c r="E331" s="225" t="s">
        <v>4869</v>
      </c>
      <c r="F331" s="224" t="s">
        <v>211</v>
      </c>
      <c r="G331" s="224" t="s">
        <v>249</v>
      </c>
      <c r="H331" s="224" t="s">
        <v>33</v>
      </c>
      <c r="I331" s="224" t="s">
        <v>21</v>
      </c>
      <c r="J331" s="226">
        <v>71442</v>
      </c>
      <c r="K331" s="226">
        <v>3050</v>
      </c>
      <c r="L331" s="226">
        <v>217898100</v>
      </c>
      <c r="M331" s="227" t="s">
        <v>4859</v>
      </c>
      <c r="N331" s="223" t="s">
        <v>1552</v>
      </c>
      <c r="O331" s="228" t="s">
        <v>4281</v>
      </c>
      <c r="P331" s="227" t="s">
        <v>4278</v>
      </c>
      <c r="Q331" s="229" t="s">
        <v>4279</v>
      </c>
      <c r="R331" s="213"/>
    </row>
    <row r="332" spans="1:18" s="214" customFormat="1" ht="12.75" customHeight="1">
      <c r="A332" s="223">
        <v>331</v>
      </c>
      <c r="B332" s="230" t="s">
        <v>4804</v>
      </c>
      <c r="C332" s="230" t="s">
        <v>4804</v>
      </c>
      <c r="D332" s="225" t="s">
        <v>4870</v>
      </c>
      <c r="E332" s="225" t="s">
        <v>4870</v>
      </c>
      <c r="F332" s="224" t="s">
        <v>129</v>
      </c>
      <c r="G332" s="224" t="s">
        <v>249</v>
      </c>
      <c r="H332" s="224" t="s">
        <v>33</v>
      </c>
      <c r="I332" s="224" t="s">
        <v>21</v>
      </c>
      <c r="J332" s="226">
        <v>46620</v>
      </c>
      <c r="K332" s="226">
        <v>9650</v>
      </c>
      <c r="L332" s="226">
        <v>449883000</v>
      </c>
      <c r="M332" s="227" t="s">
        <v>4859</v>
      </c>
      <c r="N332" s="223" t="s">
        <v>1552</v>
      </c>
      <c r="O332" s="228" t="s">
        <v>4281</v>
      </c>
      <c r="P332" s="227" t="s">
        <v>4278</v>
      </c>
      <c r="Q332" s="229" t="s">
        <v>4279</v>
      </c>
      <c r="R332" s="213"/>
    </row>
    <row r="333" spans="1:18" s="214" customFormat="1" ht="12.75" customHeight="1">
      <c r="A333" s="223">
        <v>332</v>
      </c>
      <c r="B333" s="230" t="s">
        <v>4804</v>
      </c>
      <c r="C333" s="230" t="s">
        <v>4804</v>
      </c>
      <c r="D333" s="225" t="s">
        <v>4871</v>
      </c>
      <c r="E333" s="225" t="s">
        <v>4871</v>
      </c>
      <c r="F333" s="224" t="s">
        <v>129</v>
      </c>
      <c r="G333" s="224" t="s">
        <v>249</v>
      </c>
      <c r="H333" s="224" t="s">
        <v>33</v>
      </c>
      <c r="I333" s="224" t="s">
        <v>21</v>
      </c>
      <c r="J333" s="226">
        <v>58590</v>
      </c>
      <c r="K333" s="226">
        <v>40</v>
      </c>
      <c r="L333" s="226">
        <v>2343600</v>
      </c>
      <c r="M333" s="227" t="s">
        <v>4859</v>
      </c>
      <c r="N333" s="223" t="s">
        <v>1552</v>
      </c>
      <c r="O333" s="228" t="s">
        <v>4281</v>
      </c>
      <c r="P333" s="227" t="s">
        <v>4278</v>
      </c>
      <c r="Q333" s="229" t="s">
        <v>4279</v>
      </c>
      <c r="R333" s="213"/>
    </row>
    <row r="334" spans="1:18" s="214" customFormat="1" ht="12.75" customHeight="1">
      <c r="A334" s="223">
        <v>333</v>
      </c>
      <c r="B334" s="230" t="s">
        <v>4804</v>
      </c>
      <c r="C334" s="230" t="s">
        <v>4804</v>
      </c>
      <c r="D334" s="225" t="s">
        <v>4872</v>
      </c>
      <c r="E334" s="225" t="s">
        <v>4872</v>
      </c>
      <c r="F334" s="224" t="s">
        <v>129</v>
      </c>
      <c r="G334" s="224" t="s">
        <v>249</v>
      </c>
      <c r="H334" s="224" t="s">
        <v>33</v>
      </c>
      <c r="I334" s="224" t="s">
        <v>21</v>
      </c>
      <c r="J334" s="226">
        <v>26040</v>
      </c>
      <c r="K334" s="226">
        <v>70</v>
      </c>
      <c r="L334" s="226">
        <v>1822800</v>
      </c>
      <c r="M334" s="227" t="s">
        <v>4859</v>
      </c>
      <c r="N334" s="223" t="s">
        <v>1552</v>
      </c>
      <c r="O334" s="228" t="s">
        <v>4281</v>
      </c>
      <c r="P334" s="227" t="s">
        <v>4278</v>
      </c>
      <c r="Q334" s="229" t="s">
        <v>4279</v>
      </c>
      <c r="R334" s="213"/>
    </row>
    <row r="335" spans="1:18" s="214" customFormat="1" ht="12.75" customHeight="1">
      <c r="A335" s="223">
        <v>334</v>
      </c>
      <c r="B335" s="230" t="s">
        <v>4873</v>
      </c>
      <c r="C335" s="230" t="s">
        <v>4873</v>
      </c>
      <c r="D335" s="225" t="s">
        <v>4874</v>
      </c>
      <c r="E335" s="225" t="s">
        <v>4874</v>
      </c>
      <c r="F335" s="224" t="s">
        <v>129</v>
      </c>
      <c r="G335" s="224" t="s">
        <v>249</v>
      </c>
      <c r="H335" s="224" t="s">
        <v>33</v>
      </c>
      <c r="I335" s="224" t="s">
        <v>21</v>
      </c>
      <c r="J335" s="226">
        <v>59640</v>
      </c>
      <c r="K335" s="226">
        <v>360</v>
      </c>
      <c r="L335" s="226">
        <v>21470400</v>
      </c>
      <c r="M335" s="227" t="s">
        <v>4859</v>
      </c>
      <c r="N335" s="223" t="s">
        <v>1552</v>
      </c>
      <c r="O335" s="228" t="s">
        <v>4281</v>
      </c>
      <c r="P335" s="227" t="s">
        <v>4278</v>
      </c>
      <c r="Q335" s="229" t="s">
        <v>4279</v>
      </c>
      <c r="R335" s="213"/>
    </row>
    <row r="336" spans="1:18" s="214" customFormat="1" ht="12.75" customHeight="1">
      <c r="A336" s="223">
        <v>335</v>
      </c>
      <c r="B336" s="224" t="s">
        <v>228</v>
      </c>
      <c r="C336" s="224" t="s">
        <v>228</v>
      </c>
      <c r="D336" s="225" t="s">
        <v>4875</v>
      </c>
      <c r="E336" s="225" t="s">
        <v>4875</v>
      </c>
      <c r="F336" s="224" t="s">
        <v>4857</v>
      </c>
      <c r="G336" s="224" t="s">
        <v>4858</v>
      </c>
      <c r="H336" s="224" t="s">
        <v>33</v>
      </c>
      <c r="I336" s="224" t="s">
        <v>21</v>
      </c>
      <c r="J336" s="226">
        <v>5523</v>
      </c>
      <c r="K336" s="226">
        <v>2654</v>
      </c>
      <c r="L336" s="226">
        <v>14658042</v>
      </c>
      <c r="M336" s="227" t="s">
        <v>4859</v>
      </c>
      <c r="N336" s="223" t="s">
        <v>1552</v>
      </c>
      <c r="O336" s="228" t="s">
        <v>4281</v>
      </c>
      <c r="P336" s="227" t="s">
        <v>4278</v>
      </c>
      <c r="Q336" s="229" t="s">
        <v>4279</v>
      </c>
      <c r="R336" s="213"/>
    </row>
    <row r="337" spans="1:18" s="214" customFormat="1" ht="12.75" customHeight="1">
      <c r="A337" s="223">
        <v>336</v>
      </c>
      <c r="B337" s="230" t="s">
        <v>4285</v>
      </c>
      <c r="C337" s="230" t="s">
        <v>4285</v>
      </c>
      <c r="D337" s="225" t="s">
        <v>4876</v>
      </c>
      <c r="E337" s="225" t="s">
        <v>4876</v>
      </c>
      <c r="F337" s="224" t="s">
        <v>134</v>
      </c>
      <c r="G337" s="224" t="s">
        <v>2800</v>
      </c>
      <c r="H337" s="224" t="s">
        <v>1895</v>
      </c>
      <c r="I337" s="224" t="s">
        <v>21</v>
      </c>
      <c r="J337" s="226">
        <v>2300000</v>
      </c>
      <c r="K337" s="226">
        <v>600</v>
      </c>
      <c r="L337" s="226">
        <v>1380000000</v>
      </c>
      <c r="M337" s="227" t="s">
        <v>2801</v>
      </c>
      <c r="N337" s="223" t="s">
        <v>1552</v>
      </c>
      <c r="O337" s="228" t="s">
        <v>4281</v>
      </c>
      <c r="P337" s="227" t="s">
        <v>4278</v>
      </c>
      <c r="Q337" s="229" t="s">
        <v>4279</v>
      </c>
      <c r="R337" s="213"/>
    </row>
    <row r="338" spans="1:18" s="214" customFormat="1" ht="12.75" customHeight="1">
      <c r="A338" s="223">
        <v>337</v>
      </c>
      <c r="B338" s="230" t="s">
        <v>4285</v>
      </c>
      <c r="C338" s="230" t="s">
        <v>4285</v>
      </c>
      <c r="D338" s="225" t="s">
        <v>4876</v>
      </c>
      <c r="E338" s="225" t="s">
        <v>4876</v>
      </c>
      <c r="F338" s="224" t="s">
        <v>134</v>
      </c>
      <c r="G338" s="224" t="s">
        <v>2800</v>
      </c>
      <c r="H338" s="224" t="s">
        <v>1895</v>
      </c>
      <c r="I338" s="224" t="s">
        <v>21</v>
      </c>
      <c r="J338" s="226">
        <v>3200000</v>
      </c>
      <c r="K338" s="226">
        <v>400</v>
      </c>
      <c r="L338" s="226">
        <v>1280000000</v>
      </c>
      <c r="M338" s="227" t="s">
        <v>2801</v>
      </c>
      <c r="N338" s="223" t="s">
        <v>1552</v>
      </c>
      <c r="O338" s="228" t="s">
        <v>4281</v>
      </c>
      <c r="P338" s="227" t="s">
        <v>4278</v>
      </c>
      <c r="Q338" s="229" t="s">
        <v>4279</v>
      </c>
      <c r="R338" s="213"/>
    </row>
    <row r="339" spans="1:18" s="214" customFormat="1" ht="12.75" customHeight="1">
      <c r="A339" s="223">
        <v>338</v>
      </c>
      <c r="B339" s="224" t="s">
        <v>205</v>
      </c>
      <c r="C339" s="224" t="s">
        <v>205</v>
      </c>
      <c r="D339" s="225" t="s">
        <v>4877</v>
      </c>
      <c r="E339" s="225" t="s">
        <v>4877</v>
      </c>
      <c r="F339" s="224" t="s">
        <v>187</v>
      </c>
      <c r="G339" s="224" t="s">
        <v>4878</v>
      </c>
      <c r="H339" s="224" t="s">
        <v>33</v>
      </c>
      <c r="I339" s="224" t="s">
        <v>176</v>
      </c>
      <c r="J339" s="226">
        <v>19500</v>
      </c>
      <c r="K339" s="226">
        <v>51080</v>
      </c>
      <c r="L339" s="226">
        <v>996060000</v>
      </c>
      <c r="M339" s="227" t="s">
        <v>4879</v>
      </c>
      <c r="N339" s="223" t="s">
        <v>1552</v>
      </c>
      <c r="O339" s="228" t="s">
        <v>4281</v>
      </c>
      <c r="P339" s="227" t="s">
        <v>4278</v>
      </c>
      <c r="Q339" s="229" t="s">
        <v>4279</v>
      </c>
      <c r="R339" s="213"/>
    </row>
    <row r="340" spans="1:18" s="214" customFormat="1" ht="12.75" customHeight="1">
      <c r="A340" s="223">
        <v>339</v>
      </c>
      <c r="B340" s="224" t="s">
        <v>205</v>
      </c>
      <c r="C340" s="224" t="s">
        <v>205</v>
      </c>
      <c r="D340" s="225" t="s">
        <v>4880</v>
      </c>
      <c r="E340" s="225" t="s">
        <v>4880</v>
      </c>
      <c r="F340" s="224" t="s">
        <v>187</v>
      </c>
      <c r="G340" s="224" t="s">
        <v>4878</v>
      </c>
      <c r="H340" s="224" t="s">
        <v>33</v>
      </c>
      <c r="I340" s="224" t="s">
        <v>176</v>
      </c>
      <c r="J340" s="226">
        <v>24500</v>
      </c>
      <c r="K340" s="226">
        <v>6890</v>
      </c>
      <c r="L340" s="226">
        <v>168805000</v>
      </c>
      <c r="M340" s="227" t="s">
        <v>4879</v>
      </c>
      <c r="N340" s="223" t="s">
        <v>1552</v>
      </c>
      <c r="O340" s="228" t="s">
        <v>4281</v>
      </c>
      <c r="P340" s="227" t="s">
        <v>4278</v>
      </c>
      <c r="Q340" s="229" t="s">
        <v>4279</v>
      </c>
      <c r="R340" s="213"/>
    </row>
    <row r="341" spans="1:18" s="214" customFormat="1" ht="12.75" customHeight="1">
      <c r="A341" s="223">
        <v>340</v>
      </c>
      <c r="B341" s="232" t="s">
        <v>1874</v>
      </c>
      <c r="C341" s="232" t="s">
        <v>1874</v>
      </c>
      <c r="D341" s="225" t="s">
        <v>4881</v>
      </c>
      <c r="E341" s="225" t="s">
        <v>4881</v>
      </c>
      <c r="F341" s="224" t="s">
        <v>4882</v>
      </c>
      <c r="G341" s="224" t="s">
        <v>4883</v>
      </c>
      <c r="H341" s="224" t="s">
        <v>27</v>
      </c>
      <c r="I341" s="224" t="s">
        <v>21</v>
      </c>
      <c r="J341" s="226">
        <v>1275</v>
      </c>
      <c r="K341" s="226">
        <v>110600</v>
      </c>
      <c r="L341" s="226">
        <v>141015000</v>
      </c>
      <c r="M341" s="227" t="s">
        <v>4879</v>
      </c>
      <c r="N341" s="223" t="s">
        <v>1552</v>
      </c>
      <c r="O341" s="228" t="s">
        <v>4281</v>
      </c>
      <c r="P341" s="227" t="s">
        <v>4278</v>
      </c>
      <c r="Q341" s="229" t="s">
        <v>4279</v>
      </c>
      <c r="R341" s="213"/>
    </row>
    <row r="342" spans="1:18" s="214" customFormat="1" ht="12.75" customHeight="1">
      <c r="A342" s="223">
        <v>341</v>
      </c>
      <c r="B342" s="224" t="s">
        <v>116</v>
      </c>
      <c r="C342" s="224" t="s">
        <v>116</v>
      </c>
      <c r="D342" s="225" t="s">
        <v>4884</v>
      </c>
      <c r="E342" s="225" t="s">
        <v>4884</v>
      </c>
      <c r="F342" s="224" t="s">
        <v>4885</v>
      </c>
      <c r="G342" s="224" t="s">
        <v>1200</v>
      </c>
      <c r="H342" s="224" t="s">
        <v>241</v>
      </c>
      <c r="I342" s="224" t="s">
        <v>21</v>
      </c>
      <c r="J342" s="226">
        <v>14000</v>
      </c>
      <c r="K342" s="226">
        <v>273000</v>
      </c>
      <c r="L342" s="226">
        <v>3822000000</v>
      </c>
      <c r="M342" s="227" t="s">
        <v>4886</v>
      </c>
      <c r="N342" s="223" t="s">
        <v>1552</v>
      </c>
      <c r="O342" s="228" t="s">
        <v>4281</v>
      </c>
      <c r="P342" s="227" t="s">
        <v>4278</v>
      </c>
      <c r="Q342" s="229" t="s">
        <v>4279</v>
      </c>
      <c r="R342" s="213"/>
    </row>
    <row r="343" spans="1:18" s="214" customFormat="1" ht="12.75" customHeight="1">
      <c r="A343" s="223">
        <v>342</v>
      </c>
      <c r="B343" s="224" t="s">
        <v>116</v>
      </c>
      <c r="C343" s="224" t="s">
        <v>116</v>
      </c>
      <c r="D343" s="225" t="s">
        <v>4887</v>
      </c>
      <c r="E343" s="225" t="s">
        <v>4887</v>
      </c>
      <c r="F343" s="224" t="s">
        <v>4885</v>
      </c>
      <c r="G343" s="224" t="s">
        <v>1200</v>
      </c>
      <c r="H343" s="224" t="s">
        <v>241</v>
      </c>
      <c r="I343" s="224" t="s">
        <v>21</v>
      </c>
      <c r="J343" s="226">
        <v>23000</v>
      </c>
      <c r="K343" s="226">
        <v>125600</v>
      </c>
      <c r="L343" s="226">
        <v>2888800000</v>
      </c>
      <c r="M343" s="227" t="s">
        <v>4886</v>
      </c>
      <c r="N343" s="223" t="s">
        <v>1552</v>
      </c>
      <c r="O343" s="228" t="s">
        <v>4281</v>
      </c>
      <c r="P343" s="227" t="s">
        <v>4278</v>
      </c>
      <c r="Q343" s="229" t="s">
        <v>4279</v>
      </c>
      <c r="R343" s="213"/>
    </row>
    <row r="344" spans="1:18" s="214" customFormat="1" ht="12.75" customHeight="1">
      <c r="A344" s="223">
        <v>343</v>
      </c>
      <c r="B344" s="224" t="s">
        <v>116</v>
      </c>
      <c r="C344" s="224" t="s">
        <v>116</v>
      </c>
      <c r="D344" s="225" t="s">
        <v>4888</v>
      </c>
      <c r="E344" s="225" t="s">
        <v>4888</v>
      </c>
      <c r="F344" s="224" t="s">
        <v>127</v>
      </c>
      <c r="G344" s="224" t="s">
        <v>1200</v>
      </c>
      <c r="H344" s="224" t="s">
        <v>241</v>
      </c>
      <c r="I344" s="224" t="s">
        <v>21</v>
      </c>
      <c r="J344" s="226">
        <v>38000</v>
      </c>
      <c r="K344" s="226">
        <v>71000</v>
      </c>
      <c r="L344" s="226">
        <v>2698000000</v>
      </c>
      <c r="M344" s="227" t="s">
        <v>4886</v>
      </c>
      <c r="N344" s="223" t="s">
        <v>1552</v>
      </c>
      <c r="O344" s="228" t="s">
        <v>4281</v>
      </c>
      <c r="P344" s="227" t="s">
        <v>4278</v>
      </c>
      <c r="Q344" s="229" t="s">
        <v>4279</v>
      </c>
      <c r="R344" s="213"/>
    </row>
    <row r="345" spans="1:18" s="214" customFormat="1" ht="12.75" customHeight="1">
      <c r="A345" s="223">
        <v>344</v>
      </c>
      <c r="B345" s="224" t="s">
        <v>116</v>
      </c>
      <c r="C345" s="224" t="s">
        <v>116</v>
      </c>
      <c r="D345" s="225" t="s">
        <v>4889</v>
      </c>
      <c r="E345" s="225" t="s">
        <v>4889</v>
      </c>
      <c r="F345" s="224" t="s">
        <v>127</v>
      </c>
      <c r="G345" s="224" t="s">
        <v>1200</v>
      </c>
      <c r="H345" s="224" t="s">
        <v>241</v>
      </c>
      <c r="I345" s="224" t="s">
        <v>21</v>
      </c>
      <c r="J345" s="226">
        <v>13000</v>
      </c>
      <c r="K345" s="226">
        <v>186000</v>
      </c>
      <c r="L345" s="226">
        <v>2418000000</v>
      </c>
      <c r="M345" s="227" t="s">
        <v>4886</v>
      </c>
      <c r="N345" s="223" t="s">
        <v>1552</v>
      </c>
      <c r="O345" s="228" t="s">
        <v>4281</v>
      </c>
      <c r="P345" s="227" t="s">
        <v>4278</v>
      </c>
      <c r="Q345" s="229" t="s">
        <v>4279</v>
      </c>
      <c r="R345" s="213"/>
    </row>
    <row r="346" spans="1:18" s="214" customFormat="1" ht="12.75" customHeight="1">
      <c r="A346" s="223">
        <v>345</v>
      </c>
      <c r="B346" s="224" t="s">
        <v>116</v>
      </c>
      <c r="C346" s="224" t="s">
        <v>116</v>
      </c>
      <c r="D346" s="225" t="s">
        <v>4890</v>
      </c>
      <c r="E346" s="225" t="s">
        <v>4890</v>
      </c>
      <c r="F346" s="224" t="s">
        <v>127</v>
      </c>
      <c r="G346" s="224" t="s">
        <v>1200</v>
      </c>
      <c r="H346" s="224" t="s">
        <v>241</v>
      </c>
      <c r="I346" s="224" t="s">
        <v>21</v>
      </c>
      <c r="J346" s="226">
        <v>21000</v>
      </c>
      <c r="K346" s="226">
        <v>96000</v>
      </c>
      <c r="L346" s="226">
        <v>2016000000</v>
      </c>
      <c r="M346" s="227" t="s">
        <v>4886</v>
      </c>
      <c r="N346" s="223" t="s">
        <v>1552</v>
      </c>
      <c r="O346" s="228" t="s">
        <v>4281</v>
      </c>
      <c r="P346" s="227" t="s">
        <v>4278</v>
      </c>
      <c r="Q346" s="229" t="s">
        <v>4279</v>
      </c>
      <c r="R346" s="213"/>
    </row>
    <row r="347" spans="1:18" s="214" customFormat="1" ht="12.75" customHeight="1">
      <c r="A347" s="223">
        <v>346</v>
      </c>
      <c r="B347" s="224" t="s">
        <v>116</v>
      </c>
      <c r="C347" s="224" t="s">
        <v>116</v>
      </c>
      <c r="D347" s="225" t="s">
        <v>4891</v>
      </c>
      <c r="E347" s="225" t="s">
        <v>4891</v>
      </c>
      <c r="F347" s="224" t="s">
        <v>127</v>
      </c>
      <c r="G347" s="224" t="s">
        <v>1200</v>
      </c>
      <c r="H347" s="224" t="s">
        <v>241</v>
      </c>
      <c r="I347" s="224" t="s">
        <v>21</v>
      </c>
      <c r="J347" s="226">
        <v>8100</v>
      </c>
      <c r="K347" s="226">
        <v>10000</v>
      </c>
      <c r="L347" s="226">
        <v>81000000</v>
      </c>
      <c r="M347" s="227" t="s">
        <v>4886</v>
      </c>
      <c r="N347" s="223" t="s">
        <v>1552</v>
      </c>
      <c r="O347" s="228" t="s">
        <v>4281</v>
      </c>
      <c r="P347" s="227" t="s">
        <v>4278</v>
      </c>
      <c r="Q347" s="229" t="s">
        <v>4279</v>
      </c>
      <c r="R347" s="213"/>
    </row>
    <row r="348" spans="1:18" s="214" customFormat="1" ht="12.75" customHeight="1">
      <c r="A348" s="223">
        <v>347</v>
      </c>
      <c r="B348" s="224" t="s">
        <v>190</v>
      </c>
      <c r="C348" s="224" t="s">
        <v>190</v>
      </c>
      <c r="D348" s="225" t="s">
        <v>4892</v>
      </c>
      <c r="E348" s="225" t="s">
        <v>4892</v>
      </c>
      <c r="F348" s="224" t="s">
        <v>4893</v>
      </c>
      <c r="G348" s="224" t="s">
        <v>1631</v>
      </c>
      <c r="H348" s="224" t="s">
        <v>149</v>
      </c>
      <c r="I348" s="224" t="s">
        <v>49</v>
      </c>
      <c r="J348" s="226">
        <v>732900</v>
      </c>
      <c r="K348" s="226">
        <v>25</v>
      </c>
      <c r="L348" s="226">
        <v>18322500</v>
      </c>
      <c r="M348" s="227" t="s">
        <v>4894</v>
      </c>
      <c r="N348" s="223" t="s">
        <v>1552</v>
      </c>
      <c r="O348" s="228" t="s">
        <v>4281</v>
      </c>
      <c r="P348" s="227" t="s">
        <v>4278</v>
      </c>
      <c r="Q348" s="229" t="s">
        <v>4279</v>
      </c>
      <c r="R348" s="213"/>
    </row>
    <row r="349" spans="1:18" s="214" customFormat="1" ht="12.75" customHeight="1">
      <c r="A349" s="223">
        <v>348</v>
      </c>
      <c r="B349" s="224" t="s">
        <v>190</v>
      </c>
      <c r="C349" s="224" t="s">
        <v>190</v>
      </c>
      <c r="D349" s="225" t="s">
        <v>4895</v>
      </c>
      <c r="E349" s="225" t="s">
        <v>4895</v>
      </c>
      <c r="F349" s="224" t="s">
        <v>4896</v>
      </c>
      <c r="G349" s="224" t="s">
        <v>1631</v>
      </c>
      <c r="H349" s="224" t="s">
        <v>149</v>
      </c>
      <c r="I349" s="224" t="s">
        <v>46</v>
      </c>
      <c r="J349" s="226">
        <v>1921500</v>
      </c>
      <c r="K349" s="226">
        <v>30</v>
      </c>
      <c r="L349" s="226">
        <v>57645000</v>
      </c>
      <c r="M349" s="227" t="s">
        <v>4894</v>
      </c>
      <c r="N349" s="223" t="s">
        <v>1552</v>
      </c>
      <c r="O349" s="228" t="s">
        <v>4281</v>
      </c>
      <c r="P349" s="227" t="s">
        <v>4278</v>
      </c>
      <c r="Q349" s="229" t="s">
        <v>4279</v>
      </c>
      <c r="R349" s="213"/>
    </row>
    <row r="350" spans="1:18" s="214" customFormat="1" ht="12.75" customHeight="1">
      <c r="A350" s="223">
        <v>349</v>
      </c>
      <c r="B350" s="224" t="s">
        <v>190</v>
      </c>
      <c r="C350" s="224" t="s">
        <v>190</v>
      </c>
      <c r="D350" s="225" t="s">
        <v>4897</v>
      </c>
      <c r="E350" s="225" t="s">
        <v>4897</v>
      </c>
      <c r="F350" s="224" t="s">
        <v>4898</v>
      </c>
      <c r="G350" s="224" t="s">
        <v>1631</v>
      </c>
      <c r="H350" s="224" t="s">
        <v>149</v>
      </c>
      <c r="I350" s="224" t="s">
        <v>46</v>
      </c>
      <c r="J350" s="226">
        <v>220500</v>
      </c>
      <c r="K350" s="226">
        <v>150</v>
      </c>
      <c r="L350" s="226">
        <v>33075000</v>
      </c>
      <c r="M350" s="227" t="s">
        <v>4894</v>
      </c>
      <c r="N350" s="223" t="s">
        <v>1552</v>
      </c>
      <c r="O350" s="228" t="s">
        <v>4281</v>
      </c>
      <c r="P350" s="227" t="s">
        <v>4278</v>
      </c>
      <c r="Q350" s="229" t="s">
        <v>4279</v>
      </c>
      <c r="R350" s="213"/>
    </row>
    <row r="351" spans="1:18" s="214" customFormat="1" ht="12.75" customHeight="1">
      <c r="A351" s="223">
        <v>350</v>
      </c>
      <c r="B351" s="230" t="s">
        <v>4285</v>
      </c>
      <c r="C351" s="230" t="s">
        <v>4285</v>
      </c>
      <c r="D351" s="225" t="s">
        <v>610</v>
      </c>
      <c r="E351" s="225" t="s">
        <v>610</v>
      </c>
      <c r="F351" s="224" t="s">
        <v>134</v>
      </c>
      <c r="G351" s="224" t="s">
        <v>4899</v>
      </c>
      <c r="H351" s="224" t="s">
        <v>149</v>
      </c>
      <c r="I351" s="224" t="s">
        <v>21</v>
      </c>
      <c r="J351" s="226">
        <v>3500000</v>
      </c>
      <c r="K351" s="226">
        <v>400</v>
      </c>
      <c r="L351" s="226">
        <v>1400000000</v>
      </c>
      <c r="M351" s="227" t="s">
        <v>4900</v>
      </c>
      <c r="N351" s="223" t="s">
        <v>1552</v>
      </c>
      <c r="O351" s="228" t="s">
        <v>4281</v>
      </c>
      <c r="P351" s="227" t="s">
        <v>4278</v>
      </c>
      <c r="Q351" s="229" t="s">
        <v>4279</v>
      </c>
      <c r="R351" s="213"/>
    </row>
    <row r="352" spans="1:18" s="214" customFormat="1" ht="12.75" customHeight="1">
      <c r="A352" s="223">
        <v>351</v>
      </c>
      <c r="B352" s="224" t="s">
        <v>103</v>
      </c>
      <c r="C352" s="224" t="s">
        <v>103</v>
      </c>
      <c r="D352" s="225" t="s">
        <v>4901</v>
      </c>
      <c r="E352" s="225" t="s">
        <v>4901</v>
      </c>
      <c r="F352" s="224" t="s">
        <v>322</v>
      </c>
      <c r="G352" s="224" t="s">
        <v>4902</v>
      </c>
      <c r="H352" s="224" t="s">
        <v>35</v>
      </c>
      <c r="I352" s="224" t="s">
        <v>21</v>
      </c>
      <c r="J352" s="226">
        <v>1750000</v>
      </c>
      <c r="K352" s="226">
        <v>120</v>
      </c>
      <c r="L352" s="226">
        <v>210000000</v>
      </c>
      <c r="M352" s="227" t="s">
        <v>4903</v>
      </c>
      <c r="N352" s="223" t="s">
        <v>1552</v>
      </c>
      <c r="O352" s="228" t="s">
        <v>4281</v>
      </c>
      <c r="P352" s="227" t="s">
        <v>4278</v>
      </c>
      <c r="Q352" s="229" t="s">
        <v>4279</v>
      </c>
      <c r="R352" s="213"/>
    </row>
    <row r="353" spans="1:18" s="214" customFormat="1" ht="12.75" customHeight="1">
      <c r="A353" s="223">
        <v>352</v>
      </c>
      <c r="B353" s="230" t="s">
        <v>4285</v>
      </c>
      <c r="C353" s="230" t="s">
        <v>4285</v>
      </c>
      <c r="D353" s="225" t="s">
        <v>2763</v>
      </c>
      <c r="E353" s="225" t="s">
        <v>2763</v>
      </c>
      <c r="F353" s="224" t="s">
        <v>134</v>
      </c>
      <c r="G353" s="224" t="s">
        <v>4904</v>
      </c>
      <c r="H353" s="224" t="s">
        <v>34</v>
      </c>
      <c r="I353" s="224" t="s">
        <v>21</v>
      </c>
      <c r="J353" s="226">
        <v>2980000</v>
      </c>
      <c r="K353" s="226">
        <v>260</v>
      </c>
      <c r="L353" s="226">
        <v>774800000</v>
      </c>
      <c r="M353" s="227" t="s">
        <v>4903</v>
      </c>
      <c r="N353" s="223" t="s">
        <v>1552</v>
      </c>
      <c r="O353" s="228" t="s">
        <v>4281</v>
      </c>
      <c r="P353" s="227" t="s">
        <v>4278</v>
      </c>
      <c r="Q353" s="229" t="s">
        <v>4279</v>
      </c>
      <c r="R353" s="213"/>
    </row>
    <row r="354" spans="1:18" s="214" customFormat="1" ht="12.75" customHeight="1">
      <c r="A354" s="223">
        <v>353</v>
      </c>
      <c r="B354" s="230" t="s">
        <v>4285</v>
      </c>
      <c r="C354" s="230" t="s">
        <v>4285</v>
      </c>
      <c r="D354" s="225" t="s">
        <v>2763</v>
      </c>
      <c r="E354" s="225" t="s">
        <v>2763</v>
      </c>
      <c r="F354" s="224" t="s">
        <v>134</v>
      </c>
      <c r="G354" s="224" t="s">
        <v>4904</v>
      </c>
      <c r="H354" s="224" t="s">
        <v>34</v>
      </c>
      <c r="I354" s="224" t="s">
        <v>21</v>
      </c>
      <c r="J354" s="226">
        <v>2980000</v>
      </c>
      <c r="K354" s="226">
        <v>1000</v>
      </c>
      <c r="L354" s="226">
        <v>2980000000</v>
      </c>
      <c r="M354" s="227" t="s">
        <v>4903</v>
      </c>
      <c r="N354" s="223" t="s">
        <v>1552</v>
      </c>
      <c r="O354" s="228" t="s">
        <v>4281</v>
      </c>
      <c r="P354" s="227" t="s">
        <v>4278</v>
      </c>
      <c r="Q354" s="229" t="s">
        <v>4279</v>
      </c>
      <c r="R354" s="213"/>
    </row>
    <row r="355" spans="1:18" s="214" customFormat="1" ht="12.75" customHeight="1">
      <c r="A355" s="223">
        <v>354</v>
      </c>
      <c r="B355" s="230" t="s">
        <v>4285</v>
      </c>
      <c r="C355" s="230" t="s">
        <v>4285</v>
      </c>
      <c r="D355" s="225" t="s">
        <v>4905</v>
      </c>
      <c r="E355" s="225" t="s">
        <v>4905</v>
      </c>
      <c r="F355" s="224" t="s">
        <v>134</v>
      </c>
      <c r="G355" s="224" t="s">
        <v>4902</v>
      </c>
      <c r="H355" s="224" t="s">
        <v>35</v>
      </c>
      <c r="I355" s="224" t="s">
        <v>21</v>
      </c>
      <c r="J355" s="226">
        <v>21000000</v>
      </c>
      <c r="K355" s="226">
        <v>8</v>
      </c>
      <c r="L355" s="226">
        <v>168000000</v>
      </c>
      <c r="M355" s="227" t="s">
        <v>4903</v>
      </c>
      <c r="N355" s="223" t="s">
        <v>1552</v>
      </c>
      <c r="O355" s="228" t="s">
        <v>4281</v>
      </c>
      <c r="P355" s="227" t="s">
        <v>4278</v>
      </c>
      <c r="Q355" s="229" t="s">
        <v>4279</v>
      </c>
      <c r="R355" s="213"/>
    </row>
    <row r="356" spans="1:18" s="214" customFormat="1" ht="12.75" customHeight="1">
      <c r="A356" s="223">
        <v>355</v>
      </c>
      <c r="B356" s="224" t="s">
        <v>617</v>
      </c>
      <c r="C356" s="224" t="s">
        <v>617</v>
      </c>
      <c r="D356" s="225" t="s">
        <v>4906</v>
      </c>
      <c r="E356" s="225" t="s">
        <v>4906</v>
      </c>
      <c r="F356" s="224" t="s">
        <v>4907</v>
      </c>
      <c r="G356" s="224" t="s">
        <v>4908</v>
      </c>
      <c r="H356" s="224" t="s">
        <v>180</v>
      </c>
      <c r="I356" s="224" t="s">
        <v>44</v>
      </c>
      <c r="J356" s="226">
        <v>650000</v>
      </c>
      <c r="K356" s="226">
        <v>1000</v>
      </c>
      <c r="L356" s="226">
        <v>650000000</v>
      </c>
      <c r="M356" s="227" t="s">
        <v>4903</v>
      </c>
      <c r="N356" s="223" t="s">
        <v>1552</v>
      </c>
      <c r="O356" s="228" t="s">
        <v>4281</v>
      </c>
      <c r="P356" s="227" t="s">
        <v>4278</v>
      </c>
      <c r="Q356" s="229" t="s">
        <v>4279</v>
      </c>
      <c r="R356" s="213"/>
    </row>
    <row r="357" spans="1:18" s="214" customFormat="1" ht="12.75" customHeight="1">
      <c r="A357" s="223">
        <v>356</v>
      </c>
      <c r="B357" s="230" t="s">
        <v>4909</v>
      </c>
      <c r="C357" s="230" t="s">
        <v>4909</v>
      </c>
      <c r="D357" s="225" t="s">
        <v>3435</v>
      </c>
      <c r="E357" s="225" t="s">
        <v>3435</v>
      </c>
      <c r="F357" s="224" t="s">
        <v>4910</v>
      </c>
      <c r="G357" s="224" t="s">
        <v>463</v>
      </c>
      <c r="H357" s="224" t="s">
        <v>262</v>
      </c>
      <c r="I357" s="224" t="s">
        <v>21</v>
      </c>
      <c r="J357" s="226">
        <v>280000</v>
      </c>
      <c r="K357" s="226">
        <v>115</v>
      </c>
      <c r="L357" s="226">
        <v>32200000</v>
      </c>
      <c r="M357" s="227" t="s">
        <v>1931</v>
      </c>
      <c r="N357" s="223" t="s">
        <v>1552</v>
      </c>
      <c r="O357" s="228" t="s">
        <v>4281</v>
      </c>
      <c r="P357" s="227" t="s">
        <v>4278</v>
      </c>
      <c r="Q357" s="229" t="s">
        <v>4279</v>
      </c>
      <c r="R357" s="213"/>
    </row>
    <row r="358" spans="1:18" s="214" customFormat="1" ht="12.75" customHeight="1">
      <c r="A358" s="223">
        <v>357</v>
      </c>
      <c r="B358" s="230" t="s">
        <v>4909</v>
      </c>
      <c r="C358" s="230" t="s">
        <v>4909</v>
      </c>
      <c r="D358" s="225" t="s">
        <v>4911</v>
      </c>
      <c r="E358" s="225" t="s">
        <v>4911</v>
      </c>
      <c r="F358" s="224" t="s">
        <v>3937</v>
      </c>
      <c r="G358" s="224" t="s">
        <v>534</v>
      </c>
      <c r="H358" s="224" t="s">
        <v>34</v>
      </c>
      <c r="I358" s="224" t="s">
        <v>21</v>
      </c>
      <c r="J358" s="226">
        <v>4000000</v>
      </c>
      <c r="K358" s="226">
        <v>230</v>
      </c>
      <c r="L358" s="226">
        <v>920000000</v>
      </c>
      <c r="M358" s="227" t="s">
        <v>1931</v>
      </c>
      <c r="N358" s="223" t="s">
        <v>1552</v>
      </c>
      <c r="O358" s="228" t="s">
        <v>4281</v>
      </c>
      <c r="P358" s="227" t="s">
        <v>4278</v>
      </c>
      <c r="Q358" s="229" t="s">
        <v>4279</v>
      </c>
      <c r="R358" s="213"/>
    </row>
    <row r="359" spans="1:18" s="214" customFormat="1" ht="12.75" customHeight="1">
      <c r="A359" s="223">
        <v>358</v>
      </c>
      <c r="B359" s="230" t="s">
        <v>4909</v>
      </c>
      <c r="C359" s="230" t="s">
        <v>4909</v>
      </c>
      <c r="D359" s="225" t="s">
        <v>4912</v>
      </c>
      <c r="E359" s="225" t="s">
        <v>4912</v>
      </c>
      <c r="F359" s="224" t="s">
        <v>4910</v>
      </c>
      <c r="G359" s="224" t="s">
        <v>463</v>
      </c>
      <c r="H359" s="224" t="s">
        <v>262</v>
      </c>
      <c r="I359" s="224" t="s">
        <v>21</v>
      </c>
      <c r="J359" s="226">
        <v>200000</v>
      </c>
      <c r="K359" s="226">
        <v>230</v>
      </c>
      <c r="L359" s="226">
        <v>46000000</v>
      </c>
      <c r="M359" s="227" t="s">
        <v>1931</v>
      </c>
      <c r="N359" s="223" t="s">
        <v>1552</v>
      </c>
      <c r="O359" s="228" t="s">
        <v>4281</v>
      </c>
      <c r="P359" s="227" t="s">
        <v>4278</v>
      </c>
      <c r="Q359" s="229" t="s">
        <v>4279</v>
      </c>
      <c r="R359" s="213"/>
    </row>
    <row r="360" spans="1:18" s="214" customFormat="1" ht="12.75" customHeight="1">
      <c r="A360" s="223">
        <v>359</v>
      </c>
      <c r="B360" s="224" t="s">
        <v>144</v>
      </c>
      <c r="C360" s="224" t="s">
        <v>144</v>
      </c>
      <c r="D360" s="225" t="s">
        <v>4913</v>
      </c>
      <c r="E360" s="225" t="s">
        <v>4913</v>
      </c>
      <c r="F360" s="224" t="s">
        <v>4910</v>
      </c>
      <c r="G360" s="224" t="s">
        <v>463</v>
      </c>
      <c r="H360" s="224" t="s">
        <v>262</v>
      </c>
      <c r="I360" s="224" t="s">
        <v>21</v>
      </c>
      <c r="J360" s="226">
        <v>90000</v>
      </c>
      <c r="K360" s="226">
        <v>1380</v>
      </c>
      <c r="L360" s="226">
        <v>124200000</v>
      </c>
      <c r="M360" s="227" t="s">
        <v>1931</v>
      </c>
      <c r="N360" s="223" t="s">
        <v>1552</v>
      </c>
      <c r="O360" s="228" t="s">
        <v>4281</v>
      </c>
      <c r="P360" s="227" t="s">
        <v>4278</v>
      </c>
      <c r="Q360" s="229" t="s">
        <v>4279</v>
      </c>
      <c r="R360" s="213"/>
    </row>
    <row r="361" spans="1:18" s="214" customFormat="1" ht="12.75" customHeight="1">
      <c r="A361" s="223">
        <v>360</v>
      </c>
      <c r="B361" s="224" t="s">
        <v>144</v>
      </c>
      <c r="C361" s="224" t="s">
        <v>144</v>
      </c>
      <c r="D361" s="225" t="s">
        <v>4914</v>
      </c>
      <c r="E361" s="225" t="s">
        <v>4914</v>
      </c>
      <c r="F361" s="224" t="s">
        <v>4910</v>
      </c>
      <c r="G361" s="224" t="s">
        <v>463</v>
      </c>
      <c r="H361" s="224" t="s">
        <v>262</v>
      </c>
      <c r="I361" s="224" t="s">
        <v>21</v>
      </c>
      <c r="J361" s="226">
        <v>90000</v>
      </c>
      <c r="K361" s="226">
        <v>1150</v>
      </c>
      <c r="L361" s="226">
        <v>103500000</v>
      </c>
      <c r="M361" s="227" t="s">
        <v>1931</v>
      </c>
      <c r="N361" s="223" t="s">
        <v>1552</v>
      </c>
      <c r="O361" s="228" t="s">
        <v>4281</v>
      </c>
      <c r="P361" s="227" t="s">
        <v>4278</v>
      </c>
      <c r="Q361" s="229" t="s">
        <v>4279</v>
      </c>
      <c r="R361" s="213"/>
    </row>
    <row r="362" spans="1:18" s="214" customFormat="1" ht="12.75" customHeight="1">
      <c r="A362" s="223">
        <v>361</v>
      </c>
      <c r="B362" s="224" t="s">
        <v>144</v>
      </c>
      <c r="C362" s="224" t="s">
        <v>144</v>
      </c>
      <c r="D362" s="225" t="s">
        <v>4915</v>
      </c>
      <c r="E362" s="225" t="s">
        <v>4915</v>
      </c>
      <c r="F362" s="224" t="s">
        <v>3937</v>
      </c>
      <c r="G362" s="224" t="s">
        <v>463</v>
      </c>
      <c r="H362" s="224" t="s">
        <v>262</v>
      </c>
      <c r="I362" s="224" t="s">
        <v>21</v>
      </c>
      <c r="J362" s="226">
        <v>700000</v>
      </c>
      <c r="K362" s="226">
        <v>184</v>
      </c>
      <c r="L362" s="226">
        <v>128800000</v>
      </c>
      <c r="M362" s="227" t="s">
        <v>1931</v>
      </c>
      <c r="N362" s="223" t="s">
        <v>1552</v>
      </c>
      <c r="O362" s="228" t="s">
        <v>4281</v>
      </c>
      <c r="P362" s="227" t="s">
        <v>4278</v>
      </c>
      <c r="Q362" s="229" t="s">
        <v>4279</v>
      </c>
      <c r="R362" s="213"/>
    </row>
    <row r="363" spans="1:18" s="214" customFormat="1" ht="12.75" customHeight="1">
      <c r="A363" s="223">
        <v>362</v>
      </c>
      <c r="B363" s="230" t="s">
        <v>4873</v>
      </c>
      <c r="C363" s="230" t="s">
        <v>4873</v>
      </c>
      <c r="D363" s="225" t="s">
        <v>4916</v>
      </c>
      <c r="E363" s="225" t="s">
        <v>4916</v>
      </c>
      <c r="F363" s="224" t="s">
        <v>3937</v>
      </c>
      <c r="G363" s="224" t="s">
        <v>456</v>
      </c>
      <c r="H363" s="224" t="s">
        <v>4917</v>
      </c>
      <c r="I363" s="224" t="s">
        <v>21</v>
      </c>
      <c r="J363" s="226">
        <v>750000</v>
      </c>
      <c r="K363" s="226">
        <v>138</v>
      </c>
      <c r="L363" s="226">
        <v>103500000</v>
      </c>
      <c r="M363" s="227" t="s">
        <v>1931</v>
      </c>
      <c r="N363" s="223" t="s">
        <v>1552</v>
      </c>
      <c r="O363" s="228" t="s">
        <v>4281</v>
      </c>
      <c r="P363" s="227" t="s">
        <v>4278</v>
      </c>
      <c r="Q363" s="229" t="s">
        <v>4279</v>
      </c>
      <c r="R363" s="213"/>
    </row>
    <row r="364" spans="1:18" s="214" customFormat="1" ht="12.75" customHeight="1">
      <c r="A364" s="223">
        <v>363</v>
      </c>
      <c r="B364" s="230" t="s">
        <v>4873</v>
      </c>
      <c r="C364" s="230" t="s">
        <v>4873</v>
      </c>
      <c r="D364" s="225" t="s">
        <v>4918</v>
      </c>
      <c r="E364" s="225" t="s">
        <v>4918</v>
      </c>
      <c r="F364" s="224" t="s">
        <v>3937</v>
      </c>
      <c r="G364" s="224" t="s">
        <v>456</v>
      </c>
      <c r="H364" s="224" t="s">
        <v>4917</v>
      </c>
      <c r="I364" s="224" t="s">
        <v>21</v>
      </c>
      <c r="J364" s="226">
        <v>650000</v>
      </c>
      <c r="K364" s="226">
        <v>92</v>
      </c>
      <c r="L364" s="226">
        <v>59800000</v>
      </c>
      <c r="M364" s="227" t="s">
        <v>1931</v>
      </c>
      <c r="N364" s="223" t="s">
        <v>1552</v>
      </c>
      <c r="O364" s="228" t="s">
        <v>4281</v>
      </c>
      <c r="P364" s="227" t="s">
        <v>4278</v>
      </c>
      <c r="Q364" s="229" t="s">
        <v>4279</v>
      </c>
      <c r="R364" s="213"/>
    </row>
    <row r="365" spans="1:18" s="214" customFormat="1" ht="12.75" customHeight="1">
      <c r="A365" s="223">
        <v>364</v>
      </c>
      <c r="B365" s="230" t="s">
        <v>4873</v>
      </c>
      <c r="C365" s="230" t="s">
        <v>4873</v>
      </c>
      <c r="D365" s="225" t="s">
        <v>4919</v>
      </c>
      <c r="E365" s="225" t="s">
        <v>4919</v>
      </c>
      <c r="F365" s="224" t="s">
        <v>3937</v>
      </c>
      <c r="G365" s="224" t="s">
        <v>456</v>
      </c>
      <c r="H365" s="224" t="s">
        <v>4917</v>
      </c>
      <c r="I365" s="224" t="s">
        <v>21</v>
      </c>
      <c r="J365" s="226">
        <v>850000</v>
      </c>
      <c r="K365" s="226">
        <v>160</v>
      </c>
      <c r="L365" s="226">
        <v>136000000</v>
      </c>
      <c r="M365" s="227" t="s">
        <v>1931</v>
      </c>
      <c r="N365" s="223" t="s">
        <v>1552</v>
      </c>
      <c r="O365" s="228" t="s">
        <v>4281</v>
      </c>
      <c r="P365" s="227" t="s">
        <v>4278</v>
      </c>
      <c r="Q365" s="229" t="s">
        <v>4279</v>
      </c>
      <c r="R365" s="213"/>
    </row>
    <row r="366" spans="1:18" s="214" customFormat="1" ht="12.75" customHeight="1">
      <c r="A366" s="223">
        <v>365</v>
      </c>
      <c r="B366" s="230" t="s">
        <v>4873</v>
      </c>
      <c r="C366" s="230" t="s">
        <v>4873</v>
      </c>
      <c r="D366" s="225" t="s">
        <v>3460</v>
      </c>
      <c r="E366" s="225" t="s">
        <v>3460</v>
      </c>
      <c r="F366" s="224" t="s">
        <v>3937</v>
      </c>
      <c r="G366" s="224" t="s">
        <v>463</v>
      </c>
      <c r="H366" s="224" t="s">
        <v>262</v>
      </c>
      <c r="I366" s="224" t="s">
        <v>21</v>
      </c>
      <c r="J366" s="226">
        <v>1200000</v>
      </c>
      <c r="K366" s="226">
        <v>23</v>
      </c>
      <c r="L366" s="226">
        <v>27600000</v>
      </c>
      <c r="M366" s="227" t="s">
        <v>1931</v>
      </c>
      <c r="N366" s="223" t="s">
        <v>1552</v>
      </c>
      <c r="O366" s="228" t="s">
        <v>4281</v>
      </c>
      <c r="P366" s="227" t="s">
        <v>4278</v>
      </c>
      <c r="Q366" s="229" t="s">
        <v>4279</v>
      </c>
      <c r="R366" s="213"/>
    </row>
    <row r="367" spans="1:18" s="214" customFormat="1" ht="12.75" customHeight="1">
      <c r="A367" s="223">
        <v>366</v>
      </c>
      <c r="B367" s="230" t="s">
        <v>4873</v>
      </c>
      <c r="C367" s="230" t="s">
        <v>4873</v>
      </c>
      <c r="D367" s="225" t="s">
        <v>460</v>
      </c>
      <c r="E367" s="225" t="s">
        <v>460</v>
      </c>
      <c r="F367" s="224" t="s">
        <v>3937</v>
      </c>
      <c r="G367" s="224" t="s">
        <v>456</v>
      </c>
      <c r="H367" s="224" t="s">
        <v>4917</v>
      </c>
      <c r="I367" s="224" t="s">
        <v>21</v>
      </c>
      <c r="J367" s="226">
        <v>1200000</v>
      </c>
      <c r="K367" s="226">
        <v>35</v>
      </c>
      <c r="L367" s="226">
        <v>42000000</v>
      </c>
      <c r="M367" s="227" t="s">
        <v>1931</v>
      </c>
      <c r="N367" s="223" t="s">
        <v>1552</v>
      </c>
      <c r="O367" s="228" t="s">
        <v>4281</v>
      </c>
      <c r="P367" s="227" t="s">
        <v>4278</v>
      </c>
      <c r="Q367" s="229" t="s">
        <v>4279</v>
      </c>
      <c r="R367" s="213"/>
    </row>
    <row r="368" spans="1:18" s="214" customFormat="1" ht="12.75" customHeight="1">
      <c r="A368" s="223">
        <v>367</v>
      </c>
      <c r="B368" s="230" t="s">
        <v>4873</v>
      </c>
      <c r="C368" s="230" t="s">
        <v>4873</v>
      </c>
      <c r="D368" s="225" t="s">
        <v>3462</v>
      </c>
      <c r="E368" s="225" t="s">
        <v>3462</v>
      </c>
      <c r="F368" s="224" t="s">
        <v>3937</v>
      </c>
      <c r="G368" s="224" t="s">
        <v>463</v>
      </c>
      <c r="H368" s="224" t="s">
        <v>262</v>
      </c>
      <c r="I368" s="224" t="s">
        <v>21</v>
      </c>
      <c r="J368" s="226">
        <v>800000</v>
      </c>
      <c r="K368" s="226">
        <v>23</v>
      </c>
      <c r="L368" s="226">
        <v>18400000</v>
      </c>
      <c r="M368" s="227" t="s">
        <v>1931</v>
      </c>
      <c r="N368" s="223" t="s">
        <v>1552</v>
      </c>
      <c r="O368" s="228" t="s">
        <v>4281</v>
      </c>
      <c r="P368" s="227" t="s">
        <v>4278</v>
      </c>
      <c r="Q368" s="229" t="s">
        <v>4279</v>
      </c>
      <c r="R368" s="213"/>
    </row>
    <row r="369" spans="1:18" s="214" customFormat="1" ht="12.75" customHeight="1">
      <c r="A369" s="223">
        <v>368</v>
      </c>
      <c r="B369" s="230" t="s">
        <v>4873</v>
      </c>
      <c r="C369" s="230" t="s">
        <v>4873</v>
      </c>
      <c r="D369" s="225" t="s">
        <v>4920</v>
      </c>
      <c r="E369" s="225" t="s">
        <v>4920</v>
      </c>
      <c r="F369" s="224" t="s">
        <v>3937</v>
      </c>
      <c r="G369" s="224" t="s">
        <v>456</v>
      </c>
      <c r="H369" s="224" t="s">
        <v>4917</v>
      </c>
      <c r="I369" s="224" t="s">
        <v>21</v>
      </c>
      <c r="J369" s="226">
        <v>3900000</v>
      </c>
      <c r="K369" s="226">
        <v>45</v>
      </c>
      <c r="L369" s="226">
        <v>175500000</v>
      </c>
      <c r="M369" s="227" t="s">
        <v>1931</v>
      </c>
      <c r="N369" s="223" t="s">
        <v>1552</v>
      </c>
      <c r="O369" s="228" t="s">
        <v>4281</v>
      </c>
      <c r="P369" s="227" t="s">
        <v>4278</v>
      </c>
      <c r="Q369" s="229" t="s">
        <v>4279</v>
      </c>
      <c r="R369" s="213"/>
    </row>
    <row r="370" spans="1:18" s="214" customFormat="1" ht="12.75" customHeight="1">
      <c r="A370" s="223">
        <v>369</v>
      </c>
      <c r="B370" s="230" t="s">
        <v>4873</v>
      </c>
      <c r="C370" s="230" t="s">
        <v>4873</v>
      </c>
      <c r="D370" s="225" t="s">
        <v>4921</v>
      </c>
      <c r="E370" s="225" t="s">
        <v>4921</v>
      </c>
      <c r="F370" s="224" t="s">
        <v>3937</v>
      </c>
      <c r="G370" s="224" t="s">
        <v>463</v>
      </c>
      <c r="H370" s="224" t="s">
        <v>262</v>
      </c>
      <c r="I370" s="224" t="s">
        <v>21</v>
      </c>
      <c r="J370" s="226">
        <v>5500000</v>
      </c>
      <c r="K370" s="226">
        <v>12</v>
      </c>
      <c r="L370" s="226">
        <v>66000000</v>
      </c>
      <c r="M370" s="227" t="s">
        <v>1931</v>
      </c>
      <c r="N370" s="223" t="s">
        <v>1552</v>
      </c>
      <c r="O370" s="228" t="s">
        <v>4281</v>
      </c>
      <c r="P370" s="227" t="s">
        <v>4278</v>
      </c>
      <c r="Q370" s="229" t="s">
        <v>4279</v>
      </c>
      <c r="R370" s="213"/>
    </row>
    <row r="371" spans="1:18" s="214" customFormat="1" ht="12.75" customHeight="1">
      <c r="A371" s="223">
        <v>370</v>
      </c>
      <c r="B371" s="230" t="s">
        <v>4873</v>
      </c>
      <c r="C371" s="230" t="s">
        <v>4873</v>
      </c>
      <c r="D371" s="225" t="s">
        <v>4922</v>
      </c>
      <c r="E371" s="225" t="s">
        <v>4922</v>
      </c>
      <c r="F371" s="224" t="s">
        <v>3937</v>
      </c>
      <c r="G371" s="224" t="s">
        <v>463</v>
      </c>
      <c r="H371" s="224" t="s">
        <v>262</v>
      </c>
      <c r="I371" s="224" t="s">
        <v>21</v>
      </c>
      <c r="J371" s="226">
        <v>5500000</v>
      </c>
      <c r="K371" s="226">
        <v>12</v>
      </c>
      <c r="L371" s="226">
        <v>66000000</v>
      </c>
      <c r="M371" s="227" t="s">
        <v>1931</v>
      </c>
      <c r="N371" s="223" t="s">
        <v>1552</v>
      </c>
      <c r="O371" s="228" t="s">
        <v>4281</v>
      </c>
      <c r="P371" s="227" t="s">
        <v>4278</v>
      </c>
      <c r="Q371" s="229" t="s">
        <v>4279</v>
      </c>
      <c r="R371" s="213"/>
    </row>
    <row r="372" spans="1:18" s="214" customFormat="1" ht="12.75" customHeight="1">
      <c r="A372" s="223">
        <v>371</v>
      </c>
      <c r="B372" s="230" t="s">
        <v>4873</v>
      </c>
      <c r="C372" s="230" t="s">
        <v>4873</v>
      </c>
      <c r="D372" s="225" t="s">
        <v>4923</v>
      </c>
      <c r="E372" s="225" t="s">
        <v>4923</v>
      </c>
      <c r="F372" s="224" t="s">
        <v>3937</v>
      </c>
      <c r="G372" s="224" t="s">
        <v>463</v>
      </c>
      <c r="H372" s="224" t="s">
        <v>262</v>
      </c>
      <c r="I372" s="224" t="s">
        <v>21</v>
      </c>
      <c r="J372" s="226">
        <v>5500000</v>
      </c>
      <c r="K372" s="226">
        <v>12</v>
      </c>
      <c r="L372" s="226">
        <v>66000000</v>
      </c>
      <c r="M372" s="227" t="s">
        <v>1931</v>
      </c>
      <c r="N372" s="223" t="s">
        <v>1552</v>
      </c>
      <c r="O372" s="228" t="s">
        <v>4281</v>
      </c>
      <c r="P372" s="227" t="s">
        <v>4278</v>
      </c>
      <c r="Q372" s="229" t="s">
        <v>4279</v>
      </c>
      <c r="R372" s="213"/>
    </row>
    <row r="373" spans="1:18" s="214" customFormat="1" ht="12.75" customHeight="1">
      <c r="A373" s="223">
        <v>372</v>
      </c>
      <c r="B373" s="230" t="s">
        <v>4873</v>
      </c>
      <c r="C373" s="230" t="s">
        <v>4873</v>
      </c>
      <c r="D373" s="225" t="s">
        <v>4924</v>
      </c>
      <c r="E373" s="225" t="s">
        <v>4924</v>
      </c>
      <c r="F373" s="224" t="s">
        <v>3937</v>
      </c>
      <c r="G373" s="224" t="s">
        <v>463</v>
      </c>
      <c r="H373" s="224" t="s">
        <v>262</v>
      </c>
      <c r="I373" s="224" t="s">
        <v>21</v>
      </c>
      <c r="J373" s="226">
        <v>6500000</v>
      </c>
      <c r="K373" s="226">
        <v>12</v>
      </c>
      <c r="L373" s="226">
        <v>78000000</v>
      </c>
      <c r="M373" s="227" t="s">
        <v>1931</v>
      </c>
      <c r="N373" s="223" t="s">
        <v>1552</v>
      </c>
      <c r="O373" s="228" t="s">
        <v>4281</v>
      </c>
      <c r="P373" s="227" t="s">
        <v>4278</v>
      </c>
      <c r="Q373" s="229" t="s">
        <v>4279</v>
      </c>
      <c r="R373" s="213"/>
    </row>
    <row r="374" spans="1:18" s="214" customFormat="1" ht="12.75" customHeight="1">
      <c r="A374" s="223">
        <v>373</v>
      </c>
      <c r="B374" s="230" t="s">
        <v>4873</v>
      </c>
      <c r="C374" s="230" t="s">
        <v>4873</v>
      </c>
      <c r="D374" s="225" t="s">
        <v>4925</v>
      </c>
      <c r="E374" s="225" t="s">
        <v>4925</v>
      </c>
      <c r="F374" s="224" t="s">
        <v>3937</v>
      </c>
      <c r="G374" s="224" t="s">
        <v>463</v>
      </c>
      <c r="H374" s="224" t="s">
        <v>262</v>
      </c>
      <c r="I374" s="224" t="s">
        <v>21</v>
      </c>
      <c r="J374" s="226">
        <v>6500000</v>
      </c>
      <c r="K374" s="226">
        <v>12</v>
      </c>
      <c r="L374" s="226">
        <v>78000000</v>
      </c>
      <c r="M374" s="227" t="s">
        <v>1931</v>
      </c>
      <c r="N374" s="223" t="s">
        <v>1552</v>
      </c>
      <c r="O374" s="228" t="s">
        <v>4281</v>
      </c>
      <c r="P374" s="227" t="s">
        <v>4278</v>
      </c>
      <c r="Q374" s="229" t="s">
        <v>4279</v>
      </c>
      <c r="R374" s="213"/>
    </row>
    <row r="375" spans="1:18" s="214" customFormat="1" ht="12.75" customHeight="1">
      <c r="A375" s="223">
        <v>374</v>
      </c>
      <c r="B375" s="230" t="s">
        <v>4873</v>
      </c>
      <c r="C375" s="230" t="s">
        <v>4873</v>
      </c>
      <c r="D375" s="225" t="s">
        <v>4926</v>
      </c>
      <c r="E375" s="225" t="s">
        <v>4926</v>
      </c>
      <c r="F375" s="224" t="s">
        <v>3937</v>
      </c>
      <c r="G375" s="224" t="s">
        <v>463</v>
      </c>
      <c r="H375" s="224" t="s">
        <v>262</v>
      </c>
      <c r="I375" s="224" t="s">
        <v>21</v>
      </c>
      <c r="J375" s="226">
        <v>6500000</v>
      </c>
      <c r="K375" s="226">
        <v>12</v>
      </c>
      <c r="L375" s="226">
        <v>78000000</v>
      </c>
      <c r="M375" s="227" t="s">
        <v>1931</v>
      </c>
      <c r="N375" s="223" t="s">
        <v>1552</v>
      </c>
      <c r="O375" s="228" t="s">
        <v>4281</v>
      </c>
      <c r="P375" s="227" t="s">
        <v>4278</v>
      </c>
      <c r="Q375" s="229" t="s">
        <v>4279</v>
      </c>
      <c r="R375" s="213"/>
    </row>
    <row r="376" spans="1:18" s="214" customFormat="1" ht="12.75" customHeight="1">
      <c r="A376" s="223">
        <v>375</v>
      </c>
      <c r="B376" s="230" t="s">
        <v>4873</v>
      </c>
      <c r="C376" s="230" t="s">
        <v>4873</v>
      </c>
      <c r="D376" s="225" t="s">
        <v>4927</v>
      </c>
      <c r="E376" s="225" t="s">
        <v>4927</v>
      </c>
      <c r="F376" s="224" t="s">
        <v>3937</v>
      </c>
      <c r="G376" s="224" t="s">
        <v>463</v>
      </c>
      <c r="H376" s="224" t="s">
        <v>262</v>
      </c>
      <c r="I376" s="224" t="s">
        <v>21</v>
      </c>
      <c r="J376" s="226">
        <v>6500000</v>
      </c>
      <c r="K376" s="226">
        <v>12</v>
      </c>
      <c r="L376" s="226">
        <v>78000000</v>
      </c>
      <c r="M376" s="227" t="s">
        <v>1931</v>
      </c>
      <c r="N376" s="223" t="s">
        <v>1552</v>
      </c>
      <c r="O376" s="228" t="s">
        <v>4281</v>
      </c>
      <c r="P376" s="227" t="s">
        <v>4278</v>
      </c>
      <c r="Q376" s="229" t="s">
        <v>4279</v>
      </c>
      <c r="R376" s="213"/>
    </row>
    <row r="377" spans="1:18" s="214" customFormat="1" ht="12.75" customHeight="1">
      <c r="A377" s="223">
        <v>376</v>
      </c>
      <c r="B377" s="230" t="s">
        <v>4873</v>
      </c>
      <c r="C377" s="230" t="s">
        <v>4873</v>
      </c>
      <c r="D377" s="225" t="s">
        <v>4928</v>
      </c>
      <c r="E377" s="225" t="s">
        <v>4928</v>
      </c>
      <c r="F377" s="224" t="s">
        <v>3937</v>
      </c>
      <c r="G377" s="224" t="s">
        <v>463</v>
      </c>
      <c r="H377" s="224" t="s">
        <v>262</v>
      </c>
      <c r="I377" s="224" t="s">
        <v>21</v>
      </c>
      <c r="J377" s="226">
        <v>6500000</v>
      </c>
      <c r="K377" s="226">
        <v>45</v>
      </c>
      <c r="L377" s="226">
        <v>292500000</v>
      </c>
      <c r="M377" s="227" t="s">
        <v>1931</v>
      </c>
      <c r="N377" s="223" t="s">
        <v>1552</v>
      </c>
      <c r="O377" s="228" t="s">
        <v>4281</v>
      </c>
      <c r="P377" s="227" t="s">
        <v>4278</v>
      </c>
      <c r="Q377" s="229" t="s">
        <v>4279</v>
      </c>
      <c r="R377" s="213"/>
    </row>
    <row r="378" spans="1:18" s="214" customFormat="1" ht="12.75" customHeight="1">
      <c r="A378" s="223">
        <v>377</v>
      </c>
      <c r="B378" s="230" t="s">
        <v>4873</v>
      </c>
      <c r="C378" s="230" t="s">
        <v>4873</v>
      </c>
      <c r="D378" s="225" t="s">
        <v>4929</v>
      </c>
      <c r="E378" s="225" t="s">
        <v>4929</v>
      </c>
      <c r="F378" s="224" t="s">
        <v>3937</v>
      </c>
      <c r="G378" s="224" t="s">
        <v>463</v>
      </c>
      <c r="H378" s="224" t="s">
        <v>262</v>
      </c>
      <c r="I378" s="224" t="s">
        <v>21</v>
      </c>
      <c r="J378" s="226">
        <v>3900000</v>
      </c>
      <c r="K378" s="226">
        <v>12</v>
      </c>
      <c r="L378" s="226">
        <v>46800000</v>
      </c>
      <c r="M378" s="227" t="s">
        <v>1931</v>
      </c>
      <c r="N378" s="223" t="s">
        <v>1552</v>
      </c>
      <c r="O378" s="228" t="s">
        <v>4281</v>
      </c>
      <c r="P378" s="227" t="s">
        <v>4278</v>
      </c>
      <c r="Q378" s="229" t="s">
        <v>4279</v>
      </c>
      <c r="R378" s="213"/>
    </row>
    <row r="379" spans="1:18" s="214" customFormat="1" ht="12.75" customHeight="1">
      <c r="A379" s="223">
        <v>378</v>
      </c>
      <c r="B379" s="230" t="s">
        <v>4873</v>
      </c>
      <c r="C379" s="230" t="s">
        <v>4873</v>
      </c>
      <c r="D379" s="225" t="s">
        <v>4930</v>
      </c>
      <c r="E379" s="225" t="s">
        <v>4930</v>
      </c>
      <c r="F379" s="224" t="s">
        <v>3937</v>
      </c>
      <c r="G379" s="224" t="s">
        <v>463</v>
      </c>
      <c r="H379" s="224" t="s">
        <v>262</v>
      </c>
      <c r="I379" s="224" t="s">
        <v>21</v>
      </c>
      <c r="J379" s="226">
        <v>5500000</v>
      </c>
      <c r="K379" s="226">
        <v>23</v>
      </c>
      <c r="L379" s="226">
        <v>126500000</v>
      </c>
      <c r="M379" s="227" t="s">
        <v>1931</v>
      </c>
      <c r="N379" s="223" t="s">
        <v>1552</v>
      </c>
      <c r="O379" s="228" t="s">
        <v>4281</v>
      </c>
      <c r="P379" s="227" t="s">
        <v>4278</v>
      </c>
      <c r="Q379" s="229" t="s">
        <v>4279</v>
      </c>
      <c r="R379" s="213"/>
    </row>
    <row r="380" spans="1:18" s="214" customFormat="1" ht="12.75" customHeight="1">
      <c r="A380" s="223">
        <v>379</v>
      </c>
      <c r="B380" s="230" t="s">
        <v>4873</v>
      </c>
      <c r="C380" s="230" t="s">
        <v>4873</v>
      </c>
      <c r="D380" s="225" t="s">
        <v>4931</v>
      </c>
      <c r="E380" s="225" t="s">
        <v>4931</v>
      </c>
      <c r="F380" s="224" t="s">
        <v>3937</v>
      </c>
      <c r="G380" s="224" t="s">
        <v>456</v>
      </c>
      <c r="H380" s="224" t="s">
        <v>4917</v>
      </c>
      <c r="I380" s="224" t="s">
        <v>21</v>
      </c>
      <c r="J380" s="226">
        <v>450000</v>
      </c>
      <c r="K380" s="226">
        <v>138</v>
      </c>
      <c r="L380" s="226">
        <v>62100000</v>
      </c>
      <c r="M380" s="227" t="s">
        <v>1931</v>
      </c>
      <c r="N380" s="223" t="s">
        <v>1552</v>
      </c>
      <c r="O380" s="228" t="s">
        <v>4281</v>
      </c>
      <c r="P380" s="227" t="s">
        <v>4278</v>
      </c>
      <c r="Q380" s="229" t="s">
        <v>4279</v>
      </c>
      <c r="R380" s="213"/>
    </row>
    <row r="381" spans="1:18" s="214" customFormat="1" ht="12.75" customHeight="1">
      <c r="A381" s="223">
        <v>380</v>
      </c>
      <c r="B381" s="230" t="s">
        <v>4873</v>
      </c>
      <c r="C381" s="230" t="s">
        <v>4873</v>
      </c>
      <c r="D381" s="225" t="s">
        <v>462</v>
      </c>
      <c r="E381" s="225" t="s">
        <v>462</v>
      </c>
      <c r="F381" s="224" t="s">
        <v>3937</v>
      </c>
      <c r="G381" s="224" t="s">
        <v>456</v>
      </c>
      <c r="H381" s="224" t="s">
        <v>4917</v>
      </c>
      <c r="I381" s="224" t="s">
        <v>21</v>
      </c>
      <c r="J381" s="226">
        <v>900000</v>
      </c>
      <c r="K381" s="226">
        <v>69</v>
      </c>
      <c r="L381" s="226">
        <v>62100000</v>
      </c>
      <c r="M381" s="227" t="s">
        <v>1931</v>
      </c>
      <c r="N381" s="223" t="s">
        <v>1552</v>
      </c>
      <c r="O381" s="228" t="s">
        <v>4281</v>
      </c>
      <c r="P381" s="227" t="s">
        <v>4278</v>
      </c>
      <c r="Q381" s="229" t="s">
        <v>4279</v>
      </c>
      <c r="R381" s="213"/>
    </row>
    <row r="382" spans="1:18" s="214" customFormat="1" ht="12.75" customHeight="1">
      <c r="A382" s="223">
        <v>381</v>
      </c>
      <c r="B382" s="230" t="s">
        <v>4932</v>
      </c>
      <c r="C382" s="230" t="s">
        <v>4932</v>
      </c>
      <c r="D382" s="225" t="s">
        <v>4933</v>
      </c>
      <c r="E382" s="225" t="s">
        <v>4933</v>
      </c>
      <c r="F382" s="224" t="s">
        <v>3937</v>
      </c>
      <c r="G382" s="224" t="s">
        <v>456</v>
      </c>
      <c r="H382" s="224" t="s">
        <v>4917</v>
      </c>
      <c r="I382" s="224" t="s">
        <v>21</v>
      </c>
      <c r="J382" s="226">
        <v>1350000</v>
      </c>
      <c r="K382" s="226">
        <v>138</v>
      </c>
      <c r="L382" s="226">
        <v>186300000</v>
      </c>
      <c r="M382" s="227" t="s">
        <v>1931</v>
      </c>
      <c r="N382" s="223" t="s">
        <v>1552</v>
      </c>
      <c r="O382" s="228" t="s">
        <v>4281</v>
      </c>
      <c r="P382" s="227" t="s">
        <v>4278</v>
      </c>
      <c r="Q382" s="229" t="s">
        <v>4279</v>
      </c>
      <c r="R382" s="213"/>
    </row>
    <row r="383" spans="1:18" s="214" customFormat="1" ht="12.75" customHeight="1">
      <c r="A383" s="223">
        <v>382</v>
      </c>
      <c r="B383" s="230" t="s">
        <v>4932</v>
      </c>
      <c r="C383" s="230" t="s">
        <v>4932</v>
      </c>
      <c r="D383" s="225" t="s">
        <v>4934</v>
      </c>
      <c r="E383" s="225" t="s">
        <v>4934</v>
      </c>
      <c r="F383" s="224" t="s">
        <v>4910</v>
      </c>
      <c r="G383" s="224" t="s">
        <v>463</v>
      </c>
      <c r="H383" s="224" t="s">
        <v>262</v>
      </c>
      <c r="I383" s="224" t="s">
        <v>21</v>
      </c>
      <c r="J383" s="226">
        <v>450000</v>
      </c>
      <c r="K383" s="226">
        <v>230</v>
      </c>
      <c r="L383" s="226">
        <v>103500000</v>
      </c>
      <c r="M383" s="227" t="s">
        <v>1931</v>
      </c>
      <c r="N383" s="223" t="s">
        <v>1552</v>
      </c>
      <c r="O383" s="228" t="s">
        <v>4281</v>
      </c>
      <c r="P383" s="227" t="s">
        <v>4278</v>
      </c>
      <c r="Q383" s="229" t="s">
        <v>4279</v>
      </c>
      <c r="R383" s="213"/>
    </row>
    <row r="384" spans="1:18" s="214" customFormat="1" ht="12.75" customHeight="1">
      <c r="A384" s="223">
        <v>383</v>
      </c>
      <c r="B384" s="230" t="s">
        <v>4932</v>
      </c>
      <c r="C384" s="230" t="s">
        <v>4932</v>
      </c>
      <c r="D384" s="225" t="s">
        <v>4935</v>
      </c>
      <c r="E384" s="225" t="s">
        <v>4935</v>
      </c>
      <c r="F384" s="224" t="s">
        <v>4910</v>
      </c>
      <c r="G384" s="224" t="s">
        <v>463</v>
      </c>
      <c r="H384" s="224" t="s">
        <v>262</v>
      </c>
      <c r="I384" s="224" t="s">
        <v>21</v>
      </c>
      <c r="J384" s="226">
        <v>550000</v>
      </c>
      <c r="K384" s="226">
        <v>140</v>
      </c>
      <c r="L384" s="226">
        <v>77000000</v>
      </c>
      <c r="M384" s="227" t="s">
        <v>1931</v>
      </c>
      <c r="N384" s="223" t="s">
        <v>1552</v>
      </c>
      <c r="O384" s="228" t="s">
        <v>4281</v>
      </c>
      <c r="P384" s="227" t="s">
        <v>4278</v>
      </c>
      <c r="Q384" s="229" t="s">
        <v>4279</v>
      </c>
      <c r="R384" s="213"/>
    </row>
    <row r="385" spans="1:18" s="214" customFormat="1" ht="12.75" customHeight="1">
      <c r="A385" s="223">
        <v>384</v>
      </c>
      <c r="B385" s="230" t="s">
        <v>4932</v>
      </c>
      <c r="C385" s="230" t="s">
        <v>4932</v>
      </c>
      <c r="D385" s="225" t="s">
        <v>4936</v>
      </c>
      <c r="E385" s="225" t="s">
        <v>4936</v>
      </c>
      <c r="F385" s="224" t="s">
        <v>4910</v>
      </c>
      <c r="G385" s="224" t="s">
        <v>463</v>
      </c>
      <c r="H385" s="224" t="s">
        <v>262</v>
      </c>
      <c r="I385" s="224" t="s">
        <v>21</v>
      </c>
      <c r="J385" s="226">
        <v>380000</v>
      </c>
      <c r="K385" s="226">
        <v>280</v>
      </c>
      <c r="L385" s="226">
        <v>106400000</v>
      </c>
      <c r="M385" s="227" t="s">
        <v>1931</v>
      </c>
      <c r="N385" s="223" t="s">
        <v>1552</v>
      </c>
      <c r="O385" s="228" t="s">
        <v>4281</v>
      </c>
      <c r="P385" s="227" t="s">
        <v>4278</v>
      </c>
      <c r="Q385" s="229" t="s">
        <v>4279</v>
      </c>
      <c r="R385" s="213"/>
    </row>
    <row r="386" spans="1:18" s="214" customFormat="1" ht="12.75" customHeight="1">
      <c r="A386" s="223">
        <v>385</v>
      </c>
      <c r="B386" s="230" t="s">
        <v>4932</v>
      </c>
      <c r="C386" s="230" t="s">
        <v>4932</v>
      </c>
      <c r="D386" s="225" t="s">
        <v>4937</v>
      </c>
      <c r="E386" s="225" t="s">
        <v>4937</v>
      </c>
      <c r="F386" s="224" t="s">
        <v>4910</v>
      </c>
      <c r="G386" s="224" t="s">
        <v>463</v>
      </c>
      <c r="H386" s="224" t="s">
        <v>262</v>
      </c>
      <c r="I386" s="224" t="s">
        <v>21</v>
      </c>
      <c r="J386" s="226">
        <v>110000</v>
      </c>
      <c r="K386" s="226">
        <v>70</v>
      </c>
      <c r="L386" s="226">
        <v>7700000</v>
      </c>
      <c r="M386" s="227" t="s">
        <v>1931</v>
      </c>
      <c r="N386" s="223" t="s">
        <v>1552</v>
      </c>
      <c r="O386" s="228" t="s">
        <v>4281</v>
      </c>
      <c r="P386" s="227" t="s">
        <v>4278</v>
      </c>
      <c r="Q386" s="229" t="s">
        <v>4279</v>
      </c>
      <c r="R386" s="213"/>
    </row>
    <row r="387" spans="1:18" s="214" customFormat="1" ht="12.75" customHeight="1">
      <c r="A387" s="223">
        <v>386</v>
      </c>
      <c r="B387" s="230" t="s">
        <v>4932</v>
      </c>
      <c r="C387" s="230" t="s">
        <v>4932</v>
      </c>
      <c r="D387" s="225" t="s">
        <v>4938</v>
      </c>
      <c r="E387" s="225" t="s">
        <v>4938</v>
      </c>
      <c r="F387" s="224" t="s">
        <v>3937</v>
      </c>
      <c r="G387" s="224" t="s">
        <v>456</v>
      </c>
      <c r="H387" s="224" t="s">
        <v>4917</v>
      </c>
      <c r="I387" s="224" t="s">
        <v>21</v>
      </c>
      <c r="J387" s="226">
        <v>400000</v>
      </c>
      <c r="K387" s="226">
        <v>45</v>
      </c>
      <c r="L387" s="226">
        <v>18000000</v>
      </c>
      <c r="M387" s="227" t="s">
        <v>1931</v>
      </c>
      <c r="N387" s="223" t="s">
        <v>1552</v>
      </c>
      <c r="O387" s="228" t="s">
        <v>4281</v>
      </c>
      <c r="P387" s="227" t="s">
        <v>4278</v>
      </c>
      <c r="Q387" s="229" t="s">
        <v>4279</v>
      </c>
      <c r="R387" s="213"/>
    </row>
    <row r="388" spans="1:18" s="214" customFormat="1" ht="12.75" customHeight="1">
      <c r="A388" s="223">
        <v>387</v>
      </c>
      <c r="B388" s="230" t="s">
        <v>4932</v>
      </c>
      <c r="C388" s="230" t="s">
        <v>4932</v>
      </c>
      <c r="D388" s="225" t="s">
        <v>4939</v>
      </c>
      <c r="E388" s="225" t="s">
        <v>4939</v>
      </c>
      <c r="F388" s="224" t="s">
        <v>4940</v>
      </c>
      <c r="G388" s="224" t="s">
        <v>534</v>
      </c>
      <c r="H388" s="224" t="s">
        <v>34</v>
      </c>
      <c r="I388" s="224" t="s">
        <v>21</v>
      </c>
      <c r="J388" s="226">
        <v>450000</v>
      </c>
      <c r="K388" s="226">
        <v>690</v>
      </c>
      <c r="L388" s="226">
        <v>310500000</v>
      </c>
      <c r="M388" s="227" t="s">
        <v>1931</v>
      </c>
      <c r="N388" s="223" t="s">
        <v>1552</v>
      </c>
      <c r="O388" s="228" t="s">
        <v>4281</v>
      </c>
      <c r="P388" s="227" t="s">
        <v>4278</v>
      </c>
      <c r="Q388" s="229" t="s">
        <v>4279</v>
      </c>
      <c r="R388" s="213"/>
    </row>
    <row r="389" spans="1:18" s="214" customFormat="1" ht="12.75" customHeight="1">
      <c r="A389" s="223">
        <v>388</v>
      </c>
      <c r="B389" s="230" t="s">
        <v>4932</v>
      </c>
      <c r="C389" s="230" t="s">
        <v>4932</v>
      </c>
      <c r="D389" s="225" t="s">
        <v>4941</v>
      </c>
      <c r="E389" s="225" t="s">
        <v>4941</v>
      </c>
      <c r="F389" s="224" t="s">
        <v>4910</v>
      </c>
      <c r="G389" s="224" t="s">
        <v>463</v>
      </c>
      <c r="H389" s="224" t="s">
        <v>262</v>
      </c>
      <c r="I389" s="224" t="s">
        <v>21</v>
      </c>
      <c r="J389" s="226">
        <v>130000</v>
      </c>
      <c r="K389" s="226">
        <v>530</v>
      </c>
      <c r="L389" s="226">
        <v>68900000</v>
      </c>
      <c r="M389" s="227" t="s">
        <v>1931</v>
      </c>
      <c r="N389" s="223" t="s">
        <v>1552</v>
      </c>
      <c r="O389" s="228" t="s">
        <v>4281</v>
      </c>
      <c r="P389" s="227" t="s">
        <v>4278</v>
      </c>
      <c r="Q389" s="229" t="s">
        <v>4279</v>
      </c>
      <c r="R389" s="213"/>
    </row>
    <row r="390" spans="1:18" s="214" customFormat="1" ht="12.75" customHeight="1">
      <c r="A390" s="223">
        <v>389</v>
      </c>
      <c r="B390" s="230" t="s">
        <v>4932</v>
      </c>
      <c r="C390" s="230" t="s">
        <v>4932</v>
      </c>
      <c r="D390" s="225" t="s">
        <v>4942</v>
      </c>
      <c r="E390" s="225" t="s">
        <v>4942</v>
      </c>
      <c r="F390" s="224" t="s">
        <v>4910</v>
      </c>
      <c r="G390" s="224" t="s">
        <v>463</v>
      </c>
      <c r="H390" s="224" t="s">
        <v>262</v>
      </c>
      <c r="I390" s="224" t="s">
        <v>21</v>
      </c>
      <c r="J390" s="226">
        <v>180000</v>
      </c>
      <c r="K390" s="226">
        <v>140</v>
      </c>
      <c r="L390" s="226">
        <v>25200000</v>
      </c>
      <c r="M390" s="227" t="s">
        <v>1931</v>
      </c>
      <c r="N390" s="223" t="s">
        <v>1552</v>
      </c>
      <c r="O390" s="228" t="s">
        <v>4281</v>
      </c>
      <c r="P390" s="227" t="s">
        <v>4278</v>
      </c>
      <c r="Q390" s="229" t="s">
        <v>4279</v>
      </c>
      <c r="R390" s="213"/>
    </row>
    <row r="391" spans="1:18" s="214" customFormat="1" ht="12.75" customHeight="1">
      <c r="A391" s="223">
        <v>390</v>
      </c>
      <c r="B391" s="230" t="s">
        <v>4932</v>
      </c>
      <c r="C391" s="230" t="s">
        <v>4932</v>
      </c>
      <c r="D391" s="225" t="s">
        <v>4943</v>
      </c>
      <c r="E391" s="225" t="s">
        <v>4943</v>
      </c>
      <c r="F391" s="224" t="s">
        <v>4910</v>
      </c>
      <c r="G391" s="224" t="s">
        <v>463</v>
      </c>
      <c r="H391" s="224" t="s">
        <v>262</v>
      </c>
      <c r="I391" s="224" t="s">
        <v>21</v>
      </c>
      <c r="J391" s="226">
        <v>100000</v>
      </c>
      <c r="K391" s="226">
        <v>350</v>
      </c>
      <c r="L391" s="226">
        <v>35000000</v>
      </c>
      <c r="M391" s="227" t="s">
        <v>1931</v>
      </c>
      <c r="N391" s="223" t="s">
        <v>1552</v>
      </c>
      <c r="O391" s="228" t="s">
        <v>4281</v>
      </c>
      <c r="P391" s="227" t="s">
        <v>4278</v>
      </c>
      <c r="Q391" s="229" t="s">
        <v>4279</v>
      </c>
      <c r="R391" s="213"/>
    </row>
    <row r="392" spans="1:18" s="214" customFormat="1" ht="12.75" customHeight="1">
      <c r="A392" s="223">
        <v>391</v>
      </c>
      <c r="B392" s="230" t="s">
        <v>4932</v>
      </c>
      <c r="C392" s="230" t="s">
        <v>4932</v>
      </c>
      <c r="D392" s="225" t="s">
        <v>4944</v>
      </c>
      <c r="E392" s="225" t="s">
        <v>4944</v>
      </c>
      <c r="F392" s="224" t="s">
        <v>4910</v>
      </c>
      <c r="G392" s="224" t="s">
        <v>463</v>
      </c>
      <c r="H392" s="224" t="s">
        <v>262</v>
      </c>
      <c r="I392" s="224" t="s">
        <v>21</v>
      </c>
      <c r="J392" s="226">
        <v>110000</v>
      </c>
      <c r="K392" s="226">
        <v>230</v>
      </c>
      <c r="L392" s="226">
        <v>25300000</v>
      </c>
      <c r="M392" s="227" t="s">
        <v>1931</v>
      </c>
      <c r="N392" s="223" t="s">
        <v>1552</v>
      </c>
      <c r="O392" s="228" t="s">
        <v>4281</v>
      </c>
      <c r="P392" s="227" t="s">
        <v>4278</v>
      </c>
      <c r="Q392" s="229" t="s">
        <v>4279</v>
      </c>
      <c r="R392" s="213"/>
    </row>
    <row r="393" spans="1:18" s="214" customFormat="1" ht="12.75" customHeight="1">
      <c r="A393" s="223">
        <v>392</v>
      </c>
      <c r="B393" s="224" t="s">
        <v>156</v>
      </c>
      <c r="C393" s="224" t="s">
        <v>156</v>
      </c>
      <c r="D393" s="225" t="s">
        <v>4945</v>
      </c>
      <c r="E393" s="225" t="s">
        <v>4945</v>
      </c>
      <c r="F393" s="224" t="s">
        <v>4946</v>
      </c>
      <c r="G393" s="224" t="s">
        <v>4947</v>
      </c>
      <c r="H393" s="224" t="s">
        <v>35</v>
      </c>
      <c r="I393" s="224" t="s">
        <v>21</v>
      </c>
      <c r="J393" s="226">
        <v>651000</v>
      </c>
      <c r="K393" s="226">
        <v>20</v>
      </c>
      <c r="L393" s="226">
        <v>13020000</v>
      </c>
      <c r="M393" s="227" t="s">
        <v>4948</v>
      </c>
      <c r="N393" s="223" t="s">
        <v>1552</v>
      </c>
      <c r="O393" s="228" t="s">
        <v>4281</v>
      </c>
      <c r="P393" s="227" t="s">
        <v>4278</v>
      </c>
      <c r="Q393" s="229" t="s">
        <v>4279</v>
      </c>
      <c r="R393" s="213"/>
    </row>
    <row r="394" spans="1:18" s="214" customFormat="1" ht="12.75" customHeight="1">
      <c r="A394" s="223">
        <v>393</v>
      </c>
      <c r="B394" s="224" t="s">
        <v>269</v>
      </c>
      <c r="C394" s="224" t="s">
        <v>269</v>
      </c>
      <c r="D394" s="225" t="s">
        <v>4949</v>
      </c>
      <c r="E394" s="225" t="s">
        <v>4949</v>
      </c>
      <c r="F394" s="224" t="s">
        <v>2586</v>
      </c>
      <c r="G394" s="224" t="s">
        <v>4950</v>
      </c>
      <c r="H394" s="224" t="s">
        <v>31</v>
      </c>
      <c r="I394" s="224" t="s">
        <v>23</v>
      </c>
      <c r="J394" s="226">
        <v>44982</v>
      </c>
      <c r="K394" s="226">
        <v>64000</v>
      </c>
      <c r="L394" s="226">
        <v>2878848000</v>
      </c>
      <c r="M394" s="227" t="s">
        <v>4951</v>
      </c>
      <c r="N394" s="223" t="s">
        <v>1552</v>
      </c>
      <c r="O394" s="228" t="s">
        <v>4281</v>
      </c>
      <c r="P394" s="227" t="s">
        <v>4278</v>
      </c>
      <c r="Q394" s="229" t="s">
        <v>4279</v>
      </c>
      <c r="R394" s="213"/>
    </row>
    <row r="395" spans="1:18" s="214" customFormat="1" ht="12.75" customHeight="1">
      <c r="A395" s="223">
        <v>394</v>
      </c>
      <c r="B395" s="224" t="s">
        <v>4952</v>
      </c>
      <c r="C395" s="224" t="s">
        <v>4952</v>
      </c>
      <c r="D395" s="225" t="s">
        <v>341</v>
      </c>
      <c r="E395" s="225" t="s">
        <v>341</v>
      </c>
      <c r="F395" s="224" t="s">
        <v>4953</v>
      </c>
      <c r="G395" s="224" t="s">
        <v>4954</v>
      </c>
      <c r="H395" s="224" t="s">
        <v>33</v>
      </c>
      <c r="I395" s="224" t="s">
        <v>29</v>
      </c>
      <c r="J395" s="226">
        <v>1890</v>
      </c>
      <c r="K395" s="226">
        <v>19900</v>
      </c>
      <c r="L395" s="226">
        <v>37611000</v>
      </c>
      <c r="M395" s="227" t="s">
        <v>4955</v>
      </c>
      <c r="N395" s="223" t="s">
        <v>1552</v>
      </c>
      <c r="O395" s="228" t="s">
        <v>4281</v>
      </c>
      <c r="P395" s="227" t="s">
        <v>4278</v>
      </c>
      <c r="Q395" s="229" t="s">
        <v>4279</v>
      </c>
      <c r="R395" s="213"/>
    </row>
    <row r="396" spans="1:18" s="214" customFormat="1" ht="12.75" customHeight="1">
      <c r="A396" s="223">
        <v>395</v>
      </c>
      <c r="B396" s="224" t="s">
        <v>4956</v>
      </c>
      <c r="C396" s="224" t="s">
        <v>4956</v>
      </c>
      <c r="D396" s="225" t="s">
        <v>4957</v>
      </c>
      <c r="E396" s="225" t="s">
        <v>4957</v>
      </c>
      <c r="F396" s="224" t="s">
        <v>4958</v>
      </c>
      <c r="G396" s="224" t="s">
        <v>4954</v>
      </c>
      <c r="H396" s="224" t="s">
        <v>33</v>
      </c>
      <c r="I396" s="224" t="s">
        <v>23</v>
      </c>
      <c r="J396" s="226">
        <v>32550</v>
      </c>
      <c r="K396" s="226">
        <v>2016</v>
      </c>
      <c r="L396" s="226">
        <v>65620800</v>
      </c>
      <c r="M396" s="227" t="s">
        <v>4955</v>
      </c>
      <c r="N396" s="223" t="s">
        <v>1552</v>
      </c>
      <c r="O396" s="228" t="s">
        <v>4281</v>
      </c>
      <c r="P396" s="227" t="s">
        <v>4278</v>
      </c>
      <c r="Q396" s="229" t="s">
        <v>4279</v>
      </c>
      <c r="R396" s="213"/>
    </row>
    <row r="397" spans="1:18" s="214" customFormat="1" ht="12.75" customHeight="1">
      <c r="A397" s="223">
        <v>396</v>
      </c>
      <c r="B397" s="224" t="s">
        <v>4959</v>
      </c>
      <c r="C397" s="224" t="s">
        <v>4959</v>
      </c>
      <c r="D397" s="225" t="s">
        <v>4960</v>
      </c>
      <c r="E397" s="225" t="s">
        <v>4960</v>
      </c>
      <c r="F397" s="224" t="s">
        <v>4961</v>
      </c>
      <c r="G397" s="224" t="s">
        <v>30</v>
      </c>
      <c r="H397" s="224" t="s">
        <v>31</v>
      </c>
      <c r="I397" s="224" t="s">
        <v>21</v>
      </c>
      <c r="J397" s="226">
        <v>10080</v>
      </c>
      <c r="K397" s="226">
        <v>4960</v>
      </c>
      <c r="L397" s="226">
        <v>49996800</v>
      </c>
      <c r="M397" s="227" t="s">
        <v>4955</v>
      </c>
      <c r="N397" s="223" t="s">
        <v>1552</v>
      </c>
      <c r="O397" s="228" t="s">
        <v>4281</v>
      </c>
      <c r="P397" s="227" t="s">
        <v>4278</v>
      </c>
      <c r="Q397" s="229" t="s">
        <v>4279</v>
      </c>
      <c r="R397" s="213"/>
    </row>
    <row r="398" spans="1:18" s="214" customFormat="1" ht="12.75" customHeight="1">
      <c r="A398" s="223">
        <v>397</v>
      </c>
      <c r="B398" s="224" t="s">
        <v>4962</v>
      </c>
      <c r="C398" s="224" t="s">
        <v>4962</v>
      </c>
      <c r="D398" s="225" t="s">
        <v>4963</v>
      </c>
      <c r="E398" s="225" t="s">
        <v>4963</v>
      </c>
      <c r="F398" s="224" t="s">
        <v>4964</v>
      </c>
      <c r="G398" s="224" t="s">
        <v>4965</v>
      </c>
      <c r="H398" s="224" t="s">
        <v>33</v>
      </c>
      <c r="I398" s="224" t="s">
        <v>21</v>
      </c>
      <c r="J398" s="226">
        <v>176</v>
      </c>
      <c r="K398" s="226">
        <v>121400</v>
      </c>
      <c r="L398" s="226">
        <v>21366400</v>
      </c>
      <c r="M398" s="227" t="s">
        <v>4955</v>
      </c>
      <c r="N398" s="223" t="s">
        <v>1552</v>
      </c>
      <c r="O398" s="228" t="s">
        <v>4281</v>
      </c>
      <c r="P398" s="227" t="s">
        <v>4278</v>
      </c>
      <c r="Q398" s="229" t="s">
        <v>4279</v>
      </c>
      <c r="R398" s="213"/>
    </row>
    <row r="399" spans="1:18" s="214" customFormat="1" ht="12.75" customHeight="1">
      <c r="A399" s="223">
        <v>398</v>
      </c>
      <c r="B399" s="224" t="s">
        <v>88</v>
      </c>
      <c r="C399" s="224" t="s">
        <v>88</v>
      </c>
      <c r="D399" s="225" t="s">
        <v>4966</v>
      </c>
      <c r="E399" s="225" t="s">
        <v>4966</v>
      </c>
      <c r="F399" s="224" t="s">
        <v>4967</v>
      </c>
      <c r="G399" s="224" t="s">
        <v>4968</v>
      </c>
      <c r="H399" s="224" t="s">
        <v>33</v>
      </c>
      <c r="I399" s="224" t="s">
        <v>18</v>
      </c>
      <c r="J399" s="226">
        <v>9660</v>
      </c>
      <c r="K399" s="226">
        <v>50</v>
      </c>
      <c r="L399" s="226">
        <v>483000</v>
      </c>
      <c r="M399" s="227" t="s">
        <v>4955</v>
      </c>
      <c r="N399" s="223" t="s">
        <v>1552</v>
      </c>
      <c r="O399" s="228" t="s">
        <v>4281</v>
      </c>
      <c r="P399" s="227" t="s">
        <v>4278</v>
      </c>
      <c r="Q399" s="229" t="s">
        <v>4279</v>
      </c>
      <c r="R399" s="213"/>
    </row>
    <row r="400" spans="1:18" s="214" customFormat="1" ht="12.75" customHeight="1">
      <c r="A400" s="223">
        <v>399</v>
      </c>
      <c r="B400" s="224" t="s">
        <v>97</v>
      </c>
      <c r="C400" s="224" t="s">
        <v>97</v>
      </c>
      <c r="D400" s="225" t="s">
        <v>4969</v>
      </c>
      <c r="E400" s="225" t="s">
        <v>4969</v>
      </c>
      <c r="F400" s="224" t="s">
        <v>4964</v>
      </c>
      <c r="G400" s="224" t="s">
        <v>4954</v>
      </c>
      <c r="H400" s="224" t="s">
        <v>33</v>
      </c>
      <c r="I400" s="224" t="s">
        <v>21</v>
      </c>
      <c r="J400" s="226">
        <v>2189</v>
      </c>
      <c r="K400" s="226">
        <v>20840</v>
      </c>
      <c r="L400" s="226">
        <v>45618760</v>
      </c>
      <c r="M400" s="227" t="s">
        <v>4955</v>
      </c>
      <c r="N400" s="223" t="s">
        <v>1552</v>
      </c>
      <c r="O400" s="228" t="s">
        <v>4281</v>
      </c>
      <c r="P400" s="227" t="s">
        <v>4278</v>
      </c>
      <c r="Q400" s="229" t="s">
        <v>4279</v>
      </c>
      <c r="R400" s="213"/>
    </row>
    <row r="401" spans="1:18" s="214" customFormat="1" ht="12.75" customHeight="1">
      <c r="A401" s="223">
        <v>400</v>
      </c>
      <c r="B401" s="224" t="s">
        <v>97</v>
      </c>
      <c r="C401" s="224" t="s">
        <v>97</v>
      </c>
      <c r="D401" s="225" t="s">
        <v>4970</v>
      </c>
      <c r="E401" s="225" t="s">
        <v>4970</v>
      </c>
      <c r="F401" s="224" t="s">
        <v>4971</v>
      </c>
      <c r="G401" s="224" t="s">
        <v>4954</v>
      </c>
      <c r="H401" s="224" t="s">
        <v>33</v>
      </c>
      <c r="I401" s="224" t="s">
        <v>21</v>
      </c>
      <c r="J401" s="226">
        <v>165</v>
      </c>
      <c r="K401" s="226">
        <v>51500</v>
      </c>
      <c r="L401" s="226">
        <v>8497500</v>
      </c>
      <c r="M401" s="227" t="s">
        <v>4955</v>
      </c>
      <c r="N401" s="223" t="s">
        <v>1552</v>
      </c>
      <c r="O401" s="228" t="s">
        <v>4281</v>
      </c>
      <c r="P401" s="227" t="s">
        <v>4278</v>
      </c>
      <c r="Q401" s="229" t="s">
        <v>4279</v>
      </c>
      <c r="R401" s="213"/>
    </row>
    <row r="402" spans="1:18" s="214" customFormat="1" ht="12.75" customHeight="1">
      <c r="A402" s="223">
        <v>401</v>
      </c>
      <c r="B402" s="224" t="s">
        <v>97</v>
      </c>
      <c r="C402" s="224" t="s">
        <v>97</v>
      </c>
      <c r="D402" s="225" t="s">
        <v>4972</v>
      </c>
      <c r="E402" s="225" t="s">
        <v>4972</v>
      </c>
      <c r="F402" s="224" t="s">
        <v>4971</v>
      </c>
      <c r="G402" s="224" t="s">
        <v>4954</v>
      </c>
      <c r="H402" s="224" t="s">
        <v>33</v>
      </c>
      <c r="I402" s="224" t="s">
        <v>21</v>
      </c>
      <c r="J402" s="226">
        <v>165</v>
      </c>
      <c r="K402" s="226">
        <v>158000</v>
      </c>
      <c r="L402" s="226">
        <v>26070000</v>
      </c>
      <c r="M402" s="227" t="s">
        <v>4955</v>
      </c>
      <c r="N402" s="223" t="s">
        <v>1552</v>
      </c>
      <c r="O402" s="228" t="s">
        <v>4281</v>
      </c>
      <c r="P402" s="227" t="s">
        <v>4278</v>
      </c>
      <c r="Q402" s="229" t="s">
        <v>4279</v>
      </c>
      <c r="R402" s="213"/>
    </row>
    <row r="403" spans="1:18" s="214" customFormat="1" ht="12.75" customHeight="1">
      <c r="A403" s="223">
        <v>402</v>
      </c>
      <c r="B403" s="224" t="s">
        <v>311</v>
      </c>
      <c r="C403" s="224" t="s">
        <v>311</v>
      </c>
      <c r="D403" s="225" t="s">
        <v>4973</v>
      </c>
      <c r="E403" s="225" t="s">
        <v>4973</v>
      </c>
      <c r="F403" s="224" t="s">
        <v>4964</v>
      </c>
      <c r="G403" s="224" t="s">
        <v>4954</v>
      </c>
      <c r="H403" s="224" t="s">
        <v>33</v>
      </c>
      <c r="I403" s="224" t="s">
        <v>21</v>
      </c>
      <c r="J403" s="226">
        <v>735</v>
      </c>
      <c r="K403" s="226">
        <v>14750</v>
      </c>
      <c r="L403" s="226">
        <v>10841250</v>
      </c>
      <c r="M403" s="227" t="s">
        <v>4955</v>
      </c>
      <c r="N403" s="223" t="s">
        <v>1552</v>
      </c>
      <c r="O403" s="228" t="s">
        <v>4281</v>
      </c>
      <c r="P403" s="227" t="s">
        <v>4278</v>
      </c>
      <c r="Q403" s="229" t="s">
        <v>4279</v>
      </c>
      <c r="R403" s="213"/>
    </row>
    <row r="404" spans="1:18" s="214" customFormat="1" ht="12.75" customHeight="1">
      <c r="A404" s="223">
        <v>403</v>
      </c>
      <c r="B404" s="224" t="s">
        <v>311</v>
      </c>
      <c r="C404" s="224" t="s">
        <v>311</v>
      </c>
      <c r="D404" s="225" t="s">
        <v>4974</v>
      </c>
      <c r="E404" s="225" t="s">
        <v>4974</v>
      </c>
      <c r="F404" s="224" t="s">
        <v>550</v>
      </c>
      <c r="G404" s="224" t="s">
        <v>4975</v>
      </c>
      <c r="H404" s="224" t="s">
        <v>31</v>
      </c>
      <c r="I404" s="224" t="s">
        <v>21</v>
      </c>
      <c r="J404" s="226">
        <v>3675</v>
      </c>
      <c r="K404" s="226">
        <v>2420</v>
      </c>
      <c r="L404" s="226">
        <v>8893500</v>
      </c>
      <c r="M404" s="227" t="s">
        <v>4955</v>
      </c>
      <c r="N404" s="223" t="s">
        <v>1552</v>
      </c>
      <c r="O404" s="228" t="s">
        <v>4281</v>
      </c>
      <c r="P404" s="227" t="s">
        <v>4278</v>
      </c>
      <c r="Q404" s="229" t="s">
        <v>4279</v>
      </c>
      <c r="R404" s="213"/>
    </row>
    <row r="405" spans="1:18" s="214" customFormat="1" ht="12.75" customHeight="1">
      <c r="A405" s="223">
        <v>404</v>
      </c>
      <c r="B405" s="224" t="s">
        <v>311</v>
      </c>
      <c r="C405" s="224" t="s">
        <v>311</v>
      </c>
      <c r="D405" s="225" t="s">
        <v>4976</v>
      </c>
      <c r="E405" s="225" t="s">
        <v>4976</v>
      </c>
      <c r="F405" s="224" t="s">
        <v>550</v>
      </c>
      <c r="G405" s="224" t="s">
        <v>4975</v>
      </c>
      <c r="H405" s="224" t="s">
        <v>31</v>
      </c>
      <c r="I405" s="224" t="s">
        <v>21</v>
      </c>
      <c r="J405" s="226">
        <v>3675</v>
      </c>
      <c r="K405" s="226">
        <v>2960</v>
      </c>
      <c r="L405" s="226">
        <v>10878000</v>
      </c>
      <c r="M405" s="227" t="s">
        <v>4955</v>
      </c>
      <c r="N405" s="223" t="s">
        <v>1552</v>
      </c>
      <c r="O405" s="228" t="s">
        <v>4281</v>
      </c>
      <c r="P405" s="227" t="s">
        <v>4278</v>
      </c>
      <c r="Q405" s="229" t="s">
        <v>4279</v>
      </c>
      <c r="R405" s="213"/>
    </row>
    <row r="406" spans="1:18" s="214" customFormat="1" ht="12.75" customHeight="1">
      <c r="A406" s="223">
        <v>405</v>
      </c>
      <c r="B406" s="224" t="s">
        <v>311</v>
      </c>
      <c r="C406" s="224" t="s">
        <v>311</v>
      </c>
      <c r="D406" s="225" t="s">
        <v>4977</v>
      </c>
      <c r="E406" s="225" t="s">
        <v>4977</v>
      </c>
      <c r="F406" s="224" t="s">
        <v>550</v>
      </c>
      <c r="G406" s="224" t="s">
        <v>4975</v>
      </c>
      <c r="H406" s="224" t="s">
        <v>31</v>
      </c>
      <c r="I406" s="224" t="s">
        <v>21</v>
      </c>
      <c r="J406" s="226">
        <v>3675</v>
      </c>
      <c r="K406" s="226">
        <v>18586</v>
      </c>
      <c r="L406" s="226">
        <v>68303550</v>
      </c>
      <c r="M406" s="227" t="s">
        <v>4955</v>
      </c>
      <c r="N406" s="223" t="s">
        <v>1552</v>
      </c>
      <c r="O406" s="228" t="s">
        <v>4281</v>
      </c>
      <c r="P406" s="227" t="s">
        <v>4278</v>
      </c>
      <c r="Q406" s="229" t="s">
        <v>4279</v>
      </c>
      <c r="R406" s="213"/>
    </row>
    <row r="407" spans="1:18" s="214" customFormat="1" ht="12.75" customHeight="1">
      <c r="A407" s="223">
        <v>406</v>
      </c>
      <c r="B407" s="224" t="s">
        <v>311</v>
      </c>
      <c r="C407" s="224" t="s">
        <v>311</v>
      </c>
      <c r="D407" s="225" t="s">
        <v>4978</v>
      </c>
      <c r="E407" s="225" t="s">
        <v>4978</v>
      </c>
      <c r="F407" s="224" t="s">
        <v>550</v>
      </c>
      <c r="G407" s="224" t="s">
        <v>4979</v>
      </c>
      <c r="H407" s="224" t="s">
        <v>31</v>
      </c>
      <c r="I407" s="224" t="s">
        <v>21</v>
      </c>
      <c r="J407" s="226">
        <v>3675</v>
      </c>
      <c r="K407" s="226">
        <v>2980</v>
      </c>
      <c r="L407" s="226">
        <v>10951500</v>
      </c>
      <c r="M407" s="227" t="s">
        <v>4955</v>
      </c>
      <c r="N407" s="223" t="s">
        <v>1552</v>
      </c>
      <c r="O407" s="228" t="s">
        <v>4281</v>
      </c>
      <c r="P407" s="227" t="s">
        <v>4278</v>
      </c>
      <c r="Q407" s="229" t="s">
        <v>4279</v>
      </c>
      <c r="R407" s="213"/>
    </row>
    <row r="408" spans="1:18" s="214" customFormat="1" ht="12.75" customHeight="1">
      <c r="A408" s="223">
        <v>407</v>
      </c>
      <c r="B408" s="224" t="s">
        <v>91</v>
      </c>
      <c r="C408" s="224" t="s">
        <v>91</v>
      </c>
      <c r="D408" s="225" t="s">
        <v>4980</v>
      </c>
      <c r="E408" s="225" t="s">
        <v>4980</v>
      </c>
      <c r="F408" s="224" t="s">
        <v>550</v>
      </c>
      <c r="G408" s="224" t="s">
        <v>4954</v>
      </c>
      <c r="H408" s="224" t="s">
        <v>33</v>
      </c>
      <c r="I408" s="224" t="s">
        <v>21</v>
      </c>
      <c r="J408" s="226">
        <v>7245</v>
      </c>
      <c r="K408" s="226">
        <v>5500</v>
      </c>
      <c r="L408" s="226">
        <v>39847500</v>
      </c>
      <c r="M408" s="227" t="s">
        <v>4955</v>
      </c>
      <c r="N408" s="223" t="s">
        <v>1552</v>
      </c>
      <c r="O408" s="228" t="s">
        <v>4281</v>
      </c>
      <c r="P408" s="227" t="s">
        <v>4278</v>
      </c>
      <c r="Q408" s="229" t="s">
        <v>4279</v>
      </c>
      <c r="R408" s="213"/>
    </row>
    <row r="409" spans="1:18" s="214" customFormat="1" ht="12.75" customHeight="1">
      <c r="A409" s="223">
        <v>408</v>
      </c>
      <c r="B409" s="224" t="s">
        <v>91</v>
      </c>
      <c r="C409" s="224" t="s">
        <v>91</v>
      </c>
      <c r="D409" s="225" t="s">
        <v>169</v>
      </c>
      <c r="E409" s="225" t="s">
        <v>169</v>
      </c>
      <c r="F409" s="224" t="s">
        <v>4000</v>
      </c>
      <c r="G409" s="224" t="s">
        <v>1357</v>
      </c>
      <c r="H409" s="224" t="s">
        <v>33</v>
      </c>
      <c r="I409" s="224" t="s">
        <v>21</v>
      </c>
      <c r="J409" s="226">
        <v>525</v>
      </c>
      <c r="K409" s="226">
        <v>81900</v>
      </c>
      <c r="L409" s="226">
        <v>42997500</v>
      </c>
      <c r="M409" s="227" t="s">
        <v>4955</v>
      </c>
      <c r="N409" s="223" t="s">
        <v>1552</v>
      </c>
      <c r="O409" s="228" t="s">
        <v>4281</v>
      </c>
      <c r="P409" s="227" t="s">
        <v>4278</v>
      </c>
      <c r="Q409" s="229" t="s">
        <v>4279</v>
      </c>
      <c r="R409" s="213"/>
    </row>
    <row r="410" spans="1:18" s="214" customFormat="1" ht="12.75" customHeight="1">
      <c r="A410" s="223">
        <v>409</v>
      </c>
      <c r="B410" s="224" t="s">
        <v>362</v>
      </c>
      <c r="C410" s="224" t="s">
        <v>362</v>
      </c>
      <c r="D410" s="225" t="s">
        <v>4981</v>
      </c>
      <c r="E410" s="225" t="s">
        <v>4981</v>
      </c>
      <c r="F410" s="224" t="s">
        <v>550</v>
      </c>
      <c r="G410" s="224" t="s">
        <v>72</v>
      </c>
      <c r="H410" s="224" t="s">
        <v>31</v>
      </c>
      <c r="I410" s="224" t="s">
        <v>21</v>
      </c>
      <c r="J410" s="226">
        <v>4830</v>
      </c>
      <c r="K410" s="226">
        <v>15740</v>
      </c>
      <c r="L410" s="226">
        <v>76024200</v>
      </c>
      <c r="M410" s="227" t="s">
        <v>4955</v>
      </c>
      <c r="N410" s="223" t="s">
        <v>1552</v>
      </c>
      <c r="O410" s="228" t="s">
        <v>4281</v>
      </c>
      <c r="P410" s="227" t="s">
        <v>4278</v>
      </c>
      <c r="Q410" s="229" t="s">
        <v>4279</v>
      </c>
      <c r="R410" s="213"/>
    </row>
    <row r="411" spans="1:18" s="214" customFormat="1" ht="12.75" customHeight="1">
      <c r="A411" s="223">
        <v>410</v>
      </c>
      <c r="B411" s="224" t="s">
        <v>4982</v>
      </c>
      <c r="C411" s="224" t="s">
        <v>4982</v>
      </c>
      <c r="D411" s="225" t="s">
        <v>4983</v>
      </c>
      <c r="E411" s="225" t="s">
        <v>4983</v>
      </c>
      <c r="F411" s="224" t="s">
        <v>4984</v>
      </c>
      <c r="G411" s="224" t="s">
        <v>4985</v>
      </c>
      <c r="H411" s="224" t="s">
        <v>968</v>
      </c>
      <c r="I411" s="224" t="s">
        <v>23</v>
      </c>
      <c r="J411" s="226">
        <v>177450</v>
      </c>
      <c r="K411" s="226">
        <v>744</v>
      </c>
      <c r="L411" s="226">
        <v>132022800</v>
      </c>
      <c r="M411" s="227" t="s">
        <v>4986</v>
      </c>
      <c r="N411" s="223" t="s">
        <v>1552</v>
      </c>
      <c r="O411" s="228" t="s">
        <v>4281</v>
      </c>
      <c r="P411" s="227" t="s">
        <v>4278</v>
      </c>
      <c r="Q411" s="229" t="s">
        <v>4279</v>
      </c>
      <c r="R411" s="213"/>
    </row>
    <row r="412" spans="1:18" s="214" customFormat="1" ht="12.75" customHeight="1">
      <c r="A412" s="223">
        <v>411</v>
      </c>
      <c r="B412" s="224" t="s">
        <v>583</v>
      </c>
      <c r="C412" s="224" t="s">
        <v>583</v>
      </c>
      <c r="D412" s="225" t="s">
        <v>4987</v>
      </c>
      <c r="E412" s="225" t="s">
        <v>4987</v>
      </c>
      <c r="F412" s="224" t="s">
        <v>4988</v>
      </c>
      <c r="G412" s="224" t="s">
        <v>3365</v>
      </c>
      <c r="H412" s="224" t="s">
        <v>28</v>
      </c>
      <c r="I412" s="224" t="s">
        <v>158</v>
      </c>
      <c r="J412" s="226">
        <v>4536</v>
      </c>
      <c r="K412" s="226">
        <v>22000</v>
      </c>
      <c r="L412" s="226">
        <v>99792000</v>
      </c>
      <c r="M412" s="227" t="s">
        <v>4986</v>
      </c>
      <c r="N412" s="223" t="s">
        <v>1552</v>
      </c>
      <c r="O412" s="228" t="s">
        <v>4281</v>
      </c>
      <c r="P412" s="227" t="s">
        <v>4278</v>
      </c>
      <c r="Q412" s="229" t="s">
        <v>4279</v>
      </c>
      <c r="R412" s="213"/>
    </row>
    <row r="413" spans="1:18" s="214" customFormat="1" ht="12.75" customHeight="1">
      <c r="A413" s="223">
        <v>412</v>
      </c>
      <c r="B413" s="224" t="s">
        <v>583</v>
      </c>
      <c r="C413" s="224" t="s">
        <v>583</v>
      </c>
      <c r="D413" s="225" t="s">
        <v>4989</v>
      </c>
      <c r="E413" s="225" t="s">
        <v>4989</v>
      </c>
      <c r="F413" s="224" t="s">
        <v>4990</v>
      </c>
      <c r="G413" s="224" t="s">
        <v>3365</v>
      </c>
      <c r="H413" s="224" t="s">
        <v>28</v>
      </c>
      <c r="I413" s="224" t="s">
        <v>21</v>
      </c>
      <c r="J413" s="226">
        <v>4536</v>
      </c>
      <c r="K413" s="226">
        <v>600000</v>
      </c>
      <c r="L413" s="226">
        <v>2721600000</v>
      </c>
      <c r="M413" s="227" t="s">
        <v>4986</v>
      </c>
      <c r="N413" s="223" t="s">
        <v>1552</v>
      </c>
      <c r="O413" s="228" t="s">
        <v>4281</v>
      </c>
      <c r="P413" s="227" t="s">
        <v>4278</v>
      </c>
      <c r="Q413" s="229" t="s">
        <v>4279</v>
      </c>
      <c r="R413" s="213"/>
    </row>
    <row r="414" spans="1:18" s="214" customFormat="1" ht="12.75" customHeight="1">
      <c r="A414" s="223">
        <v>413</v>
      </c>
      <c r="B414" s="224" t="s">
        <v>583</v>
      </c>
      <c r="C414" s="224" t="s">
        <v>583</v>
      </c>
      <c r="D414" s="225" t="s">
        <v>4991</v>
      </c>
      <c r="E414" s="225" t="s">
        <v>4991</v>
      </c>
      <c r="F414" s="224" t="s">
        <v>4988</v>
      </c>
      <c r="G414" s="224" t="s">
        <v>3365</v>
      </c>
      <c r="H414" s="224" t="s">
        <v>28</v>
      </c>
      <c r="I414" s="224" t="s">
        <v>158</v>
      </c>
      <c r="J414" s="226">
        <v>4536</v>
      </c>
      <c r="K414" s="226">
        <v>22000</v>
      </c>
      <c r="L414" s="226">
        <v>99792000</v>
      </c>
      <c r="M414" s="227" t="s">
        <v>4986</v>
      </c>
      <c r="N414" s="223" t="s">
        <v>1552</v>
      </c>
      <c r="O414" s="228" t="s">
        <v>4281</v>
      </c>
      <c r="P414" s="227" t="s">
        <v>4278</v>
      </c>
      <c r="Q414" s="229" t="s">
        <v>4279</v>
      </c>
      <c r="R414" s="213"/>
    </row>
    <row r="415" spans="1:18" s="214" customFormat="1" ht="12.75" customHeight="1">
      <c r="A415" s="223">
        <v>414</v>
      </c>
      <c r="B415" s="224" t="s">
        <v>269</v>
      </c>
      <c r="C415" s="224" t="s">
        <v>269</v>
      </c>
      <c r="D415" s="225" t="s">
        <v>4992</v>
      </c>
      <c r="E415" s="225" t="s">
        <v>4992</v>
      </c>
      <c r="F415" s="224" t="s">
        <v>4993</v>
      </c>
      <c r="G415" s="224" t="s">
        <v>3365</v>
      </c>
      <c r="H415" s="224" t="s">
        <v>28</v>
      </c>
      <c r="I415" s="224" t="s">
        <v>23</v>
      </c>
      <c r="J415" s="226">
        <v>39900</v>
      </c>
      <c r="K415" s="226">
        <v>26000</v>
      </c>
      <c r="L415" s="226">
        <v>1037400000</v>
      </c>
      <c r="M415" s="227" t="s">
        <v>4986</v>
      </c>
      <c r="N415" s="223" t="s">
        <v>1552</v>
      </c>
      <c r="O415" s="228" t="s">
        <v>4281</v>
      </c>
      <c r="P415" s="227" t="s">
        <v>4278</v>
      </c>
      <c r="Q415" s="229" t="s">
        <v>4279</v>
      </c>
      <c r="R415" s="213"/>
    </row>
    <row r="416" spans="1:18" s="214" customFormat="1" ht="12.75" customHeight="1">
      <c r="A416" s="223">
        <v>415</v>
      </c>
      <c r="B416" s="224" t="s">
        <v>71</v>
      </c>
      <c r="C416" s="224" t="s">
        <v>71</v>
      </c>
      <c r="D416" s="225" t="s">
        <v>4994</v>
      </c>
      <c r="E416" s="225" t="s">
        <v>4994</v>
      </c>
      <c r="F416" s="224" t="s">
        <v>4995</v>
      </c>
      <c r="G416" s="224" t="s">
        <v>2316</v>
      </c>
      <c r="H416" s="224" t="s">
        <v>31</v>
      </c>
      <c r="I416" s="224" t="s">
        <v>21</v>
      </c>
      <c r="J416" s="226">
        <v>388500</v>
      </c>
      <c r="K416" s="226">
        <v>50</v>
      </c>
      <c r="L416" s="226">
        <v>19425000</v>
      </c>
      <c r="M416" s="227" t="s">
        <v>4986</v>
      </c>
      <c r="N416" s="223" t="s">
        <v>1552</v>
      </c>
      <c r="O416" s="228" t="s">
        <v>4281</v>
      </c>
      <c r="P416" s="227" t="s">
        <v>4278</v>
      </c>
      <c r="Q416" s="229" t="s">
        <v>4279</v>
      </c>
      <c r="R416" s="213"/>
    </row>
    <row r="417" spans="1:18" s="214" customFormat="1" ht="12.75" customHeight="1">
      <c r="A417" s="223">
        <v>416</v>
      </c>
      <c r="B417" s="224" t="s">
        <v>95</v>
      </c>
      <c r="C417" s="224" t="s">
        <v>95</v>
      </c>
      <c r="D417" s="225" t="s">
        <v>4996</v>
      </c>
      <c r="E417" s="225" t="s">
        <v>4996</v>
      </c>
      <c r="F417" s="224" t="s">
        <v>4997</v>
      </c>
      <c r="G417" s="224" t="s">
        <v>4998</v>
      </c>
      <c r="H417" s="224" t="s">
        <v>1092</v>
      </c>
      <c r="I417" s="224" t="s">
        <v>23</v>
      </c>
      <c r="J417" s="226">
        <v>336000</v>
      </c>
      <c r="K417" s="226">
        <v>800</v>
      </c>
      <c r="L417" s="226">
        <v>268800000</v>
      </c>
      <c r="M417" s="227" t="s">
        <v>4999</v>
      </c>
      <c r="N417" s="223" t="s">
        <v>1552</v>
      </c>
      <c r="O417" s="228" t="s">
        <v>4281</v>
      </c>
      <c r="P417" s="227" t="s">
        <v>4278</v>
      </c>
      <c r="Q417" s="229" t="s">
        <v>4279</v>
      </c>
      <c r="R417" s="213"/>
    </row>
    <row r="418" spans="1:18" s="214" customFormat="1" ht="12.75" customHeight="1">
      <c r="A418" s="223">
        <v>417</v>
      </c>
      <c r="B418" s="224" t="s">
        <v>95</v>
      </c>
      <c r="C418" s="224" t="s">
        <v>95</v>
      </c>
      <c r="D418" s="225" t="s">
        <v>5000</v>
      </c>
      <c r="E418" s="225" t="s">
        <v>5000</v>
      </c>
      <c r="F418" s="224" t="s">
        <v>2060</v>
      </c>
      <c r="G418" s="224" t="s">
        <v>5001</v>
      </c>
      <c r="H418" s="224" t="s">
        <v>31</v>
      </c>
      <c r="I418" s="224" t="s">
        <v>23</v>
      </c>
      <c r="J418" s="226">
        <v>39900</v>
      </c>
      <c r="K418" s="226">
        <v>3600</v>
      </c>
      <c r="L418" s="226">
        <v>143640000</v>
      </c>
      <c r="M418" s="227" t="s">
        <v>4999</v>
      </c>
      <c r="N418" s="223" t="s">
        <v>1552</v>
      </c>
      <c r="O418" s="228" t="s">
        <v>4281</v>
      </c>
      <c r="P418" s="227" t="s">
        <v>4278</v>
      </c>
      <c r="Q418" s="229" t="s">
        <v>4279</v>
      </c>
      <c r="R418" s="213"/>
    </row>
    <row r="419" spans="1:18" s="214" customFormat="1" ht="12.75" customHeight="1">
      <c r="A419" s="223">
        <v>418</v>
      </c>
      <c r="B419" s="224" t="s">
        <v>95</v>
      </c>
      <c r="C419" s="224" t="s">
        <v>95</v>
      </c>
      <c r="D419" s="225" t="s">
        <v>5002</v>
      </c>
      <c r="E419" s="225" t="s">
        <v>5002</v>
      </c>
      <c r="F419" s="224" t="s">
        <v>2060</v>
      </c>
      <c r="G419" s="224" t="s">
        <v>4161</v>
      </c>
      <c r="H419" s="224" t="s">
        <v>262</v>
      </c>
      <c r="I419" s="224" t="s">
        <v>23</v>
      </c>
      <c r="J419" s="226">
        <v>39900</v>
      </c>
      <c r="K419" s="226">
        <v>29220</v>
      </c>
      <c r="L419" s="226">
        <v>1165878000</v>
      </c>
      <c r="M419" s="227" t="s">
        <v>4999</v>
      </c>
      <c r="N419" s="223" t="s">
        <v>1552</v>
      </c>
      <c r="O419" s="228" t="s">
        <v>4281</v>
      </c>
      <c r="P419" s="227" t="s">
        <v>4278</v>
      </c>
      <c r="Q419" s="229" t="s">
        <v>4279</v>
      </c>
      <c r="R419" s="213"/>
    </row>
    <row r="420" spans="1:18" s="214" customFormat="1" ht="12.75" customHeight="1">
      <c r="A420" s="223">
        <v>419</v>
      </c>
      <c r="B420" s="224" t="s">
        <v>95</v>
      </c>
      <c r="C420" s="224" t="s">
        <v>95</v>
      </c>
      <c r="D420" s="225" t="s">
        <v>5003</v>
      </c>
      <c r="E420" s="225" t="s">
        <v>5003</v>
      </c>
      <c r="F420" s="224" t="s">
        <v>2060</v>
      </c>
      <c r="G420" s="224" t="s">
        <v>4161</v>
      </c>
      <c r="H420" s="224" t="s">
        <v>262</v>
      </c>
      <c r="I420" s="224" t="s">
        <v>23</v>
      </c>
      <c r="J420" s="226">
        <v>188790</v>
      </c>
      <c r="K420" s="226">
        <v>2150</v>
      </c>
      <c r="L420" s="226">
        <v>405898500</v>
      </c>
      <c r="M420" s="227" t="s">
        <v>4999</v>
      </c>
      <c r="N420" s="223" t="s">
        <v>1552</v>
      </c>
      <c r="O420" s="228" t="s">
        <v>4281</v>
      </c>
      <c r="P420" s="227" t="s">
        <v>4278</v>
      </c>
      <c r="Q420" s="229" t="s">
        <v>4279</v>
      </c>
      <c r="R420" s="213"/>
    </row>
    <row r="421" spans="1:18" s="214" customFormat="1" ht="12.75" customHeight="1">
      <c r="A421" s="223">
        <v>420</v>
      </c>
      <c r="B421" s="224" t="s">
        <v>84</v>
      </c>
      <c r="C421" s="224" t="s">
        <v>84</v>
      </c>
      <c r="D421" s="225" t="s">
        <v>5004</v>
      </c>
      <c r="E421" s="225" t="s">
        <v>5004</v>
      </c>
      <c r="F421" s="224" t="s">
        <v>5005</v>
      </c>
      <c r="G421" s="224" t="s">
        <v>5006</v>
      </c>
      <c r="H421" s="224" t="s">
        <v>35</v>
      </c>
      <c r="I421" s="224" t="s">
        <v>21</v>
      </c>
      <c r="J421" s="226">
        <v>1827000</v>
      </c>
      <c r="K421" s="226">
        <v>38</v>
      </c>
      <c r="L421" s="226">
        <v>69426000</v>
      </c>
      <c r="M421" s="227" t="s">
        <v>4999</v>
      </c>
      <c r="N421" s="223" t="s">
        <v>1552</v>
      </c>
      <c r="O421" s="228" t="s">
        <v>4281</v>
      </c>
      <c r="P421" s="227" t="s">
        <v>4278</v>
      </c>
      <c r="Q421" s="229" t="s">
        <v>4279</v>
      </c>
      <c r="R421" s="213"/>
    </row>
    <row r="422" spans="1:18" s="214" customFormat="1" ht="12.75" customHeight="1">
      <c r="A422" s="223">
        <v>421</v>
      </c>
      <c r="B422" s="224" t="s">
        <v>84</v>
      </c>
      <c r="C422" s="224" t="s">
        <v>84</v>
      </c>
      <c r="D422" s="225" t="s">
        <v>5007</v>
      </c>
      <c r="E422" s="225" t="s">
        <v>5007</v>
      </c>
      <c r="F422" s="224" t="s">
        <v>5008</v>
      </c>
      <c r="G422" s="224" t="s">
        <v>5009</v>
      </c>
      <c r="H422" s="224" t="s">
        <v>28</v>
      </c>
      <c r="I422" s="224" t="s">
        <v>21</v>
      </c>
      <c r="J422" s="226">
        <v>23079</v>
      </c>
      <c r="K422" s="226">
        <v>4800</v>
      </c>
      <c r="L422" s="226">
        <v>110779200</v>
      </c>
      <c r="M422" s="227" t="s">
        <v>4999</v>
      </c>
      <c r="N422" s="223" t="s">
        <v>1552</v>
      </c>
      <c r="O422" s="228" t="s">
        <v>4281</v>
      </c>
      <c r="P422" s="227" t="s">
        <v>4278</v>
      </c>
      <c r="Q422" s="229" t="s">
        <v>4279</v>
      </c>
      <c r="R422" s="213"/>
    </row>
    <row r="423" spans="1:18" s="214" customFormat="1" ht="12.75" customHeight="1">
      <c r="A423" s="223">
        <v>422</v>
      </c>
      <c r="B423" s="224" t="s">
        <v>84</v>
      </c>
      <c r="C423" s="224" t="s">
        <v>84</v>
      </c>
      <c r="D423" s="225" t="s">
        <v>5010</v>
      </c>
      <c r="E423" s="225" t="s">
        <v>5010</v>
      </c>
      <c r="F423" s="224" t="s">
        <v>5011</v>
      </c>
      <c r="G423" s="224" t="s">
        <v>5009</v>
      </c>
      <c r="H423" s="224" t="s">
        <v>28</v>
      </c>
      <c r="I423" s="224" t="s">
        <v>21</v>
      </c>
      <c r="J423" s="226">
        <v>18039</v>
      </c>
      <c r="K423" s="226">
        <v>33700</v>
      </c>
      <c r="L423" s="226">
        <v>607914300</v>
      </c>
      <c r="M423" s="227" t="s">
        <v>4999</v>
      </c>
      <c r="N423" s="223" t="s">
        <v>1552</v>
      </c>
      <c r="O423" s="228" t="s">
        <v>4281</v>
      </c>
      <c r="P423" s="227" t="s">
        <v>4278</v>
      </c>
      <c r="Q423" s="229" t="s">
        <v>4279</v>
      </c>
      <c r="R423" s="213"/>
    </row>
    <row r="424" spans="1:18" s="214" customFormat="1" ht="12.75" customHeight="1">
      <c r="A424" s="223">
        <v>423</v>
      </c>
      <c r="B424" s="224" t="s">
        <v>84</v>
      </c>
      <c r="C424" s="224" t="s">
        <v>84</v>
      </c>
      <c r="D424" s="225" t="s">
        <v>5012</v>
      </c>
      <c r="E424" s="225" t="s">
        <v>5012</v>
      </c>
      <c r="F424" s="224" t="s">
        <v>383</v>
      </c>
      <c r="G424" s="224" t="s">
        <v>5013</v>
      </c>
      <c r="H424" s="224" t="s">
        <v>968</v>
      </c>
      <c r="I424" s="224" t="s">
        <v>21</v>
      </c>
      <c r="J424" s="226">
        <v>4809</v>
      </c>
      <c r="K424" s="226">
        <v>6850</v>
      </c>
      <c r="L424" s="226">
        <v>32941650</v>
      </c>
      <c r="M424" s="227" t="s">
        <v>4999</v>
      </c>
      <c r="N424" s="223" t="s">
        <v>1552</v>
      </c>
      <c r="O424" s="228" t="s">
        <v>4281</v>
      </c>
      <c r="P424" s="227" t="s">
        <v>4278</v>
      </c>
      <c r="Q424" s="229" t="s">
        <v>4279</v>
      </c>
      <c r="R424" s="213"/>
    </row>
    <row r="425" spans="1:18" s="214" customFormat="1" ht="12.75" customHeight="1">
      <c r="A425" s="223">
        <v>424</v>
      </c>
      <c r="B425" s="224" t="s">
        <v>84</v>
      </c>
      <c r="C425" s="224" t="s">
        <v>84</v>
      </c>
      <c r="D425" s="225" t="s">
        <v>5014</v>
      </c>
      <c r="E425" s="225" t="s">
        <v>5014</v>
      </c>
      <c r="F425" s="224" t="s">
        <v>5015</v>
      </c>
      <c r="G425" s="224" t="s">
        <v>5016</v>
      </c>
      <c r="H425" s="224" t="s">
        <v>238</v>
      </c>
      <c r="I425" s="224" t="s">
        <v>21</v>
      </c>
      <c r="J425" s="226">
        <v>199290</v>
      </c>
      <c r="K425" s="226">
        <v>800</v>
      </c>
      <c r="L425" s="226">
        <v>159432000</v>
      </c>
      <c r="M425" s="227" t="s">
        <v>4999</v>
      </c>
      <c r="N425" s="223" t="s">
        <v>1552</v>
      </c>
      <c r="O425" s="228" t="s">
        <v>4281</v>
      </c>
      <c r="P425" s="227" t="s">
        <v>4278</v>
      </c>
      <c r="Q425" s="229" t="s">
        <v>4279</v>
      </c>
      <c r="R425" s="213"/>
    </row>
    <row r="426" spans="1:18" s="214" customFormat="1" ht="12.75" customHeight="1">
      <c r="A426" s="223">
        <v>425</v>
      </c>
      <c r="B426" s="224" t="s">
        <v>84</v>
      </c>
      <c r="C426" s="224" t="s">
        <v>84</v>
      </c>
      <c r="D426" s="225" t="s">
        <v>5017</v>
      </c>
      <c r="E426" s="225" t="s">
        <v>5017</v>
      </c>
      <c r="F426" s="224" t="s">
        <v>5015</v>
      </c>
      <c r="G426" s="224" t="s">
        <v>4161</v>
      </c>
      <c r="H426" s="224" t="s">
        <v>262</v>
      </c>
      <c r="I426" s="224" t="s">
        <v>21</v>
      </c>
      <c r="J426" s="226">
        <v>1155000</v>
      </c>
      <c r="K426" s="226">
        <v>70</v>
      </c>
      <c r="L426" s="226">
        <v>80850000</v>
      </c>
      <c r="M426" s="227" t="s">
        <v>4999</v>
      </c>
      <c r="N426" s="223" t="s">
        <v>1552</v>
      </c>
      <c r="O426" s="228" t="s">
        <v>4281</v>
      </c>
      <c r="P426" s="227" t="s">
        <v>4278</v>
      </c>
      <c r="Q426" s="229" t="s">
        <v>4279</v>
      </c>
      <c r="R426" s="213"/>
    </row>
    <row r="427" spans="1:18" s="214" customFormat="1" ht="12.75" customHeight="1">
      <c r="A427" s="223">
        <v>426</v>
      </c>
      <c r="B427" s="224" t="s">
        <v>91</v>
      </c>
      <c r="C427" s="224" t="s">
        <v>91</v>
      </c>
      <c r="D427" s="225" t="s">
        <v>5018</v>
      </c>
      <c r="E427" s="225" t="s">
        <v>5018</v>
      </c>
      <c r="F427" s="224" t="s">
        <v>5019</v>
      </c>
      <c r="G427" s="224" t="s">
        <v>5013</v>
      </c>
      <c r="H427" s="224" t="s">
        <v>968</v>
      </c>
      <c r="I427" s="224" t="s">
        <v>21</v>
      </c>
      <c r="J427" s="226">
        <v>11529</v>
      </c>
      <c r="K427" s="226">
        <v>1500</v>
      </c>
      <c r="L427" s="226">
        <v>17293500</v>
      </c>
      <c r="M427" s="227" t="s">
        <v>4999</v>
      </c>
      <c r="N427" s="223" t="s">
        <v>1552</v>
      </c>
      <c r="O427" s="228" t="s">
        <v>4281</v>
      </c>
      <c r="P427" s="227" t="s">
        <v>4278</v>
      </c>
      <c r="Q427" s="229" t="s">
        <v>4279</v>
      </c>
      <c r="R427" s="213"/>
    </row>
    <row r="428" spans="1:18" s="214" customFormat="1" ht="12.75" customHeight="1">
      <c r="A428" s="223">
        <v>427</v>
      </c>
      <c r="B428" s="224" t="s">
        <v>71</v>
      </c>
      <c r="C428" s="224" t="s">
        <v>71</v>
      </c>
      <c r="D428" s="225" t="s">
        <v>5020</v>
      </c>
      <c r="E428" s="225" t="s">
        <v>5020</v>
      </c>
      <c r="F428" s="224" t="s">
        <v>2060</v>
      </c>
      <c r="G428" s="224" t="s">
        <v>254</v>
      </c>
      <c r="H428" s="224" t="s">
        <v>5021</v>
      </c>
      <c r="I428" s="224" t="s">
        <v>21</v>
      </c>
      <c r="J428" s="226">
        <v>699993</v>
      </c>
      <c r="K428" s="226">
        <v>70</v>
      </c>
      <c r="L428" s="226">
        <v>48999510</v>
      </c>
      <c r="M428" s="227" t="s">
        <v>4999</v>
      </c>
      <c r="N428" s="223" t="s">
        <v>1552</v>
      </c>
      <c r="O428" s="228" t="s">
        <v>4281</v>
      </c>
      <c r="P428" s="227" t="s">
        <v>4278</v>
      </c>
      <c r="Q428" s="229" t="s">
        <v>4279</v>
      </c>
      <c r="R428" s="213"/>
    </row>
    <row r="429" spans="1:18" s="214" customFormat="1" ht="12.75" customHeight="1">
      <c r="A429" s="223">
        <v>428</v>
      </c>
      <c r="B429" s="224" t="s">
        <v>71</v>
      </c>
      <c r="C429" s="224" t="s">
        <v>71</v>
      </c>
      <c r="D429" s="225" t="s">
        <v>2342</v>
      </c>
      <c r="E429" s="225" t="s">
        <v>2342</v>
      </c>
      <c r="F429" s="224" t="s">
        <v>2060</v>
      </c>
      <c r="G429" s="224" t="s">
        <v>254</v>
      </c>
      <c r="H429" s="224" t="s">
        <v>5021</v>
      </c>
      <c r="I429" s="224" t="s">
        <v>21</v>
      </c>
      <c r="J429" s="226">
        <v>479997</v>
      </c>
      <c r="K429" s="226">
        <v>550</v>
      </c>
      <c r="L429" s="226">
        <v>263998350</v>
      </c>
      <c r="M429" s="227" t="s">
        <v>4999</v>
      </c>
      <c r="N429" s="223" t="s">
        <v>1552</v>
      </c>
      <c r="O429" s="228" t="s">
        <v>4281</v>
      </c>
      <c r="P429" s="227" t="s">
        <v>4278</v>
      </c>
      <c r="Q429" s="229" t="s">
        <v>4279</v>
      </c>
      <c r="R429" s="213"/>
    </row>
    <row r="430" spans="1:18" s="214" customFormat="1" ht="12.75" customHeight="1">
      <c r="A430" s="223">
        <v>429</v>
      </c>
      <c r="B430" s="224" t="s">
        <v>90</v>
      </c>
      <c r="C430" s="224" t="s">
        <v>90</v>
      </c>
      <c r="D430" s="225" t="s">
        <v>5022</v>
      </c>
      <c r="E430" s="225" t="s">
        <v>5022</v>
      </c>
      <c r="F430" s="224" t="s">
        <v>5023</v>
      </c>
      <c r="G430" s="224" t="s">
        <v>5016</v>
      </c>
      <c r="H430" s="224" t="s">
        <v>238</v>
      </c>
      <c r="I430" s="224" t="s">
        <v>21</v>
      </c>
      <c r="J430" s="226">
        <v>18879</v>
      </c>
      <c r="K430" s="226">
        <v>44800</v>
      </c>
      <c r="L430" s="226">
        <v>845779200</v>
      </c>
      <c r="M430" s="227" t="s">
        <v>4999</v>
      </c>
      <c r="N430" s="223" t="s">
        <v>1552</v>
      </c>
      <c r="O430" s="228" t="s">
        <v>4281</v>
      </c>
      <c r="P430" s="227" t="s">
        <v>4278</v>
      </c>
      <c r="Q430" s="229" t="s">
        <v>4279</v>
      </c>
      <c r="R430" s="213"/>
    </row>
    <row r="431" spans="1:18" s="214" customFormat="1" ht="12.75" customHeight="1">
      <c r="A431" s="223">
        <v>430</v>
      </c>
      <c r="B431" s="224" t="s">
        <v>90</v>
      </c>
      <c r="C431" s="224" t="s">
        <v>90</v>
      </c>
      <c r="D431" s="225" t="s">
        <v>5024</v>
      </c>
      <c r="E431" s="225" t="s">
        <v>5024</v>
      </c>
      <c r="F431" s="224" t="s">
        <v>5025</v>
      </c>
      <c r="G431" s="224" t="s">
        <v>5026</v>
      </c>
      <c r="H431" s="224" t="s">
        <v>34</v>
      </c>
      <c r="I431" s="224" t="s">
        <v>21</v>
      </c>
      <c r="J431" s="226">
        <v>5449500</v>
      </c>
      <c r="K431" s="226">
        <v>41</v>
      </c>
      <c r="L431" s="226">
        <v>223429500</v>
      </c>
      <c r="M431" s="227" t="s">
        <v>4999</v>
      </c>
      <c r="N431" s="223" t="s">
        <v>1552</v>
      </c>
      <c r="O431" s="228" t="s">
        <v>4281</v>
      </c>
      <c r="P431" s="227" t="s">
        <v>4278</v>
      </c>
      <c r="Q431" s="229" t="s">
        <v>4279</v>
      </c>
      <c r="R431" s="213"/>
    </row>
    <row r="432" spans="1:18" s="214" customFormat="1" ht="12.75" customHeight="1">
      <c r="A432" s="223">
        <v>431</v>
      </c>
      <c r="B432" s="224" t="s">
        <v>71</v>
      </c>
      <c r="C432" s="224" t="s">
        <v>71</v>
      </c>
      <c r="D432" s="225" t="s">
        <v>5027</v>
      </c>
      <c r="E432" s="225" t="s">
        <v>5027</v>
      </c>
      <c r="F432" s="224" t="s">
        <v>135</v>
      </c>
      <c r="G432" s="224" t="s">
        <v>130</v>
      </c>
      <c r="H432" s="224" t="s">
        <v>35</v>
      </c>
      <c r="I432" s="224" t="s">
        <v>21</v>
      </c>
      <c r="J432" s="226">
        <v>289000</v>
      </c>
      <c r="K432" s="226">
        <v>260</v>
      </c>
      <c r="L432" s="226">
        <v>75140000</v>
      </c>
      <c r="M432" s="227" t="s">
        <v>5028</v>
      </c>
      <c r="N432" s="223" t="s">
        <v>1552</v>
      </c>
      <c r="O432" s="228" t="s">
        <v>4281</v>
      </c>
      <c r="P432" s="227" t="s">
        <v>4278</v>
      </c>
      <c r="Q432" s="229" t="s">
        <v>4279</v>
      </c>
      <c r="R432" s="213"/>
    </row>
    <row r="433" spans="1:18" s="214" customFormat="1" ht="12.75" customHeight="1">
      <c r="A433" s="223">
        <v>432</v>
      </c>
      <c r="B433" s="224" t="s">
        <v>71</v>
      </c>
      <c r="C433" s="224" t="s">
        <v>71</v>
      </c>
      <c r="D433" s="225" t="s">
        <v>5029</v>
      </c>
      <c r="E433" s="225" t="s">
        <v>5029</v>
      </c>
      <c r="F433" s="224" t="s">
        <v>135</v>
      </c>
      <c r="G433" s="224" t="s">
        <v>130</v>
      </c>
      <c r="H433" s="224" t="s">
        <v>35</v>
      </c>
      <c r="I433" s="224" t="s">
        <v>21</v>
      </c>
      <c r="J433" s="226">
        <v>289000</v>
      </c>
      <c r="K433" s="226">
        <v>80</v>
      </c>
      <c r="L433" s="226">
        <v>23120000</v>
      </c>
      <c r="M433" s="227" t="s">
        <v>5028</v>
      </c>
      <c r="N433" s="223" t="s">
        <v>1552</v>
      </c>
      <c r="O433" s="228" t="s">
        <v>4281</v>
      </c>
      <c r="P433" s="227" t="s">
        <v>4278</v>
      </c>
      <c r="Q433" s="229" t="s">
        <v>4279</v>
      </c>
      <c r="R433" s="213"/>
    </row>
    <row r="434" spans="1:18" s="214" customFormat="1" ht="12.75" customHeight="1">
      <c r="A434" s="223">
        <v>433</v>
      </c>
      <c r="B434" s="230" t="s">
        <v>5030</v>
      </c>
      <c r="C434" s="230" t="s">
        <v>5030</v>
      </c>
      <c r="D434" s="225" t="s">
        <v>5031</v>
      </c>
      <c r="E434" s="225" t="s">
        <v>5031</v>
      </c>
      <c r="F434" s="224" t="s">
        <v>4388</v>
      </c>
      <c r="G434" s="224" t="s">
        <v>130</v>
      </c>
      <c r="H434" s="224" t="s">
        <v>35</v>
      </c>
      <c r="I434" s="224" t="s">
        <v>23</v>
      </c>
      <c r="J434" s="226">
        <v>319000</v>
      </c>
      <c r="K434" s="226">
        <v>7680</v>
      </c>
      <c r="L434" s="226">
        <v>2449920000</v>
      </c>
      <c r="M434" s="227" t="s">
        <v>5028</v>
      </c>
      <c r="N434" s="223" t="s">
        <v>1552</v>
      </c>
      <c r="O434" s="228" t="s">
        <v>4281</v>
      </c>
      <c r="P434" s="227" t="s">
        <v>4278</v>
      </c>
      <c r="Q434" s="229" t="s">
        <v>4279</v>
      </c>
      <c r="R434" s="213"/>
    </row>
    <row r="435" spans="1:18" s="214" customFormat="1" ht="12.75" customHeight="1">
      <c r="A435" s="223">
        <v>434</v>
      </c>
      <c r="B435" s="224" t="s">
        <v>84</v>
      </c>
      <c r="C435" s="224" t="s">
        <v>84</v>
      </c>
      <c r="D435" s="225" t="s">
        <v>5032</v>
      </c>
      <c r="E435" s="225" t="s">
        <v>5032</v>
      </c>
      <c r="F435" s="224" t="s">
        <v>776</v>
      </c>
      <c r="G435" s="224" t="s">
        <v>5033</v>
      </c>
      <c r="H435" s="224" t="s">
        <v>33</v>
      </c>
      <c r="I435" s="224" t="s">
        <v>21</v>
      </c>
      <c r="J435" s="226">
        <v>4494</v>
      </c>
      <c r="K435" s="226">
        <v>48540</v>
      </c>
      <c r="L435" s="226">
        <v>218138760</v>
      </c>
      <c r="M435" s="227" t="s">
        <v>5034</v>
      </c>
      <c r="N435" s="223" t="s">
        <v>1552</v>
      </c>
      <c r="O435" s="228" t="s">
        <v>4281</v>
      </c>
      <c r="P435" s="227" t="s">
        <v>4278</v>
      </c>
      <c r="Q435" s="229" t="s">
        <v>4279</v>
      </c>
      <c r="R435" s="213"/>
    </row>
    <row r="436" spans="1:18" s="214" customFormat="1" ht="12.75" customHeight="1">
      <c r="A436" s="223">
        <v>435</v>
      </c>
      <c r="B436" s="224" t="s">
        <v>5035</v>
      </c>
      <c r="C436" s="224" t="s">
        <v>5035</v>
      </c>
      <c r="D436" s="225" t="s">
        <v>5036</v>
      </c>
      <c r="E436" s="225" t="s">
        <v>5036</v>
      </c>
      <c r="F436" s="224" t="s">
        <v>5037</v>
      </c>
      <c r="G436" s="224" t="s">
        <v>2556</v>
      </c>
      <c r="H436" s="224" t="s">
        <v>34</v>
      </c>
      <c r="I436" s="224" t="s">
        <v>29</v>
      </c>
      <c r="J436" s="226">
        <v>180810</v>
      </c>
      <c r="K436" s="226">
        <v>320</v>
      </c>
      <c r="L436" s="226">
        <v>57859200</v>
      </c>
      <c r="M436" s="227" t="s">
        <v>5038</v>
      </c>
      <c r="N436" s="223" t="s">
        <v>1552</v>
      </c>
      <c r="O436" s="228" t="s">
        <v>4281</v>
      </c>
      <c r="P436" s="227" t="s">
        <v>4278</v>
      </c>
      <c r="Q436" s="229" t="s">
        <v>4279</v>
      </c>
      <c r="R436" s="213"/>
    </row>
    <row r="437" spans="1:18" s="214" customFormat="1" ht="12.75" customHeight="1">
      <c r="A437" s="223">
        <v>436</v>
      </c>
      <c r="B437" s="224" t="s">
        <v>64</v>
      </c>
      <c r="C437" s="224" t="s">
        <v>64</v>
      </c>
      <c r="D437" s="225" t="s">
        <v>4563</v>
      </c>
      <c r="E437" s="225" t="s">
        <v>4563</v>
      </c>
      <c r="F437" s="224" t="s">
        <v>215</v>
      </c>
      <c r="G437" s="224" t="s">
        <v>130</v>
      </c>
      <c r="H437" s="224" t="s">
        <v>33</v>
      </c>
      <c r="I437" s="224" t="s">
        <v>29</v>
      </c>
      <c r="J437" s="226">
        <v>16653</v>
      </c>
      <c r="K437" s="226">
        <v>16620</v>
      </c>
      <c r="L437" s="226">
        <v>276772860</v>
      </c>
      <c r="M437" s="227" t="s">
        <v>5038</v>
      </c>
      <c r="N437" s="223" t="s">
        <v>1552</v>
      </c>
      <c r="O437" s="228" t="s">
        <v>4281</v>
      </c>
      <c r="P437" s="227" t="s">
        <v>4278</v>
      </c>
      <c r="Q437" s="229" t="s">
        <v>4279</v>
      </c>
      <c r="R437" s="213"/>
    </row>
    <row r="438" spans="1:18" s="214" customFormat="1" ht="12.75" customHeight="1">
      <c r="A438" s="223">
        <v>437</v>
      </c>
      <c r="B438" s="224" t="s">
        <v>143</v>
      </c>
      <c r="C438" s="224" t="s">
        <v>143</v>
      </c>
      <c r="D438" s="225" t="s">
        <v>4564</v>
      </c>
      <c r="E438" s="225" t="s">
        <v>4564</v>
      </c>
      <c r="F438" s="224" t="s">
        <v>142</v>
      </c>
      <c r="G438" s="224" t="s">
        <v>130</v>
      </c>
      <c r="H438" s="224" t="s">
        <v>33</v>
      </c>
      <c r="I438" s="224" t="s">
        <v>21</v>
      </c>
      <c r="J438" s="226">
        <v>20496</v>
      </c>
      <c r="K438" s="226">
        <v>2890</v>
      </c>
      <c r="L438" s="226">
        <v>59233440</v>
      </c>
      <c r="M438" s="227" t="s">
        <v>5038</v>
      </c>
      <c r="N438" s="223" t="s">
        <v>1552</v>
      </c>
      <c r="O438" s="228" t="s">
        <v>4281</v>
      </c>
      <c r="P438" s="227" t="s">
        <v>4278</v>
      </c>
      <c r="Q438" s="229" t="s">
        <v>4279</v>
      </c>
      <c r="R438" s="213"/>
    </row>
    <row r="439" spans="1:18" s="214" customFormat="1" ht="12.75" customHeight="1">
      <c r="A439" s="223">
        <v>438</v>
      </c>
      <c r="B439" s="224" t="s">
        <v>103</v>
      </c>
      <c r="C439" s="224" t="s">
        <v>103</v>
      </c>
      <c r="D439" s="225" t="s">
        <v>5039</v>
      </c>
      <c r="E439" s="225" t="s">
        <v>5039</v>
      </c>
      <c r="F439" s="224" t="s">
        <v>5040</v>
      </c>
      <c r="G439" s="224" t="s">
        <v>2556</v>
      </c>
      <c r="H439" s="224" t="s">
        <v>34</v>
      </c>
      <c r="I439" s="224" t="s">
        <v>21</v>
      </c>
      <c r="J439" s="226">
        <v>2601270</v>
      </c>
      <c r="K439" s="226">
        <v>120</v>
      </c>
      <c r="L439" s="226">
        <v>312152400</v>
      </c>
      <c r="M439" s="227" t="s">
        <v>5038</v>
      </c>
      <c r="N439" s="223" t="s">
        <v>1552</v>
      </c>
      <c r="O439" s="228" t="s">
        <v>4281</v>
      </c>
      <c r="P439" s="227" t="s">
        <v>4278</v>
      </c>
      <c r="Q439" s="229" t="s">
        <v>4279</v>
      </c>
      <c r="R439" s="213"/>
    </row>
    <row r="440" spans="1:18" s="214" customFormat="1" ht="12.75" customHeight="1">
      <c r="A440" s="223">
        <v>439</v>
      </c>
      <c r="B440" s="224" t="s">
        <v>5041</v>
      </c>
      <c r="C440" s="224" t="s">
        <v>5041</v>
      </c>
      <c r="D440" s="225" t="s">
        <v>5042</v>
      </c>
      <c r="E440" s="225" t="s">
        <v>5042</v>
      </c>
      <c r="F440" s="224" t="s">
        <v>983</v>
      </c>
      <c r="G440" s="224" t="s">
        <v>5043</v>
      </c>
      <c r="H440" s="224" t="s">
        <v>34</v>
      </c>
      <c r="I440" s="224" t="s">
        <v>21</v>
      </c>
      <c r="J440" s="226">
        <v>315244</v>
      </c>
      <c r="K440" s="226">
        <v>184</v>
      </c>
      <c r="L440" s="226">
        <v>58004896</v>
      </c>
      <c r="M440" s="227" t="s">
        <v>5038</v>
      </c>
      <c r="N440" s="223" t="s">
        <v>1552</v>
      </c>
      <c r="O440" s="228" t="s">
        <v>4281</v>
      </c>
      <c r="P440" s="227" t="s">
        <v>4278</v>
      </c>
      <c r="Q440" s="229" t="s">
        <v>4279</v>
      </c>
      <c r="R440" s="213"/>
    </row>
    <row r="441" spans="1:18" s="214" customFormat="1" ht="12.75" customHeight="1">
      <c r="A441" s="223">
        <v>440</v>
      </c>
      <c r="B441" s="224" t="s">
        <v>5044</v>
      </c>
      <c r="C441" s="224" t="s">
        <v>5044</v>
      </c>
      <c r="D441" s="225" t="s">
        <v>5045</v>
      </c>
      <c r="E441" s="225" t="s">
        <v>5045</v>
      </c>
      <c r="F441" s="224" t="s">
        <v>867</v>
      </c>
      <c r="G441" s="224" t="s">
        <v>5046</v>
      </c>
      <c r="H441" s="224" t="s">
        <v>203</v>
      </c>
      <c r="I441" s="224" t="s">
        <v>21</v>
      </c>
      <c r="J441" s="226">
        <v>2047468</v>
      </c>
      <c r="K441" s="226">
        <v>35</v>
      </c>
      <c r="L441" s="226">
        <v>71661380</v>
      </c>
      <c r="M441" s="227" t="s">
        <v>5038</v>
      </c>
      <c r="N441" s="223" t="s">
        <v>1552</v>
      </c>
      <c r="O441" s="228" t="s">
        <v>4281</v>
      </c>
      <c r="P441" s="227" t="s">
        <v>4278</v>
      </c>
      <c r="Q441" s="229" t="s">
        <v>4279</v>
      </c>
      <c r="R441" s="213"/>
    </row>
    <row r="442" spans="1:18" s="214" customFormat="1" ht="12.75" customHeight="1">
      <c r="A442" s="223">
        <v>441</v>
      </c>
      <c r="B442" s="224" t="s">
        <v>5047</v>
      </c>
      <c r="C442" s="224" t="s">
        <v>5047</v>
      </c>
      <c r="D442" s="225" t="s">
        <v>5048</v>
      </c>
      <c r="E442" s="225" t="s">
        <v>5048</v>
      </c>
      <c r="F442" s="224" t="s">
        <v>5049</v>
      </c>
      <c r="G442" s="224" t="s">
        <v>5046</v>
      </c>
      <c r="H442" s="224" t="s">
        <v>203</v>
      </c>
      <c r="I442" s="224" t="s">
        <v>21</v>
      </c>
      <c r="J442" s="226">
        <v>4940</v>
      </c>
      <c r="K442" s="226">
        <v>125000</v>
      </c>
      <c r="L442" s="226">
        <v>617500000</v>
      </c>
      <c r="M442" s="227" t="s">
        <v>5038</v>
      </c>
      <c r="N442" s="223" t="s">
        <v>1552</v>
      </c>
      <c r="O442" s="228" t="s">
        <v>4281</v>
      </c>
      <c r="P442" s="227" t="s">
        <v>4278</v>
      </c>
      <c r="Q442" s="229" t="s">
        <v>4279</v>
      </c>
      <c r="R442" s="213"/>
    </row>
    <row r="443" spans="1:18" s="214" customFormat="1" ht="12.75" customHeight="1">
      <c r="A443" s="223">
        <v>442</v>
      </c>
      <c r="B443" s="224" t="s">
        <v>592</v>
      </c>
      <c r="C443" s="224" t="s">
        <v>592</v>
      </c>
      <c r="D443" s="225" t="s">
        <v>5050</v>
      </c>
      <c r="E443" s="225" t="s">
        <v>5050</v>
      </c>
      <c r="F443" s="224" t="s">
        <v>5040</v>
      </c>
      <c r="G443" s="224" t="s">
        <v>2556</v>
      </c>
      <c r="H443" s="224" t="s">
        <v>34</v>
      </c>
      <c r="I443" s="224" t="s">
        <v>21</v>
      </c>
      <c r="J443" s="226">
        <v>408345</v>
      </c>
      <c r="K443" s="226">
        <v>1200</v>
      </c>
      <c r="L443" s="226">
        <v>490014000</v>
      </c>
      <c r="M443" s="227" t="s">
        <v>5038</v>
      </c>
      <c r="N443" s="223" t="s">
        <v>1552</v>
      </c>
      <c r="O443" s="228" t="s">
        <v>4281</v>
      </c>
      <c r="P443" s="227" t="s">
        <v>4278</v>
      </c>
      <c r="Q443" s="229" t="s">
        <v>4279</v>
      </c>
      <c r="R443" s="213"/>
    </row>
    <row r="444" spans="1:18" s="214" customFormat="1" ht="12.75" customHeight="1">
      <c r="A444" s="223">
        <v>443</v>
      </c>
      <c r="B444" s="224" t="s">
        <v>592</v>
      </c>
      <c r="C444" s="224" t="s">
        <v>592</v>
      </c>
      <c r="D444" s="225" t="s">
        <v>5051</v>
      </c>
      <c r="E444" s="225" t="s">
        <v>5051</v>
      </c>
      <c r="F444" s="224" t="s">
        <v>5040</v>
      </c>
      <c r="G444" s="224" t="s">
        <v>2556</v>
      </c>
      <c r="H444" s="224" t="s">
        <v>34</v>
      </c>
      <c r="I444" s="224" t="s">
        <v>21</v>
      </c>
      <c r="J444" s="226">
        <v>98385</v>
      </c>
      <c r="K444" s="226">
        <v>6000</v>
      </c>
      <c r="L444" s="226">
        <v>590310000</v>
      </c>
      <c r="M444" s="227" t="s">
        <v>5038</v>
      </c>
      <c r="N444" s="223" t="s">
        <v>1552</v>
      </c>
      <c r="O444" s="228" t="s">
        <v>4281</v>
      </c>
      <c r="P444" s="227" t="s">
        <v>4278</v>
      </c>
      <c r="Q444" s="229" t="s">
        <v>4279</v>
      </c>
      <c r="R444" s="213"/>
    </row>
    <row r="445" spans="1:18" s="214" customFormat="1" ht="12.75" customHeight="1">
      <c r="A445" s="223">
        <v>444</v>
      </c>
      <c r="B445" s="230" t="s">
        <v>4285</v>
      </c>
      <c r="C445" s="230" t="s">
        <v>4285</v>
      </c>
      <c r="D445" s="225" t="s">
        <v>610</v>
      </c>
      <c r="E445" s="225" t="s">
        <v>610</v>
      </c>
      <c r="F445" s="224" t="s">
        <v>21</v>
      </c>
      <c r="G445" s="224" t="s">
        <v>2556</v>
      </c>
      <c r="H445" s="224" t="s">
        <v>34</v>
      </c>
      <c r="I445" s="224" t="s">
        <v>21</v>
      </c>
      <c r="J445" s="226">
        <v>3492900</v>
      </c>
      <c r="K445" s="226">
        <v>280</v>
      </c>
      <c r="L445" s="226">
        <v>978012000</v>
      </c>
      <c r="M445" s="227" t="s">
        <v>5038</v>
      </c>
      <c r="N445" s="223" t="s">
        <v>1552</v>
      </c>
      <c r="O445" s="228" t="s">
        <v>4281</v>
      </c>
      <c r="P445" s="227" t="s">
        <v>4278</v>
      </c>
      <c r="Q445" s="229" t="s">
        <v>4279</v>
      </c>
      <c r="R445" s="213"/>
    </row>
    <row r="446" spans="1:18" s="214" customFormat="1" ht="12.75" customHeight="1">
      <c r="A446" s="223">
        <v>445</v>
      </c>
      <c r="B446" s="230" t="s">
        <v>4285</v>
      </c>
      <c r="C446" s="230" t="s">
        <v>4285</v>
      </c>
      <c r="D446" s="225" t="s">
        <v>5052</v>
      </c>
      <c r="E446" s="225" t="s">
        <v>5052</v>
      </c>
      <c r="F446" s="224" t="s">
        <v>21</v>
      </c>
      <c r="G446" s="224" t="s">
        <v>2556</v>
      </c>
      <c r="H446" s="224" t="s">
        <v>34</v>
      </c>
      <c r="I446" s="224" t="s">
        <v>21</v>
      </c>
      <c r="J446" s="226">
        <v>3800000</v>
      </c>
      <c r="K446" s="226">
        <v>280</v>
      </c>
      <c r="L446" s="226">
        <v>1064000000</v>
      </c>
      <c r="M446" s="227" t="s">
        <v>5038</v>
      </c>
      <c r="N446" s="223" t="s">
        <v>1552</v>
      </c>
      <c r="O446" s="228" t="s">
        <v>4281</v>
      </c>
      <c r="P446" s="227" t="s">
        <v>4278</v>
      </c>
      <c r="Q446" s="229" t="s">
        <v>4279</v>
      </c>
      <c r="R446" s="213"/>
    </row>
    <row r="447" spans="1:18" s="214" customFormat="1" ht="12.75" customHeight="1">
      <c r="A447" s="223">
        <v>446</v>
      </c>
      <c r="B447" s="230" t="s">
        <v>4285</v>
      </c>
      <c r="C447" s="230" t="s">
        <v>4285</v>
      </c>
      <c r="D447" s="225" t="s">
        <v>5053</v>
      </c>
      <c r="E447" s="225" t="s">
        <v>5053</v>
      </c>
      <c r="F447" s="224" t="s">
        <v>21</v>
      </c>
      <c r="G447" s="224" t="s">
        <v>2556</v>
      </c>
      <c r="H447" s="224" t="s">
        <v>34</v>
      </c>
      <c r="I447" s="224" t="s">
        <v>21</v>
      </c>
      <c r="J447" s="226">
        <v>23000000</v>
      </c>
      <c r="K447" s="226">
        <v>8</v>
      </c>
      <c r="L447" s="226">
        <v>184000000</v>
      </c>
      <c r="M447" s="227" t="s">
        <v>5038</v>
      </c>
      <c r="N447" s="223" t="s">
        <v>1552</v>
      </c>
      <c r="O447" s="228" t="s">
        <v>4281</v>
      </c>
      <c r="P447" s="227" t="s">
        <v>4278</v>
      </c>
      <c r="Q447" s="229" t="s">
        <v>4279</v>
      </c>
      <c r="R447" s="213"/>
    </row>
    <row r="448" spans="1:18" s="214" customFormat="1" ht="12.75" customHeight="1">
      <c r="A448" s="223">
        <v>447</v>
      </c>
      <c r="B448" s="224" t="s">
        <v>617</v>
      </c>
      <c r="C448" s="224" t="s">
        <v>617</v>
      </c>
      <c r="D448" s="225" t="s">
        <v>5054</v>
      </c>
      <c r="E448" s="225" t="s">
        <v>5054</v>
      </c>
      <c r="F448" s="224" t="s">
        <v>25</v>
      </c>
      <c r="G448" s="224" t="s">
        <v>2556</v>
      </c>
      <c r="H448" s="224" t="s">
        <v>334</v>
      </c>
      <c r="I448" s="224" t="s">
        <v>25</v>
      </c>
      <c r="J448" s="226">
        <v>607950</v>
      </c>
      <c r="K448" s="226">
        <v>3000</v>
      </c>
      <c r="L448" s="226">
        <v>1823850000</v>
      </c>
      <c r="M448" s="227" t="s">
        <v>5038</v>
      </c>
      <c r="N448" s="223" t="s">
        <v>1552</v>
      </c>
      <c r="O448" s="228" t="s">
        <v>4281</v>
      </c>
      <c r="P448" s="227" t="s">
        <v>4278</v>
      </c>
      <c r="Q448" s="229" t="s">
        <v>4279</v>
      </c>
      <c r="R448" s="213"/>
    </row>
    <row r="449" spans="1:18" s="214" customFormat="1" ht="12.75" customHeight="1">
      <c r="A449" s="223">
        <v>448</v>
      </c>
      <c r="B449" s="224" t="s">
        <v>156</v>
      </c>
      <c r="C449" s="224" t="s">
        <v>156</v>
      </c>
      <c r="D449" s="225" t="s">
        <v>381</v>
      </c>
      <c r="E449" s="225" t="s">
        <v>381</v>
      </c>
      <c r="F449" s="224" t="s">
        <v>5055</v>
      </c>
      <c r="G449" s="224" t="s">
        <v>5046</v>
      </c>
      <c r="H449" s="224" t="s">
        <v>203</v>
      </c>
      <c r="I449" s="224" t="s">
        <v>21</v>
      </c>
      <c r="J449" s="226">
        <v>38999</v>
      </c>
      <c r="K449" s="226">
        <v>100</v>
      </c>
      <c r="L449" s="226">
        <v>3899900</v>
      </c>
      <c r="M449" s="227" t="s">
        <v>5038</v>
      </c>
      <c r="N449" s="223" t="s">
        <v>1552</v>
      </c>
      <c r="O449" s="228" t="s">
        <v>4281</v>
      </c>
      <c r="P449" s="227" t="s">
        <v>4278</v>
      </c>
      <c r="Q449" s="229" t="s">
        <v>4279</v>
      </c>
      <c r="R449" s="213"/>
    </row>
    <row r="450" spans="1:18" s="214" customFormat="1" ht="12.75" customHeight="1">
      <c r="A450" s="223">
        <v>449</v>
      </c>
      <c r="B450" s="224" t="s">
        <v>156</v>
      </c>
      <c r="C450" s="224" t="s">
        <v>156</v>
      </c>
      <c r="D450" s="225" t="s">
        <v>5056</v>
      </c>
      <c r="E450" s="225" t="s">
        <v>5056</v>
      </c>
      <c r="F450" s="224" t="s">
        <v>5055</v>
      </c>
      <c r="G450" s="224" t="s">
        <v>5046</v>
      </c>
      <c r="H450" s="224" t="s">
        <v>203</v>
      </c>
      <c r="I450" s="224" t="s">
        <v>21</v>
      </c>
      <c r="J450" s="226">
        <v>28600</v>
      </c>
      <c r="K450" s="226">
        <v>230</v>
      </c>
      <c r="L450" s="226">
        <v>6578000</v>
      </c>
      <c r="M450" s="227" t="s">
        <v>5038</v>
      </c>
      <c r="N450" s="223" t="s">
        <v>1552</v>
      </c>
      <c r="O450" s="228" t="s">
        <v>4281</v>
      </c>
      <c r="P450" s="227" t="s">
        <v>4278</v>
      </c>
      <c r="Q450" s="229" t="s">
        <v>4279</v>
      </c>
      <c r="R450" s="213"/>
    </row>
    <row r="451" spans="1:18" s="214" customFormat="1" ht="12.75" customHeight="1">
      <c r="A451" s="223">
        <v>450</v>
      </c>
      <c r="B451" s="224" t="s">
        <v>76</v>
      </c>
      <c r="C451" s="224" t="s">
        <v>76</v>
      </c>
      <c r="D451" s="225" t="s">
        <v>5057</v>
      </c>
      <c r="E451" s="225" t="s">
        <v>5057</v>
      </c>
      <c r="F451" s="224" t="s">
        <v>5058</v>
      </c>
      <c r="G451" s="224" t="s">
        <v>5059</v>
      </c>
      <c r="H451" s="224" t="s">
        <v>33</v>
      </c>
      <c r="I451" s="224" t="s">
        <v>17</v>
      </c>
      <c r="J451" s="226">
        <v>1475</v>
      </c>
      <c r="K451" s="226">
        <v>1460</v>
      </c>
      <c r="L451" s="226">
        <v>2153500</v>
      </c>
      <c r="M451" s="227" t="s">
        <v>5060</v>
      </c>
      <c r="N451" s="223" t="s">
        <v>1552</v>
      </c>
      <c r="O451" s="228" t="s">
        <v>4281</v>
      </c>
      <c r="P451" s="227" t="s">
        <v>4278</v>
      </c>
      <c r="Q451" s="229" t="s">
        <v>4279</v>
      </c>
      <c r="R451" s="213"/>
    </row>
    <row r="452" spans="1:18" s="214" customFormat="1" ht="12.75" customHeight="1">
      <c r="A452" s="223">
        <v>451</v>
      </c>
      <c r="B452" s="224" t="s">
        <v>76</v>
      </c>
      <c r="C452" s="224" t="s">
        <v>76</v>
      </c>
      <c r="D452" s="225" t="s">
        <v>5057</v>
      </c>
      <c r="E452" s="225" t="s">
        <v>5057</v>
      </c>
      <c r="F452" s="224" t="s">
        <v>5061</v>
      </c>
      <c r="G452" s="224" t="s">
        <v>5059</v>
      </c>
      <c r="H452" s="224" t="s">
        <v>33</v>
      </c>
      <c r="I452" s="224" t="s">
        <v>17</v>
      </c>
      <c r="J452" s="226">
        <v>2520</v>
      </c>
      <c r="K452" s="226">
        <v>1460</v>
      </c>
      <c r="L452" s="226">
        <v>3679200</v>
      </c>
      <c r="M452" s="227" t="s">
        <v>5060</v>
      </c>
      <c r="N452" s="223" t="s">
        <v>1552</v>
      </c>
      <c r="O452" s="228" t="s">
        <v>4281</v>
      </c>
      <c r="P452" s="227" t="s">
        <v>4278</v>
      </c>
      <c r="Q452" s="229" t="s">
        <v>4279</v>
      </c>
      <c r="R452" s="213"/>
    </row>
    <row r="453" spans="1:18" s="214" customFormat="1" ht="12.75" customHeight="1">
      <c r="A453" s="223">
        <v>452</v>
      </c>
      <c r="B453" s="224" t="s">
        <v>70</v>
      </c>
      <c r="C453" s="224" t="s">
        <v>70</v>
      </c>
      <c r="D453" s="225" t="s">
        <v>5062</v>
      </c>
      <c r="E453" s="225" t="s">
        <v>5062</v>
      </c>
      <c r="F453" s="224" t="s">
        <v>5063</v>
      </c>
      <c r="G453" s="224" t="s">
        <v>5064</v>
      </c>
      <c r="H453" s="224" t="s">
        <v>31</v>
      </c>
      <c r="I453" s="224" t="s">
        <v>18</v>
      </c>
      <c r="J453" s="226">
        <v>13500</v>
      </c>
      <c r="K453" s="226">
        <v>8000</v>
      </c>
      <c r="L453" s="226">
        <v>108000000</v>
      </c>
      <c r="M453" s="227" t="s">
        <v>5065</v>
      </c>
      <c r="N453" s="223" t="s">
        <v>1552</v>
      </c>
      <c r="O453" s="228" t="s">
        <v>4281</v>
      </c>
      <c r="P453" s="227" t="s">
        <v>4278</v>
      </c>
      <c r="Q453" s="229" t="s">
        <v>4279</v>
      </c>
      <c r="R453" s="213"/>
    </row>
    <row r="454" spans="1:18" s="214" customFormat="1" ht="12.75" customHeight="1">
      <c r="A454" s="223">
        <v>453</v>
      </c>
      <c r="B454" s="224" t="s">
        <v>70</v>
      </c>
      <c r="C454" s="224" t="s">
        <v>70</v>
      </c>
      <c r="D454" s="225" t="s">
        <v>5066</v>
      </c>
      <c r="E454" s="225" t="s">
        <v>5066</v>
      </c>
      <c r="F454" s="224" t="s">
        <v>5063</v>
      </c>
      <c r="G454" s="224" t="s">
        <v>5064</v>
      </c>
      <c r="H454" s="224" t="s">
        <v>31</v>
      </c>
      <c r="I454" s="224" t="s">
        <v>18</v>
      </c>
      <c r="J454" s="226">
        <v>14500</v>
      </c>
      <c r="K454" s="226">
        <v>4250</v>
      </c>
      <c r="L454" s="226">
        <v>61625000</v>
      </c>
      <c r="M454" s="227" t="s">
        <v>5065</v>
      </c>
      <c r="N454" s="223" t="s">
        <v>1552</v>
      </c>
      <c r="O454" s="228" t="s">
        <v>4281</v>
      </c>
      <c r="P454" s="227" t="s">
        <v>4278</v>
      </c>
      <c r="Q454" s="229" t="s">
        <v>4279</v>
      </c>
      <c r="R454" s="213"/>
    </row>
    <row r="455" spans="1:18" s="214" customFormat="1" ht="12.75" customHeight="1">
      <c r="A455" s="223">
        <v>454</v>
      </c>
      <c r="B455" s="224" t="s">
        <v>92</v>
      </c>
      <c r="C455" s="224" t="s">
        <v>92</v>
      </c>
      <c r="D455" s="225" t="s">
        <v>5067</v>
      </c>
      <c r="E455" s="225" t="s">
        <v>5067</v>
      </c>
      <c r="F455" s="224" t="s">
        <v>367</v>
      </c>
      <c r="G455" s="224" t="s">
        <v>5068</v>
      </c>
      <c r="H455" s="224" t="s">
        <v>33</v>
      </c>
      <c r="I455" s="224" t="s">
        <v>174</v>
      </c>
      <c r="J455" s="226">
        <v>1400</v>
      </c>
      <c r="K455" s="226">
        <v>1016</v>
      </c>
      <c r="L455" s="226">
        <v>1422400</v>
      </c>
      <c r="M455" s="227" t="s">
        <v>5065</v>
      </c>
      <c r="N455" s="223" t="s">
        <v>1552</v>
      </c>
      <c r="O455" s="228" t="s">
        <v>4281</v>
      </c>
      <c r="P455" s="227" t="s">
        <v>4278</v>
      </c>
      <c r="Q455" s="229" t="s">
        <v>4279</v>
      </c>
      <c r="R455" s="213"/>
    </row>
    <row r="456" spans="1:18" s="214" customFormat="1" ht="12.75" customHeight="1">
      <c r="A456" s="223">
        <v>455</v>
      </c>
      <c r="B456" s="224" t="s">
        <v>92</v>
      </c>
      <c r="C456" s="224" t="s">
        <v>92</v>
      </c>
      <c r="D456" s="225" t="s">
        <v>5069</v>
      </c>
      <c r="E456" s="225" t="s">
        <v>5069</v>
      </c>
      <c r="F456" s="224" t="s">
        <v>5070</v>
      </c>
      <c r="G456" s="224" t="s">
        <v>5068</v>
      </c>
      <c r="H456" s="224" t="s">
        <v>33</v>
      </c>
      <c r="I456" s="224" t="s">
        <v>174</v>
      </c>
      <c r="J456" s="226">
        <v>1400</v>
      </c>
      <c r="K456" s="226">
        <v>1800</v>
      </c>
      <c r="L456" s="226">
        <v>2520000</v>
      </c>
      <c r="M456" s="227" t="s">
        <v>5065</v>
      </c>
      <c r="N456" s="223" t="s">
        <v>1552</v>
      </c>
      <c r="O456" s="228" t="s">
        <v>4281</v>
      </c>
      <c r="P456" s="227" t="s">
        <v>4278</v>
      </c>
      <c r="Q456" s="229" t="s">
        <v>4279</v>
      </c>
      <c r="R456" s="213"/>
    </row>
    <row r="457" spans="1:18" s="214" customFormat="1" ht="12.75" customHeight="1">
      <c r="A457" s="223">
        <v>456</v>
      </c>
      <c r="B457" s="224" t="s">
        <v>92</v>
      </c>
      <c r="C457" s="224" t="s">
        <v>92</v>
      </c>
      <c r="D457" s="225" t="s">
        <v>5071</v>
      </c>
      <c r="E457" s="225" t="s">
        <v>5071</v>
      </c>
      <c r="F457" s="224" t="s">
        <v>367</v>
      </c>
      <c r="G457" s="224" t="s">
        <v>5064</v>
      </c>
      <c r="H457" s="224" t="s">
        <v>31</v>
      </c>
      <c r="I457" s="224" t="s">
        <v>21</v>
      </c>
      <c r="J457" s="226">
        <v>1700</v>
      </c>
      <c r="K457" s="226">
        <v>33000</v>
      </c>
      <c r="L457" s="226">
        <v>56100000</v>
      </c>
      <c r="M457" s="227" t="s">
        <v>5065</v>
      </c>
      <c r="N457" s="223" t="s">
        <v>1552</v>
      </c>
      <c r="O457" s="228" t="s">
        <v>4281</v>
      </c>
      <c r="P457" s="227" t="s">
        <v>4278</v>
      </c>
      <c r="Q457" s="229" t="s">
        <v>4279</v>
      </c>
      <c r="R457" s="213"/>
    </row>
    <row r="458" spans="1:18" s="214" customFormat="1" ht="12.75" customHeight="1">
      <c r="A458" s="223">
        <v>457</v>
      </c>
      <c r="B458" s="224" t="s">
        <v>205</v>
      </c>
      <c r="C458" s="224" t="s">
        <v>205</v>
      </c>
      <c r="D458" s="225" t="s">
        <v>5072</v>
      </c>
      <c r="E458" s="225" t="s">
        <v>5072</v>
      </c>
      <c r="F458" s="224" t="s">
        <v>191</v>
      </c>
      <c r="G458" s="224" t="s">
        <v>5073</v>
      </c>
      <c r="H458" s="224" t="s">
        <v>33</v>
      </c>
      <c r="I458" s="224" t="s">
        <v>176</v>
      </c>
      <c r="J458" s="226">
        <v>40810</v>
      </c>
      <c r="K458" s="226">
        <v>1425</v>
      </c>
      <c r="L458" s="226">
        <v>58154250</v>
      </c>
      <c r="M458" s="227" t="s">
        <v>5065</v>
      </c>
      <c r="N458" s="223" t="s">
        <v>1552</v>
      </c>
      <c r="O458" s="228" t="s">
        <v>4281</v>
      </c>
      <c r="P458" s="227" t="s">
        <v>4278</v>
      </c>
      <c r="Q458" s="229" t="s">
        <v>4279</v>
      </c>
      <c r="R458" s="213"/>
    </row>
    <row r="459" spans="1:18" s="214" customFormat="1" ht="12.75" customHeight="1">
      <c r="A459" s="223">
        <v>458</v>
      </c>
      <c r="B459" s="224" t="s">
        <v>87</v>
      </c>
      <c r="C459" s="224" t="s">
        <v>87</v>
      </c>
      <c r="D459" s="225" t="s">
        <v>4574</v>
      </c>
      <c r="E459" s="225" t="s">
        <v>4574</v>
      </c>
      <c r="F459" s="224" t="s">
        <v>161</v>
      </c>
      <c r="G459" s="224" t="s">
        <v>1706</v>
      </c>
      <c r="H459" s="224" t="s">
        <v>33</v>
      </c>
      <c r="I459" s="224" t="s">
        <v>17</v>
      </c>
      <c r="J459" s="226">
        <v>182</v>
      </c>
      <c r="K459" s="226">
        <v>808800</v>
      </c>
      <c r="L459" s="226">
        <v>147201600</v>
      </c>
      <c r="M459" s="227" t="s">
        <v>5065</v>
      </c>
      <c r="N459" s="223" t="s">
        <v>1552</v>
      </c>
      <c r="O459" s="228" t="s">
        <v>4281</v>
      </c>
      <c r="P459" s="227" t="s">
        <v>4278</v>
      </c>
      <c r="Q459" s="229" t="s">
        <v>4279</v>
      </c>
      <c r="R459" s="213"/>
    </row>
    <row r="460" spans="1:18" s="214" customFormat="1" ht="12.75" customHeight="1">
      <c r="A460" s="223">
        <v>459</v>
      </c>
      <c r="B460" s="224" t="s">
        <v>359</v>
      </c>
      <c r="C460" s="224" t="s">
        <v>359</v>
      </c>
      <c r="D460" s="225" t="s">
        <v>5074</v>
      </c>
      <c r="E460" s="225" t="s">
        <v>5074</v>
      </c>
      <c r="F460" s="224" t="s">
        <v>5075</v>
      </c>
      <c r="G460" s="224" t="s">
        <v>5076</v>
      </c>
      <c r="H460" s="224" t="s">
        <v>31</v>
      </c>
      <c r="I460" s="224" t="s">
        <v>23</v>
      </c>
      <c r="J460" s="226">
        <v>33500</v>
      </c>
      <c r="K460" s="226">
        <v>3000</v>
      </c>
      <c r="L460" s="226">
        <v>100500000</v>
      </c>
      <c r="M460" s="227" t="s">
        <v>5065</v>
      </c>
      <c r="N460" s="223" t="s">
        <v>1552</v>
      </c>
      <c r="O460" s="228" t="s">
        <v>4281</v>
      </c>
      <c r="P460" s="227" t="s">
        <v>4278</v>
      </c>
      <c r="Q460" s="229" t="s">
        <v>4279</v>
      </c>
      <c r="R460" s="213"/>
    </row>
    <row r="461" spans="1:18" s="214" customFormat="1" ht="12.75" customHeight="1">
      <c r="A461" s="223">
        <v>460</v>
      </c>
      <c r="B461" s="224" t="s">
        <v>81</v>
      </c>
      <c r="C461" s="224" t="s">
        <v>81</v>
      </c>
      <c r="D461" s="225" t="s">
        <v>5077</v>
      </c>
      <c r="E461" s="225" t="s">
        <v>5077</v>
      </c>
      <c r="F461" s="224" t="s">
        <v>127</v>
      </c>
      <c r="G461" s="224" t="s">
        <v>5078</v>
      </c>
      <c r="H461" s="224" t="s">
        <v>33</v>
      </c>
      <c r="I461" s="224" t="s">
        <v>21</v>
      </c>
      <c r="J461" s="226">
        <v>360</v>
      </c>
      <c r="K461" s="226">
        <v>421926</v>
      </c>
      <c r="L461" s="226">
        <v>151893360</v>
      </c>
      <c r="M461" s="227" t="s">
        <v>5065</v>
      </c>
      <c r="N461" s="223" t="s">
        <v>1552</v>
      </c>
      <c r="O461" s="228" t="s">
        <v>4281</v>
      </c>
      <c r="P461" s="227" t="s">
        <v>4278</v>
      </c>
      <c r="Q461" s="229" t="s">
        <v>4279</v>
      </c>
      <c r="R461" s="213"/>
    </row>
    <row r="462" spans="1:18" s="214" customFormat="1" ht="12.75" customHeight="1">
      <c r="A462" s="223">
        <v>461</v>
      </c>
      <c r="B462" s="224" t="s">
        <v>81</v>
      </c>
      <c r="C462" s="224" t="s">
        <v>81</v>
      </c>
      <c r="D462" s="225" t="s">
        <v>5079</v>
      </c>
      <c r="E462" s="225" t="s">
        <v>5079</v>
      </c>
      <c r="F462" s="224" t="s">
        <v>127</v>
      </c>
      <c r="G462" s="224" t="s">
        <v>5078</v>
      </c>
      <c r="H462" s="224" t="s">
        <v>33</v>
      </c>
      <c r="I462" s="224" t="s">
        <v>21</v>
      </c>
      <c r="J462" s="226">
        <v>360</v>
      </c>
      <c r="K462" s="226">
        <v>219026</v>
      </c>
      <c r="L462" s="226">
        <v>78849360</v>
      </c>
      <c r="M462" s="227" t="s">
        <v>5065</v>
      </c>
      <c r="N462" s="223" t="s">
        <v>1552</v>
      </c>
      <c r="O462" s="228" t="s">
        <v>4281</v>
      </c>
      <c r="P462" s="227" t="s">
        <v>4278</v>
      </c>
      <c r="Q462" s="229" t="s">
        <v>4279</v>
      </c>
      <c r="R462" s="213"/>
    </row>
    <row r="463" spans="1:18" s="214" customFormat="1" ht="12.75" customHeight="1">
      <c r="A463" s="223">
        <v>462</v>
      </c>
      <c r="B463" s="224" t="s">
        <v>81</v>
      </c>
      <c r="C463" s="224" t="s">
        <v>81</v>
      </c>
      <c r="D463" s="225" t="s">
        <v>5080</v>
      </c>
      <c r="E463" s="225" t="s">
        <v>5080</v>
      </c>
      <c r="F463" s="224" t="s">
        <v>127</v>
      </c>
      <c r="G463" s="224" t="s">
        <v>5078</v>
      </c>
      <c r="H463" s="224" t="s">
        <v>33</v>
      </c>
      <c r="I463" s="224" t="s">
        <v>21</v>
      </c>
      <c r="J463" s="226">
        <v>360</v>
      </c>
      <c r="K463" s="226">
        <v>235500</v>
      </c>
      <c r="L463" s="226">
        <v>84780000</v>
      </c>
      <c r="M463" s="227" t="s">
        <v>5065</v>
      </c>
      <c r="N463" s="223" t="s">
        <v>1552</v>
      </c>
      <c r="O463" s="228" t="s">
        <v>4281</v>
      </c>
      <c r="P463" s="227" t="s">
        <v>4278</v>
      </c>
      <c r="Q463" s="229" t="s">
        <v>4279</v>
      </c>
      <c r="R463" s="213"/>
    </row>
    <row r="464" spans="1:18" s="214" customFormat="1" ht="12.75" customHeight="1">
      <c r="A464" s="223">
        <v>463</v>
      </c>
      <c r="B464" s="224" t="s">
        <v>74</v>
      </c>
      <c r="C464" s="224" t="s">
        <v>74</v>
      </c>
      <c r="D464" s="225" t="s">
        <v>5081</v>
      </c>
      <c r="E464" s="225" t="s">
        <v>5081</v>
      </c>
      <c r="F464" s="224" t="s">
        <v>117</v>
      </c>
      <c r="G464" s="224" t="s">
        <v>5082</v>
      </c>
      <c r="H464" s="224" t="s">
        <v>33</v>
      </c>
      <c r="I464" s="224" t="s">
        <v>21</v>
      </c>
      <c r="J464" s="226">
        <v>3456</v>
      </c>
      <c r="K464" s="226">
        <v>24900</v>
      </c>
      <c r="L464" s="226">
        <v>86054400</v>
      </c>
      <c r="M464" s="227" t="s">
        <v>5065</v>
      </c>
      <c r="N464" s="223" t="s">
        <v>1552</v>
      </c>
      <c r="O464" s="228" t="s">
        <v>4281</v>
      </c>
      <c r="P464" s="227" t="s">
        <v>4278</v>
      </c>
      <c r="Q464" s="229" t="s">
        <v>4279</v>
      </c>
      <c r="R464" s="213"/>
    </row>
    <row r="465" spans="1:18" s="214" customFormat="1" ht="12.75" customHeight="1">
      <c r="A465" s="223">
        <v>464</v>
      </c>
      <c r="B465" s="224" t="s">
        <v>91</v>
      </c>
      <c r="C465" s="224" t="s">
        <v>91</v>
      </c>
      <c r="D465" s="225" t="s">
        <v>5083</v>
      </c>
      <c r="E465" s="225" t="s">
        <v>5083</v>
      </c>
      <c r="F465" s="224" t="s">
        <v>142</v>
      </c>
      <c r="G465" s="224" t="s">
        <v>5064</v>
      </c>
      <c r="H465" s="224" t="s">
        <v>33</v>
      </c>
      <c r="I465" s="224" t="s">
        <v>21</v>
      </c>
      <c r="J465" s="226">
        <v>8900</v>
      </c>
      <c r="K465" s="226">
        <v>120</v>
      </c>
      <c r="L465" s="226">
        <v>1068000</v>
      </c>
      <c r="M465" s="227" t="s">
        <v>5065</v>
      </c>
      <c r="N465" s="223" t="s">
        <v>1552</v>
      </c>
      <c r="O465" s="228" t="s">
        <v>4281</v>
      </c>
      <c r="P465" s="227" t="s">
        <v>4278</v>
      </c>
      <c r="Q465" s="229" t="s">
        <v>4279</v>
      </c>
      <c r="R465" s="213"/>
    </row>
    <row r="466" spans="1:18" s="214" customFormat="1" ht="12.75" customHeight="1">
      <c r="A466" s="223">
        <v>465</v>
      </c>
      <c r="B466" s="224" t="s">
        <v>99</v>
      </c>
      <c r="C466" s="224" t="s">
        <v>99</v>
      </c>
      <c r="D466" s="225" t="s">
        <v>5084</v>
      </c>
      <c r="E466" s="225" t="s">
        <v>5084</v>
      </c>
      <c r="F466" s="224" t="s">
        <v>330</v>
      </c>
      <c r="G466" s="224" t="s">
        <v>130</v>
      </c>
      <c r="H466" s="224" t="s">
        <v>42</v>
      </c>
      <c r="I466" s="224" t="s">
        <v>58</v>
      </c>
      <c r="J466" s="226">
        <v>18438</v>
      </c>
      <c r="K466" s="226">
        <v>4776</v>
      </c>
      <c r="L466" s="226">
        <v>88059888</v>
      </c>
      <c r="M466" s="227" t="s">
        <v>5085</v>
      </c>
      <c r="N466" s="223" t="s">
        <v>1552</v>
      </c>
      <c r="O466" s="228" t="s">
        <v>4281</v>
      </c>
      <c r="P466" s="227" t="s">
        <v>4278</v>
      </c>
      <c r="Q466" s="229" t="s">
        <v>4279</v>
      </c>
      <c r="R466" s="213"/>
    </row>
    <row r="467" spans="1:18" s="214" customFormat="1" ht="12.75" customHeight="1">
      <c r="A467" s="223">
        <v>466</v>
      </c>
      <c r="B467" s="224" t="s">
        <v>99</v>
      </c>
      <c r="C467" s="224" t="s">
        <v>99</v>
      </c>
      <c r="D467" s="225" t="s">
        <v>5086</v>
      </c>
      <c r="E467" s="225" t="s">
        <v>5086</v>
      </c>
      <c r="F467" s="224" t="s">
        <v>330</v>
      </c>
      <c r="G467" s="224" t="s">
        <v>130</v>
      </c>
      <c r="H467" s="224" t="s">
        <v>42</v>
      </c>
      <c r="I467" s="224" t="s">
        <v>58</v>
      </c>
      <c r="J467" s="226">
        <v>18438</v>
      </c>
      <c r="K467" s="226">
        <v>50436</v>
      </c>
      <c r="L467" s="226">
        <v>929938968</v>
      </c>
      <c r="M467" s="227" t="s">
        <v>5085</v>
      </c>
      <c r="N467" s="223" t="s">
        <v>1552</v>
      </c>
      <c r="O467" s="228" t="s">
        <v>4281</v>
      </c>
      <c r="P467" s="227" t="s">
        <v>4278</v>
      </c>
      <c r="Q467" s="229" t="s">
        <v>4279</v>
      </c>
      <c r="R467" s="213"/>
    </row>
    <row r="468" spans="1:18" s="214" customFormat="1" ht="12.75" customHeight="1">
      <c r="A468" s="223">
        <v>467</v>
      </c>
      <c r="B468" s="224" t="s">
        <v>100</v>
      </c>
      <c r="C468" s="224" t="s">
        <v>100</v>
      </c>
      <c r="D468" s="225" t="s">
        <v>5087</v>
      </c>
      <c r="E468" s="225" t="s">
        <v>5087</v>
      </c>
      <c r="F468" s="224" t="s">
        <v>340</v>
      </c>
      <c r="G468" s="224" t="s">
        <v>130</v>
      </c>
      <c r="H468" s="224" t="s">
        <v>42</v>
      </c>
      <c r="I468" s="224" t="s">
        <v>58</v>
      </c>
      <c r="J468" s="226">
        <v>117159</v>
      </c>
      <c r="K468" s="226">
        <v>380</v>
      </c>
      <c r="L468" s="226">
        <v>44520420</v>
      </c>
      <c r="M468" s="227" t="s">
        <v>5085</v>
      </c>
      <c r="N468" s="223" t="s">
        <v>1552</v>
      </c>
      <c r="O468" s="228" t="s">
        <v>4281</v>
      </c>
      <c r="P468" s="227" t="s">
        <v>4278</v>
      </c>
      <c r="Q468" s="229" t="s">
        <v>4279</v>
      </c>
      <c r="R468" s="213"/>
    </row>
    <row r="469" spans="1:18" s="214" customFormat="1" ht="12.75" customHeight="1">
      <c r="A469" s="223">
        <v>468</v>
      </c>
      <c r="B469" s="224" t="s">
        <v>100</v>
      </c>
      <c r="C469" s="224" t="s">
        <v>100</v>
      </c>
      <c r="D469" s="225" t="s">
        <v>5088</v>
      </c>
      <c r="E469" s="225" t="s">
        <v>5088</v>
      </c>
      <c r="F469" s="224" t="s">
        <v>330</v>
      </c>
      <c r="G469" s="224" t="s">
        <v>130</v>
      </c>
      <c r="H469" s="224" t="s">
        <v>42</v>
      </c>
      <c r="I469" s="224" t="s">
        <v>58</v>
      </c>
      <c r="J469" s="226">
        <v>82383</v>
      </c>
      <c r="K469" s="226">
        <v>724</v>
      </c>
      <c r="L469" s="226">
        <v>59645292</v>
      </c>
      <c r="M469" s="227" t="s">
        <v>5085</v>
      </c>
      <c r="N469" s="223" t="s">
        <v>1552</v>
      </c>
      <c r="O469" s="228" t="s">
        <v>4281</v>
      </c>
      <c r="P469" s="227" t="s">
        <v>4278</v>
      </c>
      <c r="Q469" s="229" t="s">
        <v>4279</v>
      </c>
      <c r="R469" s="213"/>
    </row>
    <row r="470" spans="1:18" s="214" customFormat="1" ht="12.75" customHeight="1">
      <c r="A470" s="223">
        <v>469</v>
      </c>
      <c r="B470" s="224" t="s">
        <v>100</v>
      </c>
      <c r="C470" s="224" t="s">
        <v>100</v>
      </c>
      <c r="D470" s="225" t="s">
        <v>5089</v>
      </c>
      <c r="E470" s="225" t="s">
        <v>5089</v>
      </c>
      <c r="F470" s="224" t="s">
        <v>330</v>
      </c>
      <c r="G470" s="224" t="s">
        <v>130</v>
      </c>
      <c r="H470" s="224" t="s">
        <v>42</v>
      </c>
      <c r="I470" s="224" t="s">
        <v>58</v>
      </c>
      <c r="J470" s="226">
        <v>84840</v>
      </c>
      <c r="K470" s="226">
        <v>714</v>
      </c>
      <c r="L470" s="226">
        <v>60575760</v>
      </c>
      <c r="M470" s="227" t="s">
        <v>5085</v>
      </c>
      <c r="N470" s="223" t="s">
        <v>1552</v>
      </c>
      <c r="O470" s="228" t="s">
        <v>4281</v>
      </c>
      <c r="P470" s="227" t="s">
        <v>4278</v>
      </c>
      <c r="Q470" s="229" t="s">
        <v>4279</v>
      </c>
      <c r="R470" s="213"/>
    </row>
    <row r="471" spans="1:18" s="214" customFormat="1" ht="12.75" customHeight="1">
      <c r="A471" s="223">
        <v>470</v>
      </c>
      <c r="B471" s="224" t="s">
        <v>100</v>
      </c>
      <c r="C471" s="224" t="s">
        <v>100</v>
      </c>
      <c r="D471" s="225" t="s">
        <v>5090</v>
      </c>
      <c r="E471" s="225" t="s">
        <v>5090</v>
      </c>
      <c r="F471" s="224" t="s">
        <v>330</v>
      </c>
      <c r="G471" s="224" t="s">
        <v>130</v>
      </c>
      <c r="H471" s="224" t="s">
        <v>42</v>
      </c>
      <c r="I471" s="224" t="s">
        <v>58</v>
      </c>
      <c r="J471" s="226">
        <v>84357</v>
      </c>
      <c r="K471" s="226">
        <v>1434</v>
      </c>
      <c r="L471" s="226">
        <v>120967938</v>
      </c>
      <c r="M471" s="227" t="s">
        <v>5085</v>
      </c>
      <c r="N471" s="223" t="s">
        <v>1552</v>
      </c>
      <c r="O471" s="228" t="s">
        <v>4281</v>
      </c>
      <c r="P471" s="227" t="s">
        <v>4278</v>
      </c>
      <c r="Q471" s="229" t="s">
        <v>4279</v>
      </c>
      <c r="R471" s="213"/>
    </row>
    <row r="472" spans="1:18" s="214" customFormat="1" ht="12.75" customHeight="1">
      <c r="A472" s="223">
        <v>471</v>
      </c>
      <c r="B472" s="224" t="s">
        <v>100</v>
      </c>
      <c r="C472" s="224" t="s">
        <v>100</v>
      </c>
      <c r="D472" s="225" t="s">
        <v>5091</v>
      </c>
      <c r="E472" s="225" t="s">
        <v>5091</v>
      </c>
      <c r="F472" s="224" t="s">
        <v>330</v>
      </c>
      <c r="G472" s="224" t="s">
        <v>130</v>
      </c>
      <c r="H472" s="224" t="s">
        <v>42</v>
      </c>
      <c r="I472" s="224" t="s">
        <v>58</v>
      </c>
      <c r="J472" s="226">
        <v>323169</v>
      </c>
      <c r="K472" s="226">
        <v>120</v>
      </c>
      <c r="L472" s="226">
        <v>38780280</v>
      </c>
      <c r="M472" s="227" t="s">
        <v>5085</v>
      </c>
      <c r="N472" s="223" t="s">
        <v>1552</v>
      </c>
      <c r="O472" s="228" t="s">
        <v>4281</v>
      </c>
      <c r="P472" s="227" t="s">
        <v>4278</v>
      </c>
      <c r="Q472" s="229" t="s">
        <v>4279</v>
      </c>
      <c r="R472" s="213"/>
    </row>
    <row r="473" spans="1:18" s="214" customFormat="1" ht="12.75" customHeight="1">
      <c r="A473" s="223">
        <v>472</v>
      </c>
      <c r="B473" s="224" t="s">
        <v>96</v>
      </c>
      <c r="C473" s="224" t="s">
        <v>96</v>
      </c>
      <c r="D473" s="225" t="s">
        <v>5092</v>
      </c>
      <c r="E473" s="225" t="s">
        <v>5092</v>
      </c>
      <c r="F473" s="224" t="s">
        <v>330</v>
      </c>
      <c r="G473" s="224" t="s">
        <v>130</v>
      </c>
      <c r="H473" s="224" t="s">
        <v>42</v>
      </c>
      <c r="I473" s="224" t="s">
        <v>58</v>
      </c>
      <c r="J473" s="226">
        <v>103782</v>
      </c>
      <c r="K473" s="226">
        <v>13996</v>
      </c>
      <c r="L473" s="226">
        <v>1452532872</v>
      </c>
      <c r="M473" s="227" t="s">
        <v>5085</v>
      </c>
      <c r="N473" s="223" t="s">
        <v>1552</v>
      </c>
      <c r="O473" s="228" t="s">
        <v>4281</v>
      </c>
      <c r="P473" s="227" t="s">
        <v>4278</v>
      </c>
      <c r="Q473" s="229" t="s">
        <v>4279</v>
      </c>
      <c r="R473" s="213"/>
    </row>
    <row r="474" spans="1:18" s="214" customFormat="1" ht="12.75" customHeight="1">
      <c r="A474" s="223">
        <v>473</v>
      </c>
      <c r="B474" s="224" t="s">
        <v>96</v>
      </c>
      <c r="C474" s="224" t="s">
        <v>96</v>
      </c>
      <c r="D474" s="225" t="s">
        <v>5093</v>
      </c>
      <c r="E474" s="225" t="s">
        <v>5093</v>
      </c>
      <c r="F474" s="224" t="s">
        <v>330</v>
      </c>
      <c r="G474" s="224" t="s">
        <v>130</v>
      </c>
      <c r="H474" s="224" t="s">
        <v>42</v>
      </c>
      <c r="I474" s="224" t="s">
        <v>58</v>
      </c>
      <c r="J474" s="226">
        <v>70707</v>
      </c>
      <c r="K474" s="226">
        <v>7788</v>
      </c>
      <c r="L474" s="226">
        <v>550666116</v>
      </c>
      <c r="M474" s="227" t="s">
        <v>5085</v>
      </c>
      <c r="N474" s="223" t="s">
        <v>1552</v>
      </c>
      <c r="O474" s="228" t="s">
        <v>4281</v>
      </c>
      <c r="P474" s="227" t="s">
        <v>4278</v>
      </c>
      <c r="Q474" s="229" t="s">
        <v>4279</v>
      </c>
      <c r="R474" s="213"/>
    </row>
    <row r="475" spans="1:18" s="214" customFormat="1" ht="12.75" customHeight="1">
      <c r="A475" s="223">
        <v>474</v>
      </c>
      <c r="B475" s="224" t="s">
        <v>96</v>
      </c>
      <c r="C475" s="224" t="s">
        <v>96</v>
      </c>
      <c r="D475" s="225" t="s">
        <v>5094</v>
      </c>
      <c r="E475" s="225" t="s">
        <v>5094</v>
      </c>
      <c r="F475" s="224" t="s">
        <v>330</v>
      </c>
      <c r="G475" s="224" t="s">
        <v>130</v>
      </c>
      <c r="H475" s="224" t="s">
        <v>42</v>
      </c>
      <c r="I475" s="224" t="s">
        <v>58</v>
      </c>
      <c r="J475" s="226">
        <v>70707</v>
      </c>
      <c r="K475" s="226">
        <v>15288</v>
      </c>
      <c r="L475" s="226">
        <v>1080968616</v>
      </c>
      <c r="M475" s="227" t="s">
        <v>5085</v>
      </c>
      <c r="N475" s="223" t="s">
        <v>1552</v>
      </c>
      <c r="O475" s="228" t="s">
        <v>4281</v>
      </c>
      <c r="P475" s="227" t="s">
        <v>4278</v>
      </c>
      <c r="Q475" s="229" t="s">
        <v>4279</v>
      </c>
      <c r="R475" s="213"/>
    </row>
    <row r="476" spans="1:18" s="214" customFormat="1" ht="12.75" customHeight="1">
      <c r="A476" s="223">
        <v>475</v>
      </c>
      <c r="B476" s="224" t="s">
        <v>96</v>
      </c>
      <c r="C476" s="224" t="s">
        <v>96</v>
      </c>
      <c r="D476" s="225" t="s">
        <v>5095</v>
      </c>
      <c r="E476" s="225" t="s">
        <v>5095</v>
      </c>
      <c r="F476" s="224" t="s">
        <v>330</v>
      </c>
      <c r="G476" s="224" t="s">
        <v>130</v>
      </c>
      <c r="H476" s="224" t="s">
        <v>42</v>
      </c>
      <c r="I476" s="224" t="s">
        <v>58</v>
      </c>
      <c r="J476" s="226">
        <v>56994</v>
      </c>
      <c r="K476" s="226">
        <v>12660</v>
      </c>
      <c r="L476" s="226">
        <v>721544040</v>
      </c>
      <c r="M476" s="227" t="s">
        <v>5085</v>
      </c>
      <c r="N476" s="223" t="s">
        <v>1552</v>
      </c>
      <c r="O476" s="228" t="s">
        <v>4281</v>
      </c>
      <c r="P476" s="227" t="s">
        <v>4278</v>
      </c>
      <c r="Q476" s="229" t="s">
        <v>4279</v>
      </c>
      <c r="R476" s="213"/>
    </row>
    <row r="477" spans="1:18" s="214" customFormat="1" ht="12.75" customHeight="1">
      <c r="A477" s="223">
        <v>476</v>
      </c>
      <c r="B477" s="224" t="s">
        <v>96</v>
      </c>
      <c r="C477" s="224" t="s">
        <v>96</v>
      </c>
      <c r="D477" s="225" t="s">
        <v>5096</v>
      </c>
      <c r="E477" s="225" t="s">
        <v>5096</v>
      </c>
      <c r="F477" s="224" t="s">
        <v>330</v>
      </c>
      <c r="G477" s="224" t="s">
        <v>130</v>
      </c>
      <c r="H477" s="224" t="s">
        <v>42</v>
      </c>
      <c r="I477" s="224" t="s">
        <v>58</v>
      </c>
      <c r="J477" s="226">
        <v>56994</v>
      </c>
      <c r="K477" s="226">
        <v>5808</v>
      </c>
      <c r="L477" s="226">
        <v>331021152</v>
      </c>
      <c r="M477" s="227" t="s">
        <v>5085</v>
      </c>
      <c r="N477" s="223" t="s">
        <v>1552</v>
      </c>
      <c r="O477" s="228" t="s">
        <v>4281</v>
      </c>
      <c r="P477" s="227" t="s">
        <v>4278</v>
      </c>
      <c r="Q477" s="229" t="s">
        <v>4279</v>
      </c>
      <c r="R477" s="213"/>
    </row>
    <row r="478" spans="1:18" s="214" customFormat="1" ht="12.75" customHeight="1">
      <c r="A478" s="223">
        <v>477</v>
      </c>
      <c r="B478" s="224" t="s">
        <v>96</v>
      </c>
      <c r="C478" s="224" t="s">
        <v>96</v>
      </c>
      <c r="D478" s="225" t="s">
        <v>5097</v>
      </c>
      <c r="E478" s="225" t="s">
        <v>5097</v>
      </c>
      <c r="F478" s="224" t="s">
        <v>330</v>
      </c>
      <c r="G478" s="224" t="s">
        <v>130</v>
      </c>
      <c r="H478" s="224" t="s">
        <v>42</v>
      </c>
      <c r="I478" s="224" t="s">
        <v>58</v>
      </c>
      <c r="J478" s="226">
        <v>58107</v>
      </c>
      <c r="K478" s="226">
        <v>438</v>
      </c>
      <c r="L478" s="226">
        <v>25450866</v>
      </c>
      <c r="M478" s="227" t="s">
        <v>5085</v>
      </c>
      <c r="N478" s="223" t="s">
        <v>1552</v>
      </c>
      <c r="O478" s="228" t="s">
        <v>4281</v>
      </c>
      <c r="P478" s="227" t="s">
        <v>4278</v>
      </c>
      <c r="Q478" s="229" t="s">
        <v>4279</v>
      </c>
      <c r="R478" s="213"/>
    </row>
    <row r="479" spans="1:18" s="214" customFormat="1" ht="12.75" customHeight="1">
      <c r="A479" s="223">
        <v>478</v>
      </c>
      <c r="B479" s="230" t="s">
        <v>4909</v>
      </c>
      <c r="C479" s="230" t="s">
        <v>4909</v>
      </c>
      <c r="D479" s="225" t="s">
        <v>5098</v>
      </c>
      <c r="E479" s="225" t="s">
        <v>5098</v>
      </c>
      <c r="F479" s="224" t="s">
        <v>219</v>
      </c>
      <c r="G479" s="224" t="s">
        <v>387</v>
      </c>
      <c r="H479" s="224" t="s">
        <v>33</v>
      </c>
      <c r="I479" s="224" t="s">
        <v>21</v>
      </c>
      <c r="J479" s="226">
        <v>1810000</v>
      </c>
      <c r="K479" s="226">
        <v>10</v>
      </c>
      <c r="L479" s="226">
        <v>18100000</v>
      </c>
      <c r="M479" s="227" t="s">
        <v>5099</v>
      </c>
      <c r="N479" s="223" t="s">
        <v>1552</v>
      </c>
      <c r="O479" s="228" t="s">
        <v>4281</v>
      </c>
      <c r="P479" s="227" t="s">
        <v>4278</v>
      </c>
      <c r="Q479" s="229" t="s">
        <v>4279</v>
      </c>
      <c r="R479" s="213"/>
    </row>
    <row r="480" spans="1:18" s="214" customFormat="1" ht="12.75" customHeight="1">
      <c r="A480" s="223">
        <v>479</v>
      </c>
      <c r="B480" s="230" t="s">
        <v>4909</v>
      </c>
      <c r="C480" s="230" t="s">
        <v>4909</v>
      </c>
      <c r="D480" s="225" t="s">
        <v>5100</v>
      </c>
      <c r="E480" s="225" t="s">
        <v>5100</v>
      </c>
      <c r="F480" s="224" t="s">
        <v>129</v>
      </c>
      <c r="G480" s="224" t="s">
        <v>388</v>
      </c>
      <c r="H480" s="224" t="s">
        <v>27</v>
      </c>
      <c r="I480" s="224" t="s">
        <v>21</v>
      </c>
      <c r="J480" s="226">
        <v>2453000</v>
      </c>
      <c r="K480" s="226">
        <v>124</v>
      </c>
      <c r="L480" s="226">
        <v>304172000</v>
      </c>
      <c r="M480" s="227" t="s">
        <v>5099</v>
      </c>
      <c r="N480" s="223" t="s">
        <v>1552</v>
      </c>
      <c r="O480" s="228" t="s">
        <v>4281</v>
      </c>
      <c r="P480" s="227" t="s">
        <v>4278</v>
      </c>
      <c r="Q480" s="229" t="s">
        <v>4279</v>
      </c>
      <c r="R480" s="213"/>
    </row>
    <row r="481" spans="1:18" s="214" customFormat="1" ht="12.75" customHeight="1">
      <c r="A481" s="223">
        <v>480</v>
      </c>
      <c r="B481" s="230" t="s">
        <v>4909</v>
      </c>
      <c r="C481" s="230" t="s">
        <v>4909</v>
      </c>
      <c r="D481" s="225" t="s">
        <v>5101</v>
      </c>
      <c r="E481" s="225" t="s">
        <v>5101</v>
      </c>
      <c r="F481" s="224" t="s">
        <v>129</v>
      </c>
      <c r="G481" s="224" t="s">
        <v>388</v>
      </c>
      <c r="H481" s="224" t="s">
        <v>27</v>
      </c>
      <c r="I481" s="224" t="s">
        <v>21</v>
      </c>
      <c r="J481" s="226">
        <v>2683000</v>
      </c>
      <c r="K481" s="226">
        <v>283</v>
      </c>
      <c r="L481" s="226">
        <v>759289000</v>
      </c>
      <c r="M481" s="227" t="s">
        <v>5099</v>
      </c>
      <c r="N481" s="223" t="s">
        <v>1552</v>
      </c>
      <c r="O481" s="228" t="s">
        <v>4281</v>
      </c>
      <c r="P481" s="227" t="s">
        <v>4278</v>
      </c>
      <c r="Q481" s="229" t="s">
        <v>4279</v>
      </c>
      <c r="R481" s="213"/>
    </row>
    <row r="482" spans="1:18" s="214" customFormat="1" ht="12.75" customHeight="1">
      <c r="A482" s="223">
        <v>481</v>
      </c>
      <c r="B482" s="230" t="s">
        <v>4909</v>
      </c>
      <c r="C482" s="230" t="s">
        <v>4909</v>
      </c>
      <c r="D482" s="225" t="s">
        <v>5102</v>
      </c>
      <c r="E482" s="225" t="s">
        <v>5102</v>
      </c>
      <c r="F482" s="224" t="s">
        <v>129</v>
      </c>
      <c r="G482" s="224" t="s">
        <v>388</v>
      </c>
      <c r="H482" s="224" t="s">
        <v>27</v>
      </c>
      <c r="I482" s="224" t="s">
        <v>21</v>
      </c>
      <c r="J482" s="226">
        <v>4600000</v>
      </c>
      <c r="K482" s="226">
        <v>35</v>
      </c>
      <c r="L482" s="226">
        <v>161000000</v>
      </c>
      <c r="M482" s="227" t="s">
        <v>5099</v>
      </c>
      <c r="N482" s="223" t="s">
        <v>1552</v>
      </c>
      <c r="O482" s="228" t="s">
        <v>4281</v>
      </c>
      <c r="P482" s="227" t="s">
        <v>4278</v>
      </c>
      <c r="Q482" s="229" t="s">
        <v>4279</v>
      </c>
      <c r="R482" s="213"/>
    </row>
    <row r="483" spans="1:18" s="214" customFormat="1" ht="12.75" customHeight="1">
      <c r="A483" s="223">
        <v>482</v>
      </c>
      <c r="B483" s="230" t="s">
        <v>4873</v>
      </c>
      <c r="C483" s="230" t="s">
        <v>4873</v>
      </c>
      <c r="D483" s="225" t="s">
        <v>5103</v>
      </c>
      <c r="E483" s="225" t="s">
        <v>5103</v>
      </c>
      <c r="F483" s="224" t="s">
        <v>129</v>
      </c>
      <c r="G483" s="224" t="s">
        <v>388</v>
      </c>
      <c r="H483" s="224" t="s">
        <v>27</v>
      </c>
      <c r="I483" s="224" t="s">
        <v>21</v>
      </c>
      <c r="J483" s="226">
        <v>361000</v>
      </c>
      <c r="K483" s="226">
        <v>190</v>
      </c>
      <c r="L483" s="226">
        <v>68590000</v>
      </c>
      <c r="M483" s="227" t="s">
        <v>5099</v>
      </c>
      <c r="N483" s="223" t="s">
        <v>1552</v>
      </c>
      <c r="O483" s="228" t="s">
        <v>4281</v>
      </c>
      <c r="P483" s="227" t="s">
        <v>4278</v>
      </c>
      <c r="Q483" s="229" t="s">
        <v>4279</v>
      </c>
      <c r="R483" s="213"/>
    </row>
    <row r="484" spans="1:18" s="214" customFormat="1" ht="12.75" customHeight="1">
      <c r="A484" s="223">
        <v>483</v>
      </c>
      <c r="B484" s="230" t="s">
        <v>4873</v>
      </c>
      <c r="C484" s="230" t="s">
        <v>4873</v>
      </c>
      <c r="D484" s="225" t="s">
        <v>5104</v>
      </c>
      <c r="E484" s="225" t="s">
        <v>5104</v>
      </c>
      <c r="F484" s="224" t="s">
        <v>129</v>
      </c>
      <c r="G484" s="224" t="s">
        <v>388</v>
      </c>
      <c r="H484" s="224" t="s">
        <v>27</v>
      </c>
      <c r="I484" s="224" t="s">
        <v>21</v>
      </c>
      <c r="J484" s="226">
        <v>538000</v>
      </c>
      <c r="K484" s="226">
        <v>167</v>
      </c>
      <c r="L484" s="226">
        <v>89846000</v>
      </c>
      <c r="M484" s="227" t="s">
        <v>5099</v>
      </c>
      <c r="N484" s="223" t="s">
        <v>1552</v>
      </c>
      <c r="O484" s="228" t="s">
        <v>4281</v>
      </c>
      <c r="P484" s="227" t="s">
        <v>4278</v>
      </c>
      <c r="Q484" s="229" t="s">
        <v>4279</v>
      </c>
      <c r="R484" s="213"/>
    </row>
    <row r="485" spans="1:18" s="214" customFormat="1" ht="12.75" customHeight="1">
      <c r="A485" s="223">
        <v>484</v>
      </c>
      <c r="B485" s="230" t="s">
        <v>4873</v>
      </c>
      <c r="C485" s="230" t="s">
        <v>4873</v>
      </c>
      <c r="D485" s="225" t="s">
        <v>5105</v>
      </c>
      <c r="E485" s="225" t="s">
        <v>5105</v>
      </c>
      <c r="F485" s="224" t="s">
        <v>129</v>
      </c>
      <c r="G485" s="224" t="s">
        <v>388</v>
      </c>
      <c r="H485" s="224" t="s">
        <v>27</v>
      </c>
      <c r="I485" s="224" t="s">
        <v>21</v>
      </c>
      <c r="J485" s="226">
        <v>1337000</v>
      </c>
      <c r="K485" s="226">
        <v>72</v>
      </c>
      <c r="L485" s="226">
        <v>96264000</v>
      </c>
      <c r="M485" s="227" t="s">
        <v>5099</v>
      </c>
      <c r="N485" s="223" t="s">
        <v>1552</v>
      </c>
      <c r="O485" s="228" t="s">
        <v>4281</v>
      </c>
      <c r="P485" s="227" t="s">
        <v>4278</v>
      </c>
      <c r="Q485" s="229" t="s">
        <v>4279</v>
      </c>
      <c r="R485" s="213"/>
    </row>
    <row r="486" spans="1:18" s="214" customFormat="1" ht="12.75" customHeight="1">
      <c r="A486" s="223">
        <v>485</v>
      </c>
      <c r="B486" s="230" t="s">
        <v>4873</v>
      </c>
      <c r="C486" s="230" t="s">
        <v>4873</v>
      </c>
      <c r="D486" s="225" t="s">
        <v>5106</v>
      </c>
      <c r="E486" s="225" t="s">
        <v>5106</v>
      </c>
      <c r="F486" s="224" t="s">
        <v>129</v>
      </c>
      <c r="G486" s="224" t="s">
        <v>388</v>
      </c>
      <c r="H486" s="224" t="s">
        <v>27</v>
      </c>
      <c r="I486" s="224" t="s">
        <v>21</v>
      </c>
      <c r="J486" s="226">
        <v>739000</v>
      </c>
      <c r="K486" s="226">
        <v>240</v>
      </c>
      <c r="L486" s="226">
        <v>177360000</v>
      </c>
      <c r="M486" s="227" t="s">
        <v>5099</v>
      </c>
      <c r="N486" s="223" t="s">
        <v>1552</v>
      </c>
      <c r="O486" s="228" t="s">
        <v>4281</v>
      </c>
      <c r="P486" s="227" t="s">
        <v>4278</v>
      </c>
      <c r="Q486" s="229" t="s">
        <v>4279</v>
      </c>
      <c r="R486" s="213"/>
    </row>
    <row r="487" spans="1:18" s="214" customFormat="1" ht="12.75" customHeight="1">
      <c r="A487" s="223">
        <v>486</v>
      </c>
      <c r="B487" s="230" t="s">
        <v>4873</v>
      </c>
      <c r="C487" s="230" t="s">
        <v>4873</v>
      </c>
      <c r="D487" s="225" t="s">
        <v>5107</v>
      </c>
      <c r="E487" s="225" t="s">
        <v>5107</v>
      </c>
      <c r="F487" s="224" t="s">
        <v>129</v>
      </c>
      <c r="G487" s="224" t="s">
        <v>388</v>
      </c>
      <c r="H487" s="224" t="s">
        <v>27</v>
      </c>
      <c r="I487" s="224" t="s">
        <v>21</v>
      </c>
      <c r="J487" s="226">
        <v>5969000</v>
      </c>
      <c r="K487" s="226">
        <v>56</v>
      </c>
      <c r="L487" s="226">
        <v>334264000</v>
      </c>
      <c r="M487" s="227" t="s">
        <v>5099</v>
      </c>
      <c r="N487" s="223" t="s">
        <v>1552</v>
      </c>
      <c r="O487" s="228" t="s">
        <v>4281</v>
      </c>
      <c r="P487" s="227" t="s">
        <v>4278</v>
      </c>
      <c r="Q487" s="229" t="s">
        <v>4279</v>
      </c>
      <c r="R487" s="213"/>
    </row>
    <row r="488" spans="1:18" s="214" customFormat="1" ht="12.75" customHeight="1">
      <c r="A488" s="223">
        <v>487</v>
      </c>
      <c r="B488" s="230" t="s">
        <v>4873</v>
      </c>
      <c r="C488" s="230" t="s">
        <v>4873</v>
      </c>
      <c r="D488" s="225" t="s">
        <v>5108</v>
      </c>
      <c r="E488" s="225" t="s">
        <v>5108</v>
      </c>
      <c r="F488" s="224" t="s">
        <v>129</v>
      </c>
      <c r="G488" s="224" t="s">
        <v>388</v>
      </c>
      <c r="H488" s="224" t="s">
        <v>27</v>
      </c>
      <c r="I488" s="224" t="s">
        <v>21</v>
      </c>
      <c r="J488" s="226">
        <v>4800000</v>
      </c>
      <c r="K488" s="226">
        <v>20</v>
      </c>
      <c r="L488" s="226">
        <v>96000000</v>
      </c>
      <c r="M488" s="227" t="s">
        <v>5099</v>
      </c>
      <c r="N488" s="223" t="s">
        <v>1552</v>
      </c>
      <c r="O488" s="228" t="s">
        <v>4281</v>
      </c>
      <c r="P488" s="227" t="s">
        <v>4278</v>
      </c>
      <c r="Q488" s="229" t="s">
        <v>4279</v>
      </c>
      <c r="R488" s="213"/>
    </row>
    <row r="489" spans="1:18" s="214" customFormat="1" ht="12.75" customHeight="1">
      <c r="A489" s="223">
        <v>488</v>
      </c>
      <c r="B489" s="230" t="s">
        <v>4873</v>
      </c>
      <c r="C489" s="230" t="s">
        <v>4873</v>
      </c>
      <c r="D489" s="225" t="s">
        <v>5109</v>
      </c>
      <c r="E489" s="225" t="s">
        <v>5109</v>
      </c>
      <c r="F489" s="224" t="s">
        <v>129</v>
      </c>
      <c r="G489" s="224" t="s">
        <v>388</v>
      </c>
      <c r="H489" s="224" t="s">
        <v>27</v>
      </c>
      <c r="I489" s="224" t="s">
        <v>21</v>
      </c>
      <c r="J489" s="226">
        <v>1022000</v>
      </c>
      <c r="K489" s="226">
        <v>91</v>
      </c>
      <c r="L489" s="226">
        <v>93002000</v>
      </c>
      <c r="M489" s="227" t="s">
        <v>5099</v>
      </c>
      <c r="N489" s="223" t="s">
        <v>1552</v>
      </c>
      <c r="O489" s="228" t="s">
        <v>4281</v>
      </c>
      <c r="P489" s="227" t="s">
        <v>4278</v>
      </c>
      <c r="Q489" s="229" t="s">
        <v>4279</v>
      </c>
      <c r="R489" s="213"/>
    </row>
    <row r="490" spans="1:18" s="214" customFormat="1" ht="12.75" customHeight="1">
      <c r="A490" s="223">
        <v>489</v>
      </c>
      <c r="B490" s="230" t="s">
        <v>4873</v>
      </c>
      <c r="C490" s="230" t="s">
        <v>4873</v>
      </c>
      <c r="D490" s="225" t="s">
        <v>5110</v>
      </c>
      <c r="E490" s="225" t="s">
        <v>5110</v>
      </c>
      <c r="F490" s="224" t="s">
        <v>129</v>
      </c>
      <c r="G490" s="224" t="s">
        <v>388</v>
      </c>
      <c r="H490" s="224" t="s">
        <v>27</v>
      </c>
      <c r="I490" s="224" t="s">
        <v>21</v>
      </c>
      <c r="J490" s="226">
        <v>5463000</v>
      </c>
      <c r="K490" s="226">
        <v>30</v>
      </c>
      <c r="L490" s="226">
        <v>163890000</v>
      </c>
      <c r="M490" s="227" t="s">
        <v>5099</v>
      </c>
      <c r="N490" s="223" t="s">
        <v>1552</v>
      </c>
      <c r="O490" s="228" t="s">
        <v>4281</v>
      </c>
      <c r="P490" s="227" t="s">
        <v>4278</v>
      </c>
      <c r="Q490" s="229" t="s">
        <v>4279</v>
      </c>
      <c r="R490" s="213"/>
    </row>
    <row r="491" spans="1:18" s="214" customFormat="1" ht="12.75" customHeight="1">
      <c r="A491" s="223">
        <v>490</v>
      </c>
      <c r="B491" s="230" t="s">
        <v>4873</v>
      </c>
      <c r="C491" s="230" t="s">
        <v>4873</v>
      </c>
      <c r="D491" s="225" t="s">
        <v>5111</v>
      </c>
      <c r="E491" s="225" t="s">
        <v>5111</v>
      </c>
      <c r="F491" s="224" t="s">
        <v>129</v>
      </c>
      <c r="G491" s="224" t="s">
        <v>388</v>
      </c>
      <c r="H491" s="224" t="s">
        <v>27</v>
      </c>
      <c r="I491" s="224" t="s">
        <v>21</v>
      </c>
      <c r="J491" s="226">
        <v>3899000</v>
      </c>
      <c r="K491" s="226">
        <v>20</v>
      </c>
      <c r="L491" s="226">
        <v>77980000</v>
      </c>
      <c r="M491" s="227" t="s">
        <v>5099</v>
      </c>
      <c r="N491" s="223" t="s">
        <v>1552</v>
      </c>
      <c r="O491" s="228" t="s">
        <v>4281</v>
      </c>
      <c r="P491" s="227" t="s">
        <v>4278</v>
      </c>
      <c r="Q491" s="229" t="s">
        <v>4279</v>
      </c>
      <c r="R491" s="213"/>
    </row>
    <row r="492" spans="1:18" s="214" customFormat="1" ht="12.75" customHeight="1">
      <c r="A492" s="223">
        <v>491</v>
      </c>
      <c r="B492" s="230" t="s">
        <v>4932</v>
      </c>
      <c r="C492" s="230" t="s">
        <v>4932</v>
      </c>
      <c r="D492" s="225" t="s">
        <v>5112</v>
      </c>
      <c r="E492" s="225" t="s">
        <v>5112</v>
      </c>
      <c r="F492" s="224" t="s">
        <v>129</v>
      </c>
      <c r="G492" s="224" t="s">
        <v>388</v>
      </c>
      <c r="H492" s="224" t="s">
        <v>27</v>
      </c>
      <c r="I492" s="224" t="s">
        <v>21</v>
      </c>
      <c r="J492" s="226">
        <v>192000</v>
      </c>
      <c r="K492" s="226">
        <v>970</v>
      </c>
      <c r="L492" s="226">
        <v>186240000</v>
      </c>
      <c r="M492" s="227" t="s">
        <v>5099</v>
      </c>
      <c r="N492" s="223" t="s">
        <v>1552</v>
      </c>
      <c r="O492" s="228" t="s">
        <v>4281</v>
      </c>
      <c r="P492" s="227" t="s">
        <v>4278</v>
      </c>
      <c r="Q492" s="229" t="s">
        <v>4279</v>
      </c>
      <c r="R492" s="213"/>
    </row>
    <row r="493" spans="1:18" s="214" customFormat="1" ht="12.75" customHeight="1">
      <c r="A493" s="223">
        <v>492</v>
      </c>
      <c r="B493" s="230" t="s">
        <v>4932</v>
      </c>
      <c r="C493" s="230" t="s">
        <v>4932</v>
      </c>
      <c r="D493" s="225" t="s">
        <v>5113</v>
      </c>
      <c r="E493" s="225" t="s">
        <v>5113</v>
      </c>
      <c r="F493" s="224" t="s">
        <v>129</v>
      </c>
      <c r="G493" s="224" t="s">
        <v>388</v>
      </c>
      <c r="H493" s="224" t="s">
        <v>27</v>
      </c>
      <c r="I493" s="224" t="s">
        <v>21</v>
      </c>
      <c r="J493" s="226">
        <v>230000</v>
      </c>
      <c r="K493" s="226">
        <v>510</v>
      </c>
      <c r="L493" s="226">
        <v>117300000</v>
      </c>
      <c r="M493" s="227" t="s">
        <v>5099</v>
      </c>
      <c r="N493" s="223" t="s">
        <v>1552</v>
      </c>
      <c r="O493" s="228" t="s">
        <v>4281</v>
      </c>
      <c r="P493" s="227" t="s">
        <v>4278</v>
      </c>
      <c r="Q493" s="229" t="s">
        <v>4279</v>
      </c>
      <c r="R493" s="213"/>
    </row>
    <row r="494" spans="1:18" s="214" customFormat="1" ht="12.75" customHeight="1">
      <c r="A494" s="223">
        <v>493</v>
      </c>
      <c r="B494" s="230" t="s">
        <v>4932</v>
      </c>
      <c r="C494" s="230" t="s">
        <v>4932</v>
      </c>
      <c r="D494" s="225" t="s">
        <v>5114</v>
      </c>
      <c r="E494" s="225" t="s">
        <v>5114</v>
      </c>
      <c r="F494" s="224" t="s">
        <v>129</v>
      </c>
      <c r="G494" s="224" t="s">
        <v>388</v>
      </c>
      <c r="H494" s="224" t="s">
        <v>27</v>
      </c>
      <c r="I494" s="224" t="s">
        <v>21</v>
      </c>
      <c r="J494" s="226">
        <v>920000</v>
      </c>
      <c r="K494" s="226">
        <v>230</v>
      </c>
      <c r="L494" s="226">
        <v>211600000</v>
      </c>
      <c r="M494" s="227" t="s">
        <v>5099</v>
      </c>
      <c r="N494" s="223" t="s">
        <v>1552</v>
      </c>
      <c r="O494" s="228" t="s">
        <v>4281</v>
      </c>
      <c r="P494" s="227" t="s">
        <v>4278</v>
      </c>
      <c r="Q494" s="229" t="s">
        <v>4279</v>
      </c>
      <c r="R494" s="213"/>
    </row>
    <row r="495" spans="1:18" s="214" customFormat="1" ht="12.75" customHeight="1">
      <c r="A495" s="223">
        <v>494</v>
      </c>
      <c r="B495" s="230" t="s">
        <v>4932</v>
      </c>
      <c r="C495" s="230" t="s">
        <v>4932</v>
      </c>
      <c r="D495" s="225" t="s">
        <v>5115</v>
      </c>
      <c r="E495" s="225" t="s">
        <v>5115</v>
      </c>
      <c r="F495" s="224" t="s">
        <v>129</v>
      </c>
      <c r="G495" s="224" t="s">
        <v>388</v>
      </c>
      <c r="H495" s="224" t="s">
        <v>27</v>
      </c>
      <c r="I495" s="224" t="s">
        <v>21</v>
      </c>
      <c r="J495" s="226">
        <v>345000</v>
      </c>
      <c r="K495" s="226">
        <v>100</v>
      </c>
      <c r="L495" s="226">
        <v>34500000</v>
      </c>
      <c r="M495" s="227" t="s">
        <v>5099</v>
      </c>
      <c r="N495" s="223" t="s">
        <v>1552</v>
      </c>
      <c r="O495" s="228" t="s">
        <v>4281</v>
      </c>
      <c r="P495" s="227" t="s">
        <v>4278</v>
      </c>
      <c r="Q495" s="229" t="s">
        <v>4279</v>
      </c>
      <c r="R495" s="213"/>
    </row>
    <row r="496" spans="1:18" s="214" customFormat="1" ht="12.75" customHeight="1">
      <c r="A496" s="223">
        <v>495</v>
      </c>
      <c r="B496" s="230" t="s">
        <v>4932</v>
      </c>
      <c r="C496" s="230" t="s">
        <v>4932</v>
      </c>
      <c r="D496" s="225" t="s">
        <v>5116</v>
      </c>
      <c r="E496" s="225" t="s">
        <v>5116</v>
      </c>
      <c r="F496" s="224" t="s">
        <v>129</v>
      </c>
      <c r="G496" s="224" t="s">
        <v>388</v>
      </c>
      <c r="H496" s="224" t="s">
        <v>27</v>
      </c>
      <c r="I496" s="224" t="s">
        <v>21</v>
      </c>
      <c r="J496" s="226">
        <v>322000</v>
      </c>
      <c r="K496" s="226">
        <v>100</v>
      </c>
      <c r="L496" s="226">
        <v>32200000</v>
      </c>
      <c r="M496" s="227" t="s">
        <v>5099</v>
      </c>
      <c r="N496" s="223" t="s">
        <v>1552</v>
      </c>
      <c r="O496" s="228" t="s">
        <v>4281</v>
      </c>
      <c r="P496" s="227" t="s">
        <v>4278</v>
      </c>
      <c r="Q496" s="229" t="s">
        <v>4279</v>
      </c>
      <c r="R496" s="213"/>
    </row>
    <row r="497" spans="1:18" s="214" customFormat="1" ht="12.75" customHeight="1">
      <c r="A497" s="223">
        <v>496</v>
      </c>
      <c r="B497" s="230" t="s">
        <v>4873</v>
      </c>
      <c r="C497" s="230" t="s">
        <v>4873</v>
      </c>
      <c r="D497" s="225" t="s">
        <v>5117</v>
      </c>
      <c r="E497" s="225" t="s">
        <v>5117</v>
      </c>
      <c r="F497" s="224" t="s">
        <v>129</v>
      </c>
      <c r="G497" s="224" t="s">
        <v>388</v>
      </c>
      <c r="H497" s="224" t="s">
        <v>27</v>
      </c>
      <c r="I497" s="224" t="s">
        <v>21</v>
      </c>
      <c r="J497" s="226">
        <v>1382000</v>
      </c>
      <c r="K497" s="226">
        <v>125</v>
      </c>
      <c r="L497" s="226">
        <v>172750000</v>
      </c>
      <c r="M497" s="227" t="s">
        <v>5099</v>
      </c>
      <c r="N497" s="223" t="s">
        <v>1552</v>
      </c>
      <c r="O497" s="228" t="s">
        <v>4281</v>
      </c>
      <c r="P497" s="227" t="s">
        <v>4278</v>
      </c>
      <c r="Q497" s="229" t="s">
        <v>4279</v>
      </c>
      <c r="R497" s="213"/>
    </row>
    <row r="498" spans="1:18" s="214" customFormat="1" ht="12.75" customHeight="1">
      <c r="A498" s="223">
        <v>497</v>
      </c>
      <c r="B498" s="230" t="s">
        <v>4873</v>
      </c>
      <c r="C498" s="230" t="s">
        <v>4873</v>
      </c>
      <c r="D498" s="225" t="s">
        <v>5118</v>
      </c>
      <c r="E498" s="225" t="s">
        <v>5118</v>
      </c>
      <c r="F498" s="224" t="s">
        <v>129</v>
      </c>
      <c r="G498" s="224" t="s">
        <v>388</v>
      </c>
      <c r="H498" s="224" t="s">
        <v>27</v>
      </c>
      <c r="I498" s="224" t="s">
        <v>21</v>
      </c>
      <c r="J498" s="226">
        <v>936000</v>
      </c>
      <c r="K498" s="226">
        <v>235</v>
      </c>
      <c r="L498" s="226">
        <v>219960000</v>
      </c>
      <c r="M498" s="227" t="s">
        <v>5099</v>
      </c>
      <c r="N498" s="223" t="s">
        <v>1552</v>
      </c>
      <c r="O498" s="228" t="s">
        <v>4281</v>
      </c>
      <c r="P498" s="227" t="s">
        <v>4278</v>
      </c>
      <c r="Q498" s="229" t="s">
        <v>4279</v>
      </c>
      <c r="R498" s="213"/>
    </row>
    <row r="499" spans="1:18" s="214" customFormat="1" ht="12.75" customHeight="1">
      <c r="A499" s="223">
        <v>498</v>
      </c>
      <c r="B499" s="230" t="s">
        <v>4873</v>
      </c>
      <c r="C499" s="230" t="s">
        <v>4873</v>
      </c>
      <c r="D499" s="225" t="s">
        <v>5119</v>
      </c>
      <c r="E499" s="225" t="s">
        <v>5119</v>
      </c>
      <c r="F499" s="224" t="s">
        <v>129</v>
      </c>
      <c r="G499" s="224" t="s">
        <v>388</v>
      </c>
      <c r="H499" s="224" t="s">
        <v>27</v>
      </c>
      <c r="I499" s="224" t="s">
        <v>21</v>
      </c>
      <c r="J499" s="226">
        <v>308000</v>
      </c>
      <c r="K499" s="226">
        <v>280</v>
      </c>
      <c r="L499" s="226">
        <v>86240000</v>
      </c>
      <c r="M499" s="227" t="s">
        <v>5099</v>
      </c>
      <c r="N499" s="223" t="s">
        <v>1552</v>
      </c>
      <c r="O499" s="228" t="s">
        <v>4281</v>
      </c>
      <c r="P499" s="227" t="s">
        <v>4278</v>
      </c>
      <c r="Q499" s="229" t="s">
        <v>4279</v>
      </c>
      <c r="R499" s="213"/>
    </row>
    <row r="500" spans="1:18" s="214" customFormat="1" ht="12.75" customHeight="1">
      <c r="A500" s="223">
        <v>499</v>
      </c>
      <c r="B500" s="230" t="s">
        <v>4873</v>
      </c>
      <c r="C500" s="230" t="s">
        <v>4873</v>
      </c>
      <c r="D500" s="225" t="s">
        <v>5120</v>
      </c>
      <c r="E500" s="225" t="s">
        <v>5120</v>
      </c>
      <c r="F500" s="224" t="s">
        <v>129</v>
      </c>
      <c r="G500" s="224" t="s">
        <v>388</v>
      </c>
      <c r="H500" s="224" t="s">
        <v>27</v>
      </c>
      <c r="I500" s="224" t="s">
        <v>21</v>
      </c>
      <c r="J500" s="226">
        <v>903000</v>
      </c>
      <c r="K500" s="226">
        <v>89</v>
      </c>
      <c r="L500" s="226">
        <v>80367000</v>
      </c>
      <c r="M500" s="227" t="s">
        <v>5099</v>
      </c>
      <c r="N500" s="223" t="s">
        <v>1552</v>
      </c>
      <c r="O500" s="228" t="s">
        <v>4281</v>
      </c>
      <c r="P500" s="227" t="s">
        <v>4278</v>
      </c>
      <c r="Q500" s="229" t="s">
        <v>4279</v>
      </c>
      <c r="R500" s="213"/>
    </row>
    <row r="501" spans="1:18" s="214" customFormat="1" ht="12.75" customHeight="1">
      <c r="A501" s="223">
        <v>500</v>
      </c>
      <c r="B501" s="230" t="s">
        <v>4873</v>
      </c>
      <c r="C501" s="230" t="s">
        <v>4873</v>
      </c>
      <c r="D501" s="225" t="s">
        <v>5121</v>
      </c>
      <c r="E501" s="225" t="s">
        <v>5121</v>
      </c>
      <c r="F501" s="224" t="s">
        <v>129</v>
      </c>
      <c r="G501" s="224" t="s">
        <v>388</v>
      </c>
      <c r="H501" s="224" t="s">
        <v>27</v>
      </c>
      <c r="I501" s="224" t="s">
        <v>21</v>
      </c>
      <c r="J501" s="226">
        <v>204000</v>
      </c>
      <c r="K501" s="226">
        <v>135</v>
      </c>
      <c r="L501" s="226">
        <v>27540000</v>
      </c>
      <c r="M501" s="227" t="s">
        <v>5099</v>
      </c>
      <c r="N501" s="223" t="s">
        <v>1552</v>
      </c>
      <c r="O501" s="228" t="s">
        <v>4281</v>
      </c>
      <c r="P501" s="227" t="s">
        <v>4278</v>
      </c>
      <c r="Q501" s="229" t="s">
        <v>4279</v>
      </c>
      <c r="R501" s="213"/>
    </row>
    <row r="502" spans="1:18" s="214" customFormat="1" ht="12.75" customHeight="1">
      <c r="A502" s="223">
        <v>501</v>
      </c>
      <c r="B502" s="224" t="s">
        <v>293</v>
      </c>
      <c r="C502" s="224" t="s">
        <v>293</v>
      </c>
      <c r="D502" s="225" t="s">
        <v>5122</v>
      </c>
      <c r="E502" s="225" t="s">
        <v>5122</v>
      </c>
      <c r="F502" s="224" t="s">
        <v>129</v>
      </c>
      <c r="G502" s="224" t="s">
        <v>388</v>
      </c>
      <c r="H502" s="224" t="s">
        <v>27</v>
      </c>
      <c r="I502" s="224" t="s">
        <v>21</v>
      </c>
      <c r="J502" s="226">
        <v>854000</v>
      </c>
      <c r="K502" s="226">
        <v>178</v>
      </c>
      <c r="L502" s="226">
        <v>152012000</v>
      </c>
      <c r="M502" s="227" t="s">
        <v>5099</v>
      </c>
      <c r="N502" s="223" t="s">
        <v>1552</v>
      </c>
      <c r="O502" s="228" t="s">
        <v>4281</v>
      </c>
      <c r="P502" s="227" t="s">
        <v>4278</v>
      </c>
      <c r="Q502" s="229" t="s">
        <v>4279</v>
      </c>
      <c r="R502" s="213"/>
    </row>
    <row r="503" spans="1:18" s="214" customFormat="1" ht="12.75" customHeight="1">
      <c r="A503" s="223">
        <v>502</v>
      </c>
      <c r="B503" s="224" t="s">
        <v>293</v>
      </c>
      <c r="C503" s="224" t="s">
        <v>293</v>
      </c>
      <c r="D503" s="225" t="s">
        <v>5123</v>
      </c>
      <c r="E503" s="225" t="s">
        <v>5123</v>
      </c>
      <c r="F503" s="224" t="s">
        <v>5124</v>
      </c>
      <c r="G503" s="224" t="s">
        <v>388</v>
      </c>
      <c r="H503" s="224" t="s">
        <v>27</v>
      </c>
      <c r="I503" s="224" t="s">
        <v>21</v>
      </c>
      <c r="J503" s="226">
        <v>854000</v>
      </c>
      <c r="K503" s="226">
        <v>78</v>
      </c>
      <c r="L503" s="226">
        <v>66612000</v>
      </c>
      <c r="M503" s="227" t="s">
        <v>5099</v>
      </c>
      <c r="N503" s="223" t="s">
        <v>1552</v>
      </c>
      <c r="O503" s="228" t="s">
        <v>4281</v>
      </c>
      <c r="P503" s="227" t="s">
        <v>4278</v>
      </c>
      <c r="Q503" s="229" t="s">
        <v>4279</v>
      </c>
      <c r="R503" s="213"/>
    </row>
    <row r="504" spans="1:18" s="214" customFormat="1" ht="12.75" customHeight="1">
      <c r="A504" s="223">
        <v>503</v>
      </c>
      <c r="B504" s="224" t="s">
        <v>293</v>
      </c>
      <c r="C504" s="224" t="s">
        <v>293</v>
      </c>
      <c r="D504" s="225" t="s">
        <v>5125</v>
      </c>
      <c r="E504" s="225" t="s">
        <v>5125</v>
      </c>
      <c r="F504" s="224" t="s">
        <v>129</v>
      </c>
      <c r="G504" s="224" t="s">
        <v>388</v>
      </c>
      <c r="H504" s="224" t="s">
        <v>27</v>
      </c>
      <c r="I504" s="224" t="s">
        <v>21</v>
      </c>
      <c r="J504" s="226">
        <v>854000</v>
      </c>
      <c r="K504" s="226">
        <v>78</v>
      </c>
      <c r="L504" s="226">
        <v>66612000</v>
      </c>
      <c r="M504" s="227" t="s">
        <v>5099</v>
      </c>
      <c r="N504" s="223" t="s">
        <v>1552</v>
      </c>
      <c r="O504" s="228" t="s">
        <v>4281</v>
      </c>
      <c r="P504" s="227" t="s">
        <v>4278</v>
      </c>
      <c r="Q504" s="229" t="s">
        <v>4279</v>
      </c>
      <c r="R504" s="213"/>
    </row>
    <row r="505" spans="1:18" s="214" customFormat="1" ht="12.75" customHeight="1">
      <c r="A505" s="223">
        <v>504</v>
      </c>
      <c r="B505" s="224" t="s">
        <v>5126</v>
      </c>
      <c r="C505" s="224" t="s">
        <v>5126</v>
      </c>
      <c r="D505" s="225" t="s">
        <v>5127</v>
      </c>
      <c r="E505" s="225" t="s">
        <v>5127</v>
      </c>
      <c r="F505" s="224" t="s">
        <v>5128</v>
      </c>
      <c r="G505" s="224" t="s">
        <v>473</v>
      </c>
      <c r="H505" s="224" t="s">
        <v>334</v>
      </c>
      <c r="I505" s="224" t="s">
        <v>25</v>
      </c>
      <c r="J505" s="226">
        <v>293610</v>
      </c>
      <c r="K505" s="226">
        <v>27</v>
      </c>
      <c r="L505" s="226">
        <v>7927470</v>
      </c>
      <c r="M505" s="227" t="s">
        <v>5129</v>
      </c>
      <c r="N505" s="223" t="s">
        <v>1552</v>
      </c>
      <c r="O505" s="228" t="s">
        <v>4281</v>
      </c>
      <c r="P505" s="227" t="s">
        <v>4278</v>
      </c>
      <c r="Q505" s="229" t="s">
        <v>4279</v>
      </c>
      <c r="R505" s="213"/>
    </row>
    <row r="506" spans="1:18" s="214" customFormat="1" ht="12.75" customHeight="1">
      <c r="A506" s="223">
        <v>505</v>
      </c>
      <c r="B506" s="224" t="s">
        <v>5130</v>
      </c>
      <c r="C506" s="224" t="s">
        <v>5130</v>
      </c>
      <c r="D506" s="225" t="s">
        <v>5131</v>
      </c>
      <c r="E506" s="225" t="s">
        <v>5131</v>
      </c>
      <c r="F506" s="224" t="s">
        <v>5055</v>
      </c>
      <c r="G506" s="224" t="s">
        <v>473</v>
      </c>
      <c r="H506" s="224" t="s">
        <v>334</v>
      </c>
      <c r="I506" s="224" t="s">
        <v>21</v>
      </c>
      <c r="J506" s="226">
        <v>135000</v>
      </c>
      <c r="K506" s="226">
        <v>800</v>
      </c>
      <c r="L506" s="226">
        <v>108000000</v>
      </c>
      <c r="M506" s="227" t="s">
        <v>5129</v>
      </c>
      <c r="N506" s="223" t="s">
        <v>1552</v>
      </c>
      <c r="O506" s="228" t="s">
        <v>4281</v>
      </c>
      <c r="P506" s="227" t="s">
        <v>4278</v>
      </c>
      <c r="Q506" s="229" t="s">
        <v>4279</v>
      </c>
      <c r="R506" s="213"/>
    </row>
    <row r="507" spans="1:18" s="214" customFormat="1" ht="12.75" customHeight="1">
      <c r="A507" s="223">
        <v>506</v>
      </c>
      <c r="B507" s="224" t="s">
        <v>5132</v>
      </c>
      <c r="C507" s="224" t="s">
        <v>5132</v>
      </c>
      <c r="D507" s="225" t="s">
        <v>5133</v>
      </c>
      <c r="E507" s="225" t="s">
        <v>5133</v>
      </c>
      <c r="F507" s="224" t="s">
        <v>739</v>
      </c>
      <c r="G507" s="224" t="s">
        <v>5068</v>
      </c>
      <c r="H507" s="224" t="s">
        <v>33</v>
      </c>
      <c r="I507" s="224" t="s">
        <v>21</v>
      </c>
      <c r="J507" s="226">
        <v>1257</v>
      </c>
      <c r="K507" s="226">
        <v>35600</v>
      </c>
      <c r="L507" s="226">
        <v>44749200</v>
      </c>
      <c r="M507" s="227" t="s">
        <v>5129</v>
      </c>
      <c r="N507" s="223" t="s">
        <v>1552</v>
      </c>
      <c r="O507" s="228" t="s">
        <v>4281</v>
      </c>
      <c r="P507" s="227" t="s">
        <v>4278</v>
      </c>
      <c r="Q507" s="229" t="s">
        <v>4279</v>
      </c>
      <c r="R507" s="213"/>
    </row>
    <row r="508" spans="1:18" s="214" customFormat="1" ht="12.75" customHeight="1">
      <c r="A508" s="223">
        <v>507</v>
      </c>
      <c r="B508" s="224" t="s">
        <v>5134</v>
      </c>
      <c r="C508" s="224" t="s">
        <v>5134</v>
      </c>
      <c r="D508" s="225" t="s">
        <v>5135</v>
      </c>
      <c r="E508" s="225" t="s">
        <v>5135</v>
      </c>
      <c r="F508" s="224" t="s">
        <v>5136</v>
      </c>
      <c r="G508" s="224" t="s">
        <v>154</v>
      </c>
      <c r="H508" s="224" t="s">
        <v>241</v>
      </c>
      <c r="I508" s="224" t="s">
        <v>18</v>
      </c>
      <c r="J508" s="226">
        <v>139000</v>
      </c>
      <c r="K508" s="226">
        <v>1330</v>
      </c>
      <c r="L508" s="226">
        <v>184870000</v>
      </c>
      <c r="M508" s="227" t="s">
        <v>5129</v>
      </c>
      <c r="N508" s="223" t="s">
        <v>1552</v>
      </c>
      <c r="O508" s="228" t="s">
        <v>4281</v>
      </c>
      <c r="P508" s="227" t="s">
        <v>4278</v>
      </c>
      <c r="Q508" s="229" t="s">
        <v>4279</v>
      </c>
      <c r="R508" s="213"/>
    </row>
    <row r="509" spans="1:18" s="214" customFormat="1" ht="12.75" customHeight="1">
      <c r="A509" s="223">
        <v>508</v>
      </c>
      <c r="B509" s="224" t="s">
        <v>5137</v>
      </c>
      <c r="C509" s="224" t="s">
        <v>5137</v>
      </c>
      <c r="D509" s="225" t="s">
        <v>5138</v>
      </c>
      <c r="E509" s="225" t="s">
        <v>5138</v>
      </c>
      <c r="F509" s="224" t="s">
        <v>5139</v>
      </c>
      <c r="G509" s="224" t="s">
        <v>30</v>
      </c>
      <c r="H509" s="224" t="s">
        <v>31</v>
      </c>
      <c r="I509" s="224" t="s">
        <v>25</v>
      </c>
      <c r="J509" s="226">
        <v>12800</v>
      </c>
      <c r="K509" s="226">
        <v>6316</v>
      </c>
      <c r="L509" s="226">
        <v>80844800</v>
      </c>
      <c r="M509" s="227" t="s">
        <v>5129</v>
      </c>
      <c r="N509" s="223" t="s">
        <v>1552</v>
      </c>
      <c r="O509" s="228" t="s">
        <v>4281</v>
      </c>
      <c r="P509" s="227" t="s">
        <v>4278</v>
      </c>
      <c r="Q509" s="229" t="s">
        <v>4279</v>
      </c>
      <c r="R509" s="213"/>
    </row>
    <row r="510" spans="1:18" s="214" customFormat="1" ht="12.75" customHeight="1">
      <c r="A510" s="223">
        <v>509</v>
      </c>
      <c r="B510" s="224" t="s">
        <v>5140</v>
      </c>
      <c r="C510" s="224" t="s">
        <v>5140</v>
      </c>
      <c r="D510" s="225" t="s">
        <v>5141</v>
      </c>
      <c r="E510" s="225" t="s">
        <v>5141</v>
      </c>
      <c r="F510" s="224" t="s">
        <v>5139</v>
      </c>
      <c r="G510" s="224" t="s">
        <v>30</v>
      </c>
      <c r="H510" s="224" t="s">
        <v>31</v>
      </c>
      <c r="I510" s="224" t="s">
        <v>25</v>
      </c>
      <c r="J510" s="226">
        <v>16500</v>
      </c>
      <c r="K510" s="226">
        <v>1300</v>
      </c>
      <c r="L510" s="226">
        <v>21450000</v>
      </c>
      <c r="M510" s="227" t="s">
        <v>5129</v>
      </c>
      <c r="N510" s="223" t="s">
        <v>1552</v>
      </c>
      <c r="O510" s="228" t="s">
        <v>4281</v>
      </c>
      <c r="P510" s="227" t="s">
        <v>4278</v>
      </c>
      <c r="Q510" s="229" t="s">
        <v>4279</v>
      </c>
      <c r="R510" s="213"/>
    </row>
    <row r="511" spans="1:18" s="214" customFormat="1" ht="12.75" customHeight="1">
      <c r="A511" s="223">
        <v>510</v>
      </c>
      <c r="B511" s="224" t="s">
        <v>5142</v>
      </c>
      <c r="C511" s="224" t="s">
        <v>5142</v>
      </c>
      <c r="D511" s="225" t="s">
        <v>5143</v>
      </c>
      <c r="E511" s="225" t="s">
        <v>5143</v>
      </c>
      <c r="F511" s="224" t="s">
        <v>161</v>
      </c>
      <c r="G511" s="224" t="s">
        <v>5144</v>
      </c>
      <c r="H511" s="224" t="s">
        <v>35</v>
      </c>
      <c r="I511" s="224" t="s">
        <v>25</v>
      </c>
      <c r="J511" s="226">
        <v>47000</v>
      </c>
      <c r="K511" s="226">
        <v>115</v>
      </c>
      <c r="L511" s="226">
        <v>5405000</v>
      </c>
      <c r="M511" s="227" t="s">
        <v>5129</v>
      </c>
      <c r="N511" s="223" t="s">
        <v>1552</v>
      </c>
      <c r="O511" s="228" t="s">
        <v>4281</v>
      </c>
      <c r="P511" s="227" t="s">
        <v>4278</v>
      </c>
      <c r="Q511" s="229" t="s">
        <v>4279</v>
      </c>
      <c r="R511" s="213"/>
    </row>
    <row r="512" spans="1:18" s="214" customFormat="1" ht="12.75" customHeight="1">
      <c r="A512" s="223">
        <v>511</v>
      </c>
      <c r="B512" s="224" t="s">
        <v>5145</v>
      </c>
      <c r="C512" s="224" t="s">
        <v>5145</v>
      </c>
      <c r="D512" s="225" t="s">
        <v>5146</v>
      </c>
      <c r="E512" s="225" t="s">
        <v>5146</v>
      </c>
      <c r="F512" s="224" t="s">
        <v>161</v>
      </c>
      <c r="G512" s="224" t="s">
        <v>5144</v>
      </c>
      <c r="H512" s="224" t="s">
        <v>35</v>
      </c>
      <c r="I512" s="224" t="s">
        <v>25</v>
      </c>
      <c r="J512" s="226">
        <v>41000</v>
      </c>
      <c r="K512" s="226">
        <v>1280</v>
      </c>
      <c r="L512" s="226">
        <v>52480000</v>
      </c>
      <c r="M512" s="227" t="s">
        <v>5129</v>
      </c>
      <c r="N512" s="223" t="s">
        <v>1552</v>
      </c>
      <c r="O512" s="228" t="s">
        <v>4281</v>
      </c>
      <c r="P512" s="227" t="s">
        <v>4278</v>
      </c>
      <c r="Q512" s="229" t="s">
        <v>4279</v>
      </c>
      <c r="R512" s="213"/>
    </row>
    <row r="513" spans="1:18" s="214" customFormat="1" ht="12.75" customHeight="1">
      <c r="A513" s="223">
        <v>512</v>
      </c>
      <c r="B513" s="224" t="s">
        <v>239</v>
      </c>
      <c r="C513" s="224" t="s">
        <v>239</v>
      </c>
      <c r="D513" s="225" t="s">
        <v>5147</v>
      </c>
      <c r="E513" s="225" t="s">
        <v>5147</v>
      </c>
      <c r="F513" s="224" t="s">
        <v>123</v>
      </c>
      <c r="G513" s="224" t="s">
        <v>5148</v>
      </c>
      <c r="H513" s="224" t="s">
        <v>238</v>
      </c>
      <c r="I513" s="224" t="s">
        <v>18</v>
      </c>
      <c r="J513" s="226">
        <v>55000</v>
      </c>
      <c r="K513" s="226">
        <v>2460</v>
      </c>
      <c r="L513" s="226">
        <v>135300000</v>
      </c>
      <c r="M513" s="227" t="s">
        <v>5129</v>
      </c>
      <c r="N513" s="223" t="s">
        <v>1552</v>
      </c>
      <c r="O513" s="228" t="s">
        <v>4281</v>
      </c>
      <c r="P513" s="227" t="s">
        <v>4278</v>
      </c>
      <c r="Q513" s="229" t="s">
        <v>4279</v>
      </c>
      <c r="R513" s="213"/>
    </row>
    <row r="514" spans="1:18" s="214" customFormat="1" ht="12.75" customHeight="1">
      <c r="A514" s="223">
        <v>513</v>
      </c>
      <c r="B514" s="224" t="s">
        <v>1683</v>
      </c>
      <c r="C514" s="224" t="s">
        <v>1683</v>
      </c>
      <c r="D514" s="225" t="s">
        <v>4548</v>
      </c>
      <c r="E514" s="225" t="s">
        <v>4548</v>
      </c>
      <c r="F514" s="224" t="s">
        <v>5149</v>
      </c>
      <c r="G514" s="224" t="s">
        <v>5148</v>
      </c>
      <c r="H514" s="224" t="s">
        <v>238</v>
      </c>
      <c r="I514" s="224" t="s">
        <v>17</v>
      </c>
      <c r="J514" s="226">
        <v>2600</v>
      </c>
      <c r="K514" s="226">
        <v>7800</v>
      </c>
      <c r="L514" s="226">
        <v>20280000</v>
      </c>
      <c r="M514" s="227" t="s">
        <v>5129</v>
      </c>
      <c r="N514" s="223" t="s">
        <v>1552</v>
      </c>
      <c r="O514" s="228" t="s">
        <v>4281</v>
      </c>
      <c r="P514" s="227" t="s">
        <v>4278</v>
      </c>
      <c r="Q514" s="229" t="s">
        <v>4279</v>
      </c>
      <c r="R514" s="213"/>
    </row>
    <row r="515" spans="1:18" s="214" customFormat="1" ht="12.75" customHeight="1">
      <c r="A515" s="223">
        <v>514</v>
      </c>
      <c r="B515" s="224" t="s">
        <v>1683</v>
      </c>
      <c r="C515" s="224" t="s">
        <v>1683</v>
      </c>
      <c r="D515" s="225" t="s">
        <v>4550</v>
      </c>
      <c r="E515" s="225" t="s">
        <v>4550</v>
      </c>
      <c r="F515" s="224" t="s">
        <v>5149</v>
      </c>
      <c r="G515" s="224" t="s">
        <v>5148</v>
      </c>
      <c r="H515" s="224" t="s">
        <v>238</v>
      </c>
      <c r="I515" s="224" t="s">
        <v>17</v>
      </c>
      <c r="J515" s="226">
        <v>3550</v>
      </c>
      <c r="K515" s="226">
        <v>5400</v>
      </c>
      <c r="L515" s="226">
        <v>19170000</v>
      </c>
      <c r="M515" s="227" t="s">
        <v>5129</v>
      </c>
      <c r="N515" s="223" t="s">
        <v>1552</v>
      </c>
      <c r="O515" s="228" t="s">
        <v>4281</v>
      </c>
      <c r="P515" s="227" t="s">
        <v>4278</v>
      </c>
      <c r="Q515" s="229" t="s">
        <v>4279</v>
      </c>
      <c r="R515" s="213"/>
    </row>
    <row r="516" spans="1:18" s="214" customFormat="1" ht="12.75" customHeight="1">
      <c r="A516" s="223">
        <v>515</v>
      </c>
      <c r="B516" s="224" t="s">
        <v>1683</v>
      </c>
      <c r="C516" s="224" t="s">
        <v>1683</v>
      </c>
      <c r="D516" s="225" t="s">
        <v>4550</v>
      </c>
      <c r="E516" s="225" t="s">
        <v>4550</v>
      </c>
      <c r="F516" s="224" t="s">
        <v>5149</v>
      </c>
      <c r="G516" s="224" t="s">
        <v>5148</v>
      </c>
      <c r="H516" s="224" t="s">
        <v>238</v>
      </c>
      <c r="I516" s="224" t="s">
        <v>17</v>
      </c>
      <c r="J516" s="226">
        <v>4310</v>
      </c>
      <c r="K516" s="226">
        <v>5000</v>
      </c>
      <c r="L516" s="226">
        <v>21550000</v>
      </c>
      <c r="M516" s="227" t="s">
        <v>5129</v>
      </c>
      <c r="N516" s="223" t="s">
        <v>1552</v>
      </c>
      <c r="O516" s="228" t="s">
        <v>4281</v>
      </c>
      <c r="P516" s="227" t="s">
        <v>4278</v>
      </c>
      <c r="Q516" s="229" t="s">
        <v>4279</v>
      </c>
      <c r="R516" s="213"/>
    </row>
    <row r="517" spans="1:18" s="214" customFormat="1" ht="12.75" customHeight="1">
      <c r="A517" s="223">
        <v>516</v>
      </c>
      <c r="B517" s="224" t="s">
        <v>1683</v>
      </c>
      <c r="C517" s="224" t="s">
        <v>1683</v>
      </c>
      <c r="D517" s="225" t="s">
        <v>4550</v>
      </c>
      <c r="E517" s="225" t="s">
        <v>4550</v>
      </c>
      <c r="F517" s="224" t="s">
        <v>5149</v>
      </c>
      <c r="G517" s="224" t="s">
        <v>5148</v>
      </c>
      <c r="H517" s="224" t="s">
        <v>238</v>
      </c>
      <c r="I517" s="224" t="s">
        <v>17</v>
      </c>
      <c r="J517" s="226">
        <v>4310</v>
      </c>
      <c r="K517" s="226">
        <v>900</v>
      </c>
      <c r="L517" s="226">
        <v>3879000</v>
      </c>
      <c r="M517" s="227" t="s">
        <v>5129</v>
      </c>
      <c r="N517" s="223" t="s">
        <v>1552</v>
      </c>
      <c r="O517" s="228" t="s">
        <v>4281</v>
      </c>
      <c r="P517" s="227" t="s">
        <v>4278</v>
      </c>
      <c r="Q517" s="229" t="s">
        <v>4279</v>
      </c>
      <c r="R517" s="213"/>
    </row>
    <row r="518" spans="1:18" s="214" customFormat="1" ht="12.75" customHeight="1">
      <c r="A518" s="223">
        <v>517</v>
      </c>
      <c r="B518" s="224" t="s">
        <v>1683</v>
      </c>
      <c r="C518" s="224" t="s">
        <v>1683</v>
      </c>
      <c r="D518" s="225" t="s">
        <v>4550</v>
      </c>
      <c r="E518" s="225" t="s">
        <v>4550</v>
      </c>
      <c r="F518" s="224" t="s">
        <v>5149</v>
      </c>
      <c r="G518" s="224" t="s">
        <v>5148</v>
      </c>
      <c r="H518" s="224" t="s">
        <v>238</v>
      </c>
      <c r="I518" s="224" t="s">
        <v>17</v>
      </c>
      <c r="J518" s="226">
        <v>4310</v>
      </c>
      <c r="K518" s="226">
        <v>2900</v>
      </c>
      <c r="L518" s="226">
        <v>12499000</v>
      </c>
      <c r="M518" s="227" t="s">
        <v>5129</v>
      </c>
      <c r="N518" s="223" t="s">
        <v>1552</v>
      </c>
      <c r="O518" s="228" t="s">
        <v>4281</v>
      </c>
      <c r="P518" s="227" t="s">
        <v>4278</v>
      </c>
      <c r="Q518" s="229" t="s">
        <v>4279</v>
      </c>
      <c r="R518" s="213"/>
    </row>
    <row r="519" spans="1:18" s="214" customFormat="1" ht="12.75" customHeight="1">
      <c r="A519" s="223">
        <v>518</v>
      </c>
      <c r="B519" s="224" t="s">
        <v>1683</v>
      </c>
      <c r="C519" s="224" t="s">
        <v>1683</v>
      </c>
      <c r="D519" s="225" t="s">
        <v>4550</v>
      </c>
      <c r="E519" s="225" t="s">
        <v>4550</v>
      </c>
      <c r="F519" s="224" t="s">
        <v>5149</v>
      </c>
      <c r="G519" s="224" t="s">
        <v>5148</v>
      </c>
      <c r="H519" s="224" t="s">
        <v>238</v>
      </c>
      <c r="I519" s="224" t="s">
        <v>17</v>
      </c>
      <c r="J519" s="226">
        <v>5430</v>
      </c>
      <c r="K519" s="226">
        <v>5300</v>
      </c>
      <c r="L519" s="226">
        <v>28779000</v>
      </c>
      <c r="M519" s="227" t="s">
        <v>5129</v>
      </c>
      <c r="N519" s="223" t="s">
        <v>1552</v>
      </c>
      <c r="O519" s="228" t="s">
        <v>4281</v>
      </c>
      <c r="P519" s="227" t="s">
        <v>4278</v>
      </c>
      <c r="Q519" s="229" t="s">
        <v>4279</v>
      </c>
      <c r="R519" s="213"/>
    </row>
    <row r="520" spans="1:18" s="214" customFormat="1" ht="12.75" customHeight="1">
      <c r="A520" s="223">
        <v>519</v>
      </c>
      <c r="B520" s="224" t="s">
        <v>1683</v>
      </c>
      <c r="C520" s="224" t="s">
        <v>1683</v>
      </c>
      <c r="D520" s="225" t="s">
        <v>4550</v>
      </c>
      <c r="E520" s="225" t="s">
        <v>4550</v>
      </c>
      <c r="F520" s="224" t="s">
        <v>5149</v>
      </c>
      <c r="G520" s="224" t="s">
        <v>5148</v>
      </c>
      <c r="H520" s="224" t="s">
        <v>238</v>
      </c>
      <c r="I520" s="224" t="s">
        <v>17</v>
      </c>
      <c r="J520" s="226">
        <v>5430</v>
      </c>
      <c r="K520" s="226">
        <v>5000</v>
      </c>
      <c r="L520" s="226">
        <v>27150000</v>
      </c>
      <c r="M520" s="227" t="s">
        <v>5129</v>
      </c>
      <c r="N520" s="223" t="s">
        <v>1552</v>
      </c>
      <c r="O520" s="228" t="s">
        <v>4281</v>
      </c>
      <c r="P520" s="227" t="s">
        <v>4278</v>
      </c>
      <c r="Q520" s="229" t="s">
        <v>4279</v>
      </c>
      <c r="R520" s="213"/>
    </row>
    <row r="521" spans="1:18" s="214" customFormat="1" ht="12.75" customHeight="1">
      <c r="A521" s="223">
        <v>520</v>
      </c>
      <c r="B521" s="224" t="s">
        <v>1683</v>
      </c>
      <c r="C521" s="224" t="s">
        <v>1683</v>
      </c>
      <c r="D521" s="225" t="s">
        <v>4550</v>
      </c>
      <c r="E521" s="225" t="s">
        <v>4550</v>
      </c>
      <c r="F521" s="224" t="s">
        <v>5149</v>
      </c>
      <c r="G521" s="224" t="s">
        <v>5148</v>
      </c>
      <c r="H521" s="224" t="s">
        <v>238</v>
      </c>
      <c r="I521" s="224" t="s">
        <v>17</v>
      </c>
      <c r="J521" s="226">
        <v>5910</v>
      </c>
      <c r="K521" s="226">
        <v>7600</v>
      </c>
      <c r="L521" s="226">
        <v>44916000</v>
      </c>
      <c r="M521" s="227" t="s">
        <v>5129</v>
      </c>
      <c r="N521" s="223" t="s">
        <v>1552</v>
      </c>
      <c r="O521" s="228" t="s">
        <v>4281</v>
      </c>
      <c r="P521" s="227" t="s">
        <v>4278</v>
      </c>
      <c r="Q521" s="229" t="s">
        <v>4279</v>
      </c>
      <c r="R521" s="213"/>
    </row>
    <row r="522" spans="1:18" s="214" customFormat="1" ht="12.75" customHeight="1">
      <c r="A522" s="223">
        <v>521</v>
      </c>
      <c r="B522" s="224" t="s">
        <v>1683</v>
      </c>
      <c r="C522" s="224" t="s">
        <v>1683</v>
      </c>
      <c r="D522" s="225" t="s">
        <v>4550</v>
      </c>
      <c r="E522" s="225" t="s">
        <v>4550</v>
      </c>
      <c r="F522" s="224" t="s">
        <v>5149</v>
      </c>
      <c r="G522" s="224" t="s">
        <v>5148</v>
      </c>
      <c r="H522" s="224" t="s">
        <v>238</v>
      </c>
      <c r="I522" s="224" t="s">
        <v>17</v>
      </c>
      <c r="J522" s="226">
        <v>5430</v>
      </c>
      <c r="K522" s="226">
        <v>3000</v>
      </c>
      <c r="L522" s="226">
        <v>16290000</v>
      </c>
      <c r="M522" s="227" t="s">
        <v>5129</v>
      </c>
      <c r="N522" s="223" t="s">
        <v>1552</v>
      </c>
      <c r="O522" s="228" t="s">
        <v>4281</v>
      </c>
      <c r="P522" s="227" t="s">
        <v>4278</v>
      </c>
      <c r="Q522" s="229" t="s">
        <v>4279</v>
      </c>
      <c r="R522" s="213"/>
    </row>
    <row r="523" spans="1:18" s="214" customFormat="1" ht="12.75" customHeight="1">
      <c r="A523" s="223">
        <v>522</v>
      </c>
      <c r="B523" s="224" t="s">
        <v>1683</v>
      </c>
      <c r="C523" s="224" t="s">
        <v>1683</v>
      </c>
      <c r="D523" s="225" t="s">
        <v>4550</v>
      </c>
      <c r="E523" s="225" t="s">
        <v>4550</v>
      </c>
      <c r="F523" s="224" t="s">
        <v>5149</v>
      </c>
      <c r="G523" s="224" t="s">
        <v>5148</v>
      </c>
      <c r="H523" s="224" t="s">
        <v>238</v>
      </c>
      <c r="I523" s="224" t="s">
        <v>17</v>
      </c>
      <c r="J523" s="226">
        <v>2600</v>
      </c>
      <c r="K523" s="226">
        <v>800</v>
      </c>
      <c r="L523" s="226">
        <v>2080000</v>
      </c>
      <c r="M523" s="227" t="s">
        <v>5129</v>
      </c>
      <c r="N523" s="223" t="s">
        <v>1552</v>
      </c>
      <c r="O523" s="228" t="s">
        <v>4281</v>
      </c>
      <c r="P523" s="227" t="s">
        <v>4278</v>
      </c>
      <c r="Q523" s="229" t="s">
        <v>4279</v>
      </c>
      <c r="R523" s="213"/>
    </row>
    <row r="524" spans="1:18" s="214" customFormat="1" ht="12.75" customHeight="1">
      <c r="A524" s="223">
        <v>523</v>
      </c>
      <c r="B524" s="224" t="s">
        <v>1683</v>
      </c>
      <c r="C524" s="224" t="s">
        <v>1683</v>
      </c>
      <c r="D524" s="225" t="s">
        <v>4550</v>
      </c>
      <c r="E524" s="225" t="s">
        <v>4550</v>
      </c>
      <c r="F524" s="224" t="s">
        <v>5149</v>
      </c>
      <c r="G524" s="224" t="s">
        <v>5148</v>
      </c>
      <c r="H524" s="224" t="s">
        <v>238</v>
      </c>
      <c r="I524" s="224" t="s">
        <v>17</v>
      </c>
      <c r="J524" s="226">
        <v>3550</v>
      </c>
      <c r="K524" s="226">
        <v>200</v>
      </c>
      <c r="L524" s="226">
        <v>710000</v>
      </c>
      <c r="M524" s="227" t="s">
        <v>5129</v>
      </c>
      <c r="N524" s="223" t="s">
        <v>1552</v>
      </c>
      <c r="O524" s="228" t="s">
        <v>4281</v>
      </c>
      <c r="P524" s="227" t="s">
        <v>4278</v>
      </c>
      <c r="Q524" s="229" t="s">
        <v>4279</v>
      </c>
      <c r="R524" s="213"/>
    </row>
    <row r="525" spans="1:18" s="214" customFormat="1" ht="12.75" customHeight="1">
      <c r="A525" s="223">
        <v>524</v>
      </c>
      <c r="B525" s="224" t="s">
        <v>1683</v>
      </c>
      <c r="C525" s="224" t="s">
        <v>1683</v>
      </c>
      <c r="D525" s="225" t="s">
        <v>4550</v>
      </c>
      <c r="E525" s="225" t="s">
        <v>4550</v>
      </c>
      <c r="F525" s="224" t="s">
        <v>5149</v>
      </c>
      <c r="G525" s="224" t="s">
        <v>5148</v>
      </c>
      <c r="H525" s="224" t="s">
        <v>238</v>
      </c>
      <c r="I525" s="224" t="s">
        <v>17</v>
      </c>
      <c r="J525" s="226">
        <v>3550</v>
      </c>
      <c r="K525" s="226">
        <v>3200</v>
      </c>
      <c r="L525" s="226">
        <v>11360000</v>
      </c>
      <c r="M525" s="227" t="s">
        <v>5129</v>
      </c>
      <c r="N525" s="223" t="s">
        <v>1552</v>
      </c>
      <c r="O525" s="228" t="s">
        <v>4281</v>
      </c>
      <c r="P525" s="227" t="s">
        <v>4278</v>
      </c>
      <c r="Q525" s="229" t="s">
        <v>4279</v>
      </c>
      <c r="R525" s="213"/>
    </row>
    <row r="526" spans="1:18" s="214" customFormat="1" ht="12.75" customHeight="1">
      <c r="A526" s="223">
        <v>525</v>
      </c>
      <c r="B526" s="224" t="s">
        <v>1683</v>
      </c>
      <c r="C526" s="224" t="s">
        <v>1683</v>
      </c>
      <c r="D526" s="225" t="s">
        <v>4550</v>
      </c>
      <c r="E526" s="225" t="s">
        <v>4550</v>
      </c>
      <c r="F526" s="224" t="s">
        <v>5149</v>
      </c>
      <c r="G526" s="224" t="s">
        <v>5148</v>
      </c>
      <c r="H526" s="224" t="s">
        <v>238</v>
      </c>
      <c r="I526" s="224" t="s">
        <v>17</v>
      </c>
      <c r="J526" s="226">
        <v>3550</v>
      </c>
      <c r="K526" s="226">
        <v>200</v>
      </c>
      <c r="L526" s="226">
        <v>710000</v>
      </c>
      <c r="M526" s="227" t="s">
        <v>5129</v>
      </c>
      <c r="N526" s="223" t="s">
        <v>1552</v>
      </c>
      <c r="O526" s="228" t="s">
        <v>4281</v>
      </c>
      <c r="P526" s="227" t="s">
        <v>4278</v>
      </c>
      <c r="Q526" s="229" t="s">
        <v>4279</v>
      </c>
      <c r="R526" s="213"/>
    </row>
    <row r="527" spans="1:18" s="214" customFormat="1" ht="12.75" customHeight="1">
      <c r="A527" s="223">
        <v>526</v>
      </c>
      <c r="B527" s="224" t="s">
        <v>1683</v>
      </c>
      <c r="C527" s="224" t="s">
        <v>1683</v>
      </c>
      <c r="D527" s="225" t="s">
        <v>4550</v>
      </c>
      <c r="E527" s="225" t="s">
        <v>4550</v>
      </c>
      <c r="F527" s="224" t="s">
        <v>5149</v>
      </c>
      <c r="G527" s="224" t="s">
        <v>5148</v>
      </c>
      <c r="H527" s="224" t="s">
        <v>238</v>
      </c>
      <c r="I527" s="224" t="s">
        <v>17</v>
      </c>
      <c r="J527" s="226">
        <v>4310</v>
      </c>
      <c r="K527" s="226">
        <v>3400</v>
      </c>
      <c r="L527" s="226">
        <v>14654000</v>
      </c>
      <c r="M527" s="227" t="s">
        <v>5129</v>
      </c>
      <c r="N527" s="223" t="s">
        <v>1552</v>
      </c>
      <c r="O527" s="228" t="s">
        <v>4281</v>
      </c>
      <c r="P527" s="227" t="s">
        <v>4278</v>
      </c>
      <c r="Q527" s="229" t="s">
        <v>4279</v>
      </c>
      <c r="R527" s="213"/>
    </row>
    <row r="528" spans="1:18" s="214" customFormat="1" ht="12.75" customHeight="1">
      <c r="A528" s="223">
        <v>527</v>
      </c>
      <c r="B528" s="224" t="s">
        <v>1683</v>
      </c>
      <c r="C528" s="224" t="s">
        <v>1683</v>
      </c>
      <c r="D528" s="225" t="s">
        <v>4550</v>
      </c>
      <c r="E528" s="225" t="s">
        <v>4550</v>
      </c>
      <c r="F528" s="224" t="s">
        <v>5149</v>
      </c>
      <c r="G528" s="224" t="s">
        <v>5148</v>
      </c>
      <c r="H528" s="224" t="s">
        <v>238</v>
      </c>
      <c r="I528" s="224" t="s">
        <v>17</v>
      </c>
      <c r="J528" s="226">
        <v>4310</v>
      </c>
      <c r="K528" s="226">
        <v>200</v>
      </c>
      <c r="L528" s="226">
        <v>862000</v>
      </c>
      <c r="M528" s="227" t="s">
        <v>5129</v>
      </c>
      <c r="N528" s="223" t="s">
        <v>1552</v>
      </c>
      <c r="O528" s="228" t="s">
        <v>4281</v>
      </c>
      <c r="P528" s="227" t="s">
        <v>4278</v>
      </c>
      <c r="Q528" s="229" t="s">
        <v>4279</v>
      </c>
      <c r="R528" s="213"/>
    </row>
    <row r="529" spans="1:18" s="214" customFormat="1" ht="12.75" customHeight="1">
      <c r="A529" s="223">
        <v>528</v>
      </c>
      <c r="B529" s="224" t="s">
        <v>1683</v>
      </c>
      <c r="C529" s="224" t="s">
        <v>1683</v>
      </c>
      <c r="D529" s="225" t="s">
        <v>4550</v>
      </c>
      <c r="E529" s="225" t="s">
        <v>4550</v>
      </c>
      <c r="F529" s="224" t="s">
        <v>5149</v>
      </c>
      <c r="G529" s="224" t="s">
        <v>5148</v>
      </c>
      <c r="H529" s="224" t="s">
        <v>238</v>
      </c>
      <c r="I529" s="224" t="s">
        <v>17</v>
      </c>
      <c r="J529" s="226">
        <v>5430</v>
      </c>
      <c r="K529" s="226">
        <v>800</v>
      </c>
      <c r="L529" s="226">
        <v>4344000</v>
      </c>
      <c r="M529" s="227" t="s">
        <v>5129</v>
      </c>
      <c r="N529" s="223" t="s">
        <v>1552</v>
      </c>
      <c r="O529" s="228" t="s">
        <v>4281</v>
      </c>
      <c r="P529" s="227" t="s">
        <v>4278</v>
      </c>
      <c r="Q529" s="229" t="s">
        <v>4279</v>
      </c>
      <c r="R529" s="213"/>
    </row>
    <row r="530" spans="1:18" s="214" customFormat="1" ht="12.75" customHeight="1">
      <c r="A530" s="223">
        <v>529</v>
      </c>
      <c r="B530" s="224" t="s">
        <v>1683</v>
      </c>
      <c r="C530" s="224" t="s">
        <v>1683</v>
      </c>
      <c r="D530" s="225" t="s">
        <v>4550</v>
      </c>
      <c r="E530" s="225" t="s">
        <v>4550</v>
      </c>
      <c r="F530" s="224" t="s">
        <v>5149</v>
      </c>
      <c r="G530" s="224" t="s">
        <v>5148</v>
      </c>
      <c r="H530" s="224" t="s">
        <v>238</v>
      </c>
      <c r="I530" s="224" t="s">
        <v>17</v>
      </c>
      <c r="J530" s="226">
        <v>5910</v>
      </c>
      <c r="K530" s="226">
        <v>1600</v>
      </c>
      <c r="L530" s="226">
        <v>9456000</v>
      </c>
      <c r="M530" s="227" t="s">
        <v>5129</v>
      </c>
      <c r="N530" s="223" t="s">
        <v>1552</v>
      </c>
      <c r="O530" s="228" t="s">
        <v>4281</v>
      </c>
      <c r="P530" s="227" t="s">
        <v>4278</v>
      </c>
      <c r="Q530" s="229" t="s">
        <v>4279</v>
      </c>
      <c r="R530" s="213"/>
    </row>
    <row r="531" spans="1:18" s="214" customFormat="1" ht="12.75" customHeight="1">
      <c r="A531" s="223">
        <v>530</v>
      </c>
      <c r="B531" s="224" t="s">
        <v>5150</v>
      </c>
      <c r="C531" s="224" t="s">
        <v>5150</v>
      </c>
      <c r="D531" s="225" t="s">
        <v>5151</v>
      </c>
      <c r="E531" s="225" t="s">
        <v>5151</v>
      </c>
      <c r="F531" s="224" t="s">
        <v>820</v>
      </c>
      <c r="G531" s="224" t="s">
        <v>473</v>
      </c>
      <c r="H531" s="224" t="s">
        <v>334</v>
      </c>
      <c r="I531" s="224" t="s">
        <v>17</v>
      </c>
      <c r="J531" s="226">
        <v>68000</v>
      </c>
      <c r="K531" s="226">
        <v>5340</v>
      </c>
      <c r="L531" s="226">
        <v>363120000</v>
      </c>
      <c r="M531" s="227" t="s">
        <v>5129</v>
      </c>
      <c r="N531" s="223" t="s">
        <v>1552</v>
      </c>
      <c r="O531" s="228" t="s">
        <v>4281</v>
      </c>
      <c r="P531" s="227" t="s">
        <v>4278</v>
      </c>
      <c r="Q531" s="229" t="s">
        <v>4279</v>
      </c>
      <c r="R531" s="213"/>
    </row>
    <row r="532" spans="1:18" s="214" customFormat="1" ht="12.75" customHeight="1">
      <c r="A532" s="223">
        <v>531</v>
      </c>
      <c r="B532" s="224" t="s">
        <v>817</v>
      </c>
      <c r="C532" s="224" t="s">
        <v>817</v>
      </c>
      <c r="D532" s="225" t="s">
        <v>5152</v>
      </c>
      <c r="E532" s="225" t="s">
        <v>5152</v>
      </c>
      <c r="F532" s="224" t="s">
        <v>369</v>
      </c>
      <c r="G532" s="224" t="s">
        <v>1827</v>
      </c>
      <c r="H532" s="224" t="s">
        <v>1749</v>
      </c>
      <c r="I532" s="224" t="s">
        <v>17</v>
      </c>
      <c r="J532" s="226">
        <v>90000</v>
      </c>
      <c r="K532" s="226">
        <v>446</v>
      </c>
      <c r="L532" s="226">
        <v>40140000</v>
      </c>
      <c r="M532" s="227" t="s">
        <v>5129</v>
      </c>
      <c r="N532" s="223" t="s">
        <v>1552</v>
      </c>
      <c r="O532" s="228" t="s">
        <v>4281</v>
      </c>
      <c r="P532" s="227" t="s">
        <v>4278</v>
      </c>
      <c r="Q532" s="229" t="s">
        <v>4279</v>
      </c>
      <c r="R532" s="213"/>
    </row>
    <row r="533" spans="1:18" s="214" customFormat="1" ht="12.75" customHeight="1">
      <c r="A533" s="223">
        <v>532</v>
      </c>
      <c r="B533" s="224" t="s">
        <v>234</v>
      </c>
      <c r="C533" s="224" t="s">
        <v>234</v>
      </c>
      <c r="D533" s="225" t="s">
        <v>5153</v>
      </c>
      <c r="E533" s="225" t="s">
        <v>5153</v>
      </c>
      <c r="F533" s="224" t="s">
        <v>5128</v>
      </c>
      <c r="G533" s="224" t="s">
        <v>1827</v>
      </c>
      <c r="H533" s="224" t="s">
        <v>1749</v>
      </c>
      <c r="I533" s="224" t="s">
        <v>17</v>
      </c>
      <c r="J533" s="226">
        <v>280000</v>
      </c>
      <c r="K533" s="226">
        <v>140</v>
      </c>
      <c r="L533" s="226">
        <v>39200000</v>
      </c>
      <c r="M533" s="227" t="s">
        <v>5129</v>
      </c>
      <c r="N533" s="223" t="s">
        <v>1552</v>
      </c>
      <c r="O533" s="228" t="s">
        <v>4281</v>
      </c>
      <c r="P533" s="227" t="s">
        <v>4278</v>
      </c>
      <c r="Q533" s="229" t="s">
        <v>4279</v>
      </c>
      <c r="R533" s="213"/>
    </row>
    <row r="534" spans="1:18" s="214" customFormat="1" ht="12.75" customHeight="1">
      <c r="A534" s="223">
        <v>533</v>
      </c>
      <c r="B534" s="224" t="s">
        <v>234</v>
      </c>
      <c r="C534" s="224" t="s">
        <v>234</v>
      </c>
      <c r="D534" s="225" t="s">
        <v>5154</v>
      </c>
      <c r="E534" s="225" t="s">
        <v>5154</v>
      </c>
      <c r="F534" s="224" t="s">
        <v>820</v>
      </c>
      <c r="G534" s="224" t="s">
        <v>473</v>
      </c>
      <c r="H534" s="224" t="s">
        <v>334</v>
      </c>
      <c r="I534" s="224" t="s">
        <v>17</v>
      </c>
      <c r="J534" s="226">
        <v>68000</v>
      </c>
      <c r="K534" s="226">
        <v>140</v>
      </c>
      <c r="L534" s="226">
        <v>9520000</v>
      </c>
      <c r="M534" s="227" t="s">
        <v>5129</v>
      </c>
      <c r="N534" s="223" t="s">
        <v>1552</v>
      </c>
      <c r="O534" s="228" t="s">
        <v>4281</v>
      </c>
      <c r="P534" s="227" t="s">
        <v>4278</v>
      </c>
      <c r="Q534" s="229" t="s">
        <v>4279</v>
      </c>
      <c r="R534" s="213"/>
    </row>
    <row r="535" spans="1:18" s="214" customFormat="1" ht="12.75" customHeight="1">
      <c r="A535" s="223">
        <v>534</v>
      </c>
      <c r="B535" s="224" t="s">
        <v>82</v>
      </c>
      <c r="C535" s="224" t="s">
        <v>82</v>
      </c>
      <c r="D535" s="225" t="s">
        <v>5155</v>
      </c>
      <c r="E535" s="225" t="s">
        <v>5155</v>
      </c>
      <c r="F535" s="224" t="s">
        <v>5156</v>
      </c>
      <c r="G535" s="224" t="s">
        <v>5157</v>
      </c>
      <c r="H535" s="224" t="s">
        <v>238</v>
      </c>
      <c r="I535" s="224" t="s">
        <v>5158</v>
      </c>
      <c r="J535" s="226">
        <v>14500</v>
      </c>
      <c r="K535" s="226">
        <v>1310</v>
      </c>
      <c r="L535" s="226">
        <v>18995000</v>
      </c>
      <c r="M535" s="227" t="s">
        <v>5129</v>
      </c>
      <c r="N535" s="223" t="s">
        <v>1552</v>
      </c>
      <c r="O535" s="228" t="s">
        <v>4281</v>
      </c>
      <c r="P535" s="227" t="s">
        <v>4278</v>
      </c>
      <c r="Q535" s="229" t="s">
        <v>4279</v>
      </c>
      <c r="R535" s="213"/>
    </row>
    <row r="536" spans="1:18" s="214" customFormat="1" ht="12.75" customHeight="1">
      <c r="A536" s="223">
        <v>535</v>
      </c>
      <c r="B536" s="224" t="s">
        <v>78</v>
      </c>
      <c r="C536" s="224" t="s">
        <v>78</v>
      </c>
      <c r="D536" s="225" t="s">
        <v>5159</v>
      </c>
      <c r="E536" s="225" t="s">
        <v>5159</v>
      </c>
      <c r="F536" s="224" t="s">
        <v>147</v>
      </c>
      <c r="G536" s="224" t="s">
        <v>5160</v>
      </c>
      <c r="H536" s="224" t="s">
        <v>33</v>
      </c>
      <c r="I536" s="224" t="s">
        <v>22</v>
      </c>
      <c r="J536" s="226">
        <v>2920</v>
      </c>
      <c r="K536" s="226">
        <v>659720</v>
      </c>
      <c r="L536" s="226">
        <v>1926382400</v>
      </c>
      <c r="M536" s="227" t="s">
        <v>5129</v>
      </c>
      <c r="N536" s="223" t="s">
        <v>1552</v>
      </c>
      <c r="O536" s="228" t="s">
        <v>4281</v>
      </c>
      <c r="P536" s="227" t="s">
        <v>4278</v>
      </c>
      <c r="Q536" s="229" t="s">
        <v>4279</v>
      </c>
      <c r="R536" s="213"/>
    </row>
    <row r="537" spans="1:18" s="214" customFormat="1" ht="12.75" customHeight="1">
      <c r="A537" s="223">
        <v>536</v>
      </c>
      <c r="B537" s="224" t="s">
        <v>78</v>
      </c>
      <c r="C537" s="224" t="s">
        <v>78</v>
      </c>
      <c r="D537" s="225" t="s">
        <v>5161</v>
      </c>
      <c r="E537" s="225" t="s">
        <v>5161</v>
      </c>
      <c r="F537" s="224" t="s">
        <v>147</v>
      </c>
      <c r="G537" s="224" t="s">
        <v>5160</v>
      </c>
      <c r="H537" s="224" t="s">
        <v>33</v>
      </c>
      <c r="I537" s="224" t="s">
        <v>22</v>
      </c>
      <c r="J537" s="226">
        <v>2920</v>
      </c>
      <c r="K537" s="226">
        <v>732120</v>
      </c>
      <c r="L537" s="226">
        <v>2137790400</v>
      </c>
      <c r="M537" s="227" t="s">
        <v>5129</v>
      </c>
      <c r="N537" s="223" t="s">
        <v>1552</v>
      </c>
      <c r="O537" s="228" t="s">
        <v>4281</v>
      </c>
      <c r="P537" s="227" t="s">
        <v>4278</v>
      </c>
      <c r="Q537" s="229" t="s">
        <v>4279</v>
      </c>
      <c r="R537" s="213"/>
    </row>
    <row r="538" spans="1:18" s="214" customFormat="1" ht="12.75" customHeight="1">
      <c r="A538" s="223">
        <v>537</v>
      </c>
      <c r="B538" s="224" t="s">
        <v>97</v>
      </c>
      <c r="C538" s="224" t="s">
        <v>97</v>
      </c>
      <c r="D538" s="225" t="s">
        <v>5162</v>
      </c>
      <c r="E538" s="225" t="s">
        <v>5162</v>
      </c>
      <c r="F538" s="224" t="s">
        <v>1446</v>
      </c>
      <c r="G538" s="224" t="s">
        <v>5068</v>
      </c>
      <c r="H538" s="224" t="s">
        <v>33</v>
      </c>
      <c r="I538" s="224" t="s">
        <v>21</v>
      </c>
      <c r="J538" s="226">
        <v>1257</v>
      </c>
      <c r="K538" s="226">
        <v>146050</v>
      </c>
      <c r="L538" s="226">
        <v>183584850</v>
      </c>
      <c r="M538" s="227" t="s">
        <v>5129</v>
      </c>
      <c r="N538" s="223" t="s">
        <v>1552</v>
      </c>
      <c r="O538" s="228" t="s">
        <v>4281</v>
      </c>
      <c r="P538" s="227" t="s">
        <v>4278</v>
      </c>
      <c r="Q538" s="229" t="s">
        <v>4279</v>
      </c>
      <c r="R538" s="213"/>
    </row>
    <row r="539" spans="1:18" s="214" customFormat="1" ht="12.75" customHeight="1">
      <c r="A539" s="223">
        <v>538</v>
      </c>
      <c r="B539" s="224" t="s">
        <v>97</v>
      </c>
      <c r="C539" s="224" t="s">
        <v>97</v>
      </c>
      <c r="D539" s="225" t="s">
        <v>5163</v>
      </c>
      <c r="E539" s="225" t="s">
        <v>5163</v>
      </c>
      <c r="F539" s="224" t="s">
        <v>127</v>
      </c>
      <c r="G539" s="224" t="s">
        <v>5144</v>
      </c>
      <c r="H539" s="224" t="s">
        <v>35</v>
      </c>
      <c r="I539" s="224" t="s">
        <v>21</v>
      </c>
      <c r="J539" s="226">
        <v>400</v>
      </c>
      <c r="K539" s="226">
        <v>48600</v>
      </c>
      <c r="L539" s="226">
        <v>19440000</v>
      </c>
      <c r="M539" s="227" t="s">
        <v>5129</v>
      </c>
      <c r="N539" s="223" t="s">
        <v>1552</v>
      </c>
      <c r="O539" s="228" t="s">
        <v>4281</v>
      </c>
      <c r="P539" s="227" t="s">
        <v>4278</v>
      </c>
      <c r="Q539" s="229" t="s">
        <v>4279</v>
      </c>
      <c r="R539" s="213"/>
    </row>
    <row r="540" spans="1:18" s="214" customFormat="1" ht="12.75" customHeight="1">
      <c r="A540" s="223">
        <v>539</v>
      </c>
      <c r="B540" s="224" t="s">
        <v>97</v>
      </c>
      <c r="C540" s="224" t="s">
        <v>97</v>
      </c>
      <c r="D540" s="225" t="s">
        <v>5164</v>
      </c>
      <c r="E540" s="225" t="s">
        <v>5164</v>
      </c>
      <c r="F540" s="224" t="s">
        <v>127</v>
      </c>
      <c r="G540" s="224" t="s">
        <v>5144</v>
      </c>
      <c r="H540" s="224" t="s">
        <v>35</v>
      </c>
      <c r="I540" s="224" t="s">
        <v>21</v>
      </c>
      <c r="J540" s="226">
        <v>400</v>
      </c>
      <c r="K540" s="226">
        <v>7000</v>
      </c>
      <c r="L540" s="226">
        <v>2800000</v>
      </c>
      <c r="M540" s="227" t="s">
        <v>5129</v>
      </c>
      <c r="N540" s="223" t="s">
        <v>1552</v>
      </c>
      <c r="O540" s="228" t="s">
        <v>4281</v>
      </c>
      <c r="P540" s="227" t="s">
        <v>4278</v>
      </c>
      <c r="Q540" s="229" t="s">
        <v>4279</v>
      </c>
      <c r="R540" s="213"/>
    </row>
    <row r="541" spans="1:18" s="214" customFormat="1" ht="12.75" customHeight="1">
      <c r="A541" s="223">
        <v>540</v>
      </c>
      <c r="B541" s="224" t="s">
        <v>97</v>
      </c>
      <c r="C541" s="224" t="s">
        <v>97</v>
      </c>
      <c r="D541" s="225" t="s">
        <v>5165</v>
      </c>
      <c r="E541" s="225" t="s">
        <v>5165</v>
      </c>
      <c r="F541" s="224" t="s">
        <v>139</v>
      </c>
      <c r="G541" s="224" t="s">
        <v>5068</v>
      </c>
      <c r="H541" s="224" t="s">
        <v>33</v>
      </c>
      <c r="I541" s="224" t="s">
        <v>21</v>
      </c>
      <c r="J541" s="226">
        <v>207</v>
      </c>
      <c r="K541" s="226">
        <v>365000</v>
      </c>
      <c r="L541" s="226">
        <v>75555000</v>
      </c>
      <c r="M541" s="227" t="s">
        <v>5129</v>
      </c>
      <c r="N541" s="223" t="s">
        <v>1552</v>
      </c>
      <c r="O541" s="228" t="s">
        <v>4281</v>
      </c>
      <c r="P541" s="227" t="s">
        <v>4278</v>
      </c>
      <c r="Q541" s="229" t="s">
        <v>4279</v>
      </c>
      <c r="R541" s="213"/>
    </row>
    <row r="542" spans="1:18" s="214" customFormat="1" ht="12.75" customHeight="1">
      <c r="A542" s="223">
        <v>541</v>
      </c>
      <c r="B542" s="224" t="s">
        <v>97</v>
      </c>
      <c r="C542" s="224" t="s">
        <v>97</v>
      </c>
      <c r="D542" s="225" t="s">
        <v>5166</v>
      </c>
      <c r="E542" s="225" t="s">
        <v>5166</v>
      </c>
      <c r="F542" s="224" t="s">
        <v>139</v>
      </c>
      <c r="G542" s="224" t="s">
        <v>5068</v>
      </c>
      <c r="H542" s="224" t="s">
        <v>33</v>
      </c>
      <c r="I542" s="224" t="s">
        <v>21</v>
      </c>
      <c r="J542" s="226">
        <v>306</v>
      </c>
      <c r="K542" s="226">
        <v>105600</v>
      </c>
      <c r="L542" s="226">
        <v>32313600</v>
      </c>
      <c r="M542" s="227" t="s">
        <v>5129</v>
      </c>
      <c r="N542" s="223" t="s">
        <v>1552</v>
      </c>
      <c r="O542" s="228" t="s">
        <v>4281</v>
      </c>
      <c r="P542" s="227" t="s">
        <v>4278</v>
      </c>
      <c r="Q542" s="229" t="s">
        <v>4279</v>
      </c>
      <c r="R542" s="213"/>
    </row>
    <row r="543" spans="1:18" s="214" customFormat="1" ht="12.75" customHeight="1">
      <c r="A543" s="223">
        <v>542</v>
      </c>
      <c r="B543" s="224" t="s">
        <v>97</v>
      </c>
      <c r="C543" s="224" t="s">
        <v>97</v>
      </c>
      <c r="D543" s="225" t="s">
        <v>5167</v>
      </c>
      <c r="E543" s="225" t="s">
        <v>5167</v>
      </c>
      <c r="F543" s="224" t="s">
        <v>139</v>
      </c>
      <c r="G543" s="224" t="s">
        <v>5068</v>
      </c>
      <c r="H543" s="224" t="s">
        <v>33</v>
      </c>
      <c r="I543" s="224" t="s">
        <v>21</v>
      </c>
      <c r="J543" s="226">
        <v>306</v>
      </c>
      <c r="K543" s="226">
        <v>146600</v>
      </c>
      <c r="L543" s="226">
        <v>44859600</v>
      </c>
      <c r="M543" s="227" t="s">
        <v>5129</v>
      </c>
      <c r="N543" s="223" t="s">
        <v>1552</v>
      </c>
      <c r="O543" s="228" t="s">
        <v>4281</v>
      </c>
      <c r="P543" s="227" t="s">
        <v>4278</v>
      </c>
      <c r="Q543" s="229" t="s">
        <v>4279</v>
      </c>
      <c r="R543" s="213"/>
    </row>
    <row r="544" spans="1:18" s="214" customFormat="1" ht="12.75" customHeight="1">
      <c r="A544" s="223">
        <v>543</v>
      </c>
      <c r="B544" s="224" t="s">
        <v>97</v>
      </c>
      <c r="C544" s="224" t="s">
        <v>97</v>
      </c>
      <c r="D544" s="225" t="s">
        <v>5168</v>
      </c>
      <c r="E544" s="225" t="s">
        <v>5168</v>
      </c>
      <c r="F544" s="224" t="s">
        <v>139</v>
      </c>
      <c r="G544" s="224" t="s">
        <v>5068</v>
      </c>
      <c r="H544" s="224" t="s">
        <v>33</v>
      </c>
      <c r="I544" s="224" t="s">
        <v>21</v>
      </c>
      <c r="J544" s="226">
        <v>207</v>
      </c>
      <c r="K544" s="226">
        <v>7600</v>
      </c>
      <c r="L544" s="226">
        <v>1573200</v>
      </c>
      <c r="M544" s="227" t="s">
        <v>5129</v>
      </c>
      <c r="N544" s="223" t="s">
        <v>1552</v>
      </c>
      <c r="O544" s="228" t="s">
        <v>4281</v>
      </c>
      <c r="P544" s="227" t="s">
        <v>4278</v>
      </c>
      <c r="Q544" s="229" t="s">
        <v>4279</v>
      </c>
      <c r="R544" s="213"/>
    </row>
    <row r="545" spans="1:18" s="214" customFormat="1" ht="12.75" customHeight="1">
      <c r="A545" s="223">
        <v>544</v>
      </c>
      <c r="B545" s="224" t="s">
        <v>337</v>
      </c>
      <c r="C545" s="224" t="s">
        <v>337</v>
      </c>
      <c r="D545" s="225" t="s">
        <v>5169</v>
      </c>
      <c r="E545" s="225" t="s">
        <v>5169</v>
      </c>
      <c r="F545" s="224" t="s">
        <v>1001</v>
      </c>
      <c r="G545" s="224" t="s">
        <v>30</v>
      </c>
      <c r="H545" s="224" t="s">
        <v>31</v>
      </c>
      <c r="I545" s="224" t="s">
        <v>23</v>
      </c>
      <c r="J545" s="226">
        <v>52000</v>
      </c>
      <c r="K545" s="226">
        <v>8460</v>
      </c>
      <c r="L545" s="226">
        <v>439920000</v>
      </c>
      <c r="M545" s="227" t="s">
        <v>5129</v>
      </c>
      <c r="N545" s="223" t="s">
        <v>1552</v>
      </c>
      <c r="O545" s="228" t="s">
        <v>4281</v>
      </c>
      <c r="P545" s="227" t="s">
        <v>4278</v>
      </c>
      <c r="Q545" s="229" t="s">
        <v>4279</v>
      </c>
      <c r="R545" s="213"/>
    </row>
    <row r="546" spans="1:18" s="214" customFormat="1" ht="12.75" customHeight="1">
      <c r="A546" s="223">
        <v>545</v>
      </c>
      <c r="B546" s="224" t="s">
        <v>269</v>
      </c>
      <c r="C546" s="224" t="s">
        <v>269</v>
      </c>
      <c r="D546" s="225" t="s">
        <v>5170</v>
      </c>
      <c r="E546" s="225" t="s">
        <v>5170</v>
      </c>
      <c r="F546" s="224" t="s">
        <v>1456</v>
      </c>
      <c r="G546" s="224" t="s">
        <v>1995</v>
      </c>
      <c r="H546" s="224" t="s">
        <v>33</v>
      </c>
      <c r="I546" s="224" t="s">
        <v>23</v>
      </c>
      <c r="J546" s="226">
        <v>38800</v>
      </c>
      <c r="K546" s="226">
        <v>120000</v>
      </c>
      <c r="L546" s="226">
        <v>4656000000</v>
      </c>
      <c r="M546" s="227" t="s">
        <v>5129</v>
      </c>
      <c r="N546" s="223" t="s">
        <v>1552</v>
      </c>
      <c r="O546" s="228" t="s">
        <v>4281</v>
      </c>
      <c r="P546" s="227" t="s">
        <v>4278</v>
      </c>
      <c r="Q546" s="229" t="s">
        <v>4279</v>
      </c>
      <c r="R546" s="213"/>
    </row>
    <row r="547" spans="1:18" s="214" customFormat="1" ht="12.75" customHeight="1">
      <c r="A547" s="223">
        <v>546</v>
      </c>
      <c r="B547" s="224" t="s">
        <v>362</v>
      </c>
      <c r="C547" s="224" t="s">
        <v>362</v>
      </c>
      <c r="D547" s="225" t="s">
        <v>5171</v>
      </c>
      <c r="E547" s="225" t="s">
        <v>5171</v>
      </c>
      <c r="F547" s="224" t="s">
        <v>5172</v>
      </c>
      <c r="G547" s="224" t="s">
        <v>1995</v>
      </c>
      <c r="H547" s="224" t="s">
        <v>33</v>
      </c>
      <c r="I547" s="224" t="s">
        <v>21</v>
      </c>
      <c r="J547" s="226">
        <v>5800</v>
      </c>
      <c r="K547" s="226">
        <v>48880</v>
      </c>
      <c r="L547" s="226">
        <v>283504000</v>
      </c>
      <c r="M547" s="227" t="s">
        <v>5129</v>
      </c>
      <c r="N547" s="223" t="s">
        <v>1552</v>
      </c>
      <c r="O547" s="228" t="s">
        <v>4281</v>
      </c>
      <c r="P547" s="227" t="s">
        <v>4278</v>
      </c>
      <c r="Q547" s="229" t="s">
        <v>4279</v>
      </c>
      <c r="R547" s="213"/>
    </row>
    <row r="548" spans="1:18" s="214" customFormat="1" ht="12.75" customHeight="1">
      <c r="A548" s="223">
        <v>547</v>
      </c>
      <c r="B548" s="224" t="s">
        <v>99</v>
      </c>
      <c r="C548" s="224" t="s">
        <v>99</v>
      </c>
      <c r="D548" s="225" t="s">
        <v>5173</v>
      </c>
      <c r="E548" s="225" t="s">
        <v>5173</v>
      </c>
      <c r="F548" s="224" t="s">
        <v>181</v>
      </c>
      <c r="G548" s="224" t="s">
        <v>473</v>
      </c>
      <c r="H548" s="224" t="s">
        <v>334</v>
      </c>
      <c r="I548" s="224" t="s">
        <v>58</v>
      </c>
      <c r="J548" s="226">
        <v>18000</v>
      </c>
      <c r="K548" s="226">
        <v>1740</v>
      </c>
      <c r="L548" s="226">
        <v>31320000</v>
      </c>
      <c r="M548" s="227" t="s">
        <v>5129</v>
      </c>
      <c r="N548" s="223" t="s">
        <v>1552</v>
      </c>
      <c r="O548" s="228" t="s">
        <v>4281</v>
      </c>
      <c r="P548" s="227" t="s">
        <v>4278</v>
      </c>
      <c r="Q548" s="229" t="s">
        <v>4279</v>
      </c>
      <c r="R548" s="213"/>
    </row>
    <row r="549" spans="1:18" s="214" customFormat="1" ht="12.75" customHeight="1">
      <c r="A549" s="223">
        <v>548</v>
      </c>
      <c r="B549" s="224" t="s">
        <v>99</v>
      </c>
      <c r="C549" s="224" t="s">
        <v>99</v>
      </c>
      <c r="D549" s="225" t="s">
        <v>5174</v>
      </c>
      <c r="E549" s="225" t="s">
        <v>5174</v>
      </c>
      <c r="F549" s="224" t="s">
        <v>181</v>
      </c>
      <c r="G549" s="224" t="s">
        <v>473</v>
      </c>
      <c r="H549" s="224" t="s">
        <v>334</v>
      </c>
      <c r="I549" s="224" t="s">
        <v>58</v>
      </c>
      <c r="J549" s="226">
        <v>17700</v>
      </c>
      <c r="K549" s="226">
        <v>16560</v>
      </c>
      <c r="L549" s="226">
        <v>293112000</v>
      </c>
      <c r="M549" s="227" t="s">
        <v>5129</v>
      </c>
      <c r="N549" s="223" t="s">
        <v>1552</v>
      </c>
      <c r="O549" s="228" t="s">
        <v>4281</v>
      </c>
      <c r="P549" s="227" t="s">
        <v>4278</v>
      </c>
      <c r="Q549" s="229" t="s">
        <v>4279</v>
      </c>
      <c r="R549" s="213"/>
    </row>
    <row r="550" spans="1:18" s="214" customFormat="1" ht="12.75" customHeight="1">
      <c r="A550" s="223">
        <v>549</v>
      </c>
      <c r="B550" s="224" t="s">
        <v>99</v>
      </c>
      <c r="C550" s="224" t="s">
        <v>99</v>
      </c>
      <c r="D550" s="225" t="s">
        <v>5175</v>
      </c>
      <c r="E550" s="225" t="s">
        <v>5175</v>
      </c>
      <c r="F550" s="224" t="s">
        <v>181</v>
      </c>
      <c r="G550" s="224" t="s">
        <v>473</v>
      </c>
      <c r="H550" s="224" t="s">
        <v>334</v>
      </c>
      <c r="I550" s="224" t="s">
        <v>58</v>
      </c>
      <c r="J550" s="226">
        <v>18000</v>
      </c>
      <c r="K550" s="226">
        <v>26700</v>
      </c>
      <c r="L550" s="226">
        <v>480600000</v>
      </c>
      <c r="M550" s="227" t="s">
        <v>5129</v>
      </c>
      <c r="N550" s="223" t="s">
        <v>1552</v>
      </c>
      <c r="O550" s="228" t="s">
        <v>4281</v>
      </c>
      <c r="P550" s="227" t="s">
        <v>4278</v>
      </c>
      <c r="Q550" s="229" t="s">
        <v>4279</v>
      </c>
      <c r="R550" s="213"/>
    </row>
    <row r="551" spans="1:18" s="214" customFormat="1" ht="12.75" customHeight="1">
      <c r="A551" s="223">
        <v>550</v>
      </c>
      <c r="B551" s="224" t="s">
        <v>164</v>
      </c>
      <c r="C551" s="224" t="s">
        <v>164</v>
      </c>
      <c r="D551" s="225" t="s">
        <v>5176</v>
      </c>
      <c r="E551" s="225" t="s">
        <v>5176</v>
      </c>
      <c r="F551" s="224" t="s">
        <v>127</v>
      </c>
      <c r="G551" s="224" t="s">
        <v>473</v>
      </c>
      <c r="H551" s="224" t="s">
        <v>334</v>
      </c>
      <c r="I551" s="224" t="s">
        <v>21</v>
      </c>
      <c r="J551" s="226">
        <v>1450</v>
      </c>
      <c r="K551" s="226">
        <v>39500</v>
      </c>
      <c r="L551" s="226">
        <v>57275000</v>
      </c>
      <c r="M551" s="227" t="s">
        <v>5129</v>
      </c>
      <c r="N551" s="223" t="s">
        <v>1552</v>
      </c>
      <c r="O551" s="228" t="s">
        <v>4281</v>
      </c>
      <c r="P551" s="227" t="s">
        <v>4278</v>
      </c>
      <c r="Q551" s="229" t="s">
        <v>4279</v>
      </c>
      <c r="R551" s="213"/>
    </row>
    <row r="552" spans="1:18" s="214" customFormat="1" ht="12.75" customHeight="1">
      <c r="A552" s="223">
        <v>551</v>
      </c>
      <c r="B552" s="224" t="s">
        <v>164</v>
      </c>
      <c r="C552" s="224" t="s">
        <v>164</v>
      </c>
      <c r="D552" s="225" t="s">
        <v>4455</v>
      </c>
      <c r="E552" s="225" t="s">
        <v>4455</v>
      </c>
      <c r="F552" s="224" t="s">
        <v>127</v>
      </c>
      <c r="G552" s="224" t="s">
        <v>473</v>
      </c>
      <c r="H552" s="224" t="s">
        <v>334</v>
      </c>
      <c r="I552" s="224" t="s">
        <v>21</v>
      </c>
      <c r="J552" s="226">
        <v>1450</v>
      </c>
      <c r="K552" s="226">
        <v>35950</v>
      </c>
      <c r="L552" s="226">
        <v>52127500</v>
      </c>
      <c r="M552" s="227" t="s">
        <v>5129</v>
      </c>
      <c r="N552" s="223" t="s">
        <v>1552</v>
      </c>
      <c r="O552" s="228" t="s">
        <v>4281</v>
      </c>
      <c r="P552" s="227" t="s">
        <v>4278</v>
      </c>
      <c r="Q552" s="229" t="s">
        <v>4279</v>
      </c>
      <c r="R552" s="213"/>
    </row>
    <row r="553" spans="1:18" s="214" customFormat="1" ht="12.75" customHeight="1">
      <c r="A553" s="223">
        <v>552</v>
      </c>
      <c r="B553" s="224" t="s">
        <v>164</v>
      </c>
      <c r="C553" s="224" t="s">
        <v>164</v>
      </c>
      <c r="D553" s="225" t="s">
        <v>5177</v>
      </c>
      <c r="E553" s="225" t="s">
        <v>5177</v>
      </c>
      <c r="F553" s="224" t="s">
        <v>127</v>
      </c>
      <c r="G553" s="224" t="s">
        <v>473</v>
      </c>
      <c r="H553" s="224" t="s">
        <v>334</v>
      </c>
      <c r="I553" s="224" t="s">
        <v>21</v>
      </c>
      <c r="J553" s="226">
        <v>1450</v>
      </c>
      <c r="K553" s="226">
        <v>3550</v>
      </c>
      <c r="L553" s="226">
        <v>5147500</v>
      </c>
      <c r="M553" s="227" t="s">
        <v>5129</v>
      </c>
      <c r="N553" s="223" t="s">
        <v>1552</v>
      </c>
      <c r="O553" s="228" t="s">
        <v>4281</v>
      </c>
      <c r="P553" s="227" t="s">
        <v>4278</v>
      </c>
      <c r="Q553" s="229" t="s">
        <v>4279</v>
      </c>
      <c r="R553" s="213"/>
    </row>
    <row r="554" spans="1:18" s="214" customFormat="1" ht="12.75" customHeight="1">
      <c r="A554" s="223">
        <v>553</v>
      </c>
      <c r="B554" s="224" t="s">
        <v>164</v>
      </c>
      <c r="C554" s="224" t="s">
        <v>164</v>
      </c>
      <c r="D554" s="225" t="s">
        <v>4457</v>
      </c>
      <c r="E554" s="225" t="s">
        <v>4457</v>
      </c>
      <c r="F554" s="224" t="s">
        <v>127</v>
      </c>
      <c r="G554" s="224" t="s">
        <v>473</v>
      </c>
      <c r="H554" s="224" t="s">
        <v>334</v>
      </c>
      <c r="I554" s="224" t="s">
        <v>21</v>
      </c>
      <c r="J554" s="226">
        <v>1450</v>
      </c>
      <c r="K554" s="226">
        <v>17530</v>
      </c>
      <c r="L554" s="226">
        <v>25418500</v>
      </c>
      <c r="M554" s="227" t="s">
        <v>5129</v>
      </c>
      <c r="N554" s="223" t="s">
        <v>1552</v>
      </c>
      <c r="O554" s="228" t="s">
        <v>4281</v>
      </c>
      <c r="P554" s="227" t="s">
        <v>4278</v>
      </c>
      <c r="Q554" s="229" t="s">
        <v>4279</v>
      </c>
      <c r="R554" s="213"/>
    </row>
    <row r="555" spans="1:18" s="214" customFormat="1" ht="12.75" customHeight="1">
      <c r="A555" s="223">
        <v>554</v>
      </c>
      <c r="B555" s="224" t="s">
        <v>164</v>
      </c>
      <c r="C555" s="224" t="s">
        <v>164</v>
      </c>
      <c r="D555" s="225" t="s">
        <v>5178</v>
      </c>
      <c r="E555" s="225" t="s">
        <v>5178</v>
      </c>
      <c r="F555" s="224" t="s">
        <v>127</v>
      </c>
      <c r="G555" s="224" t="s">
        <v>473</v>
      </c>
      <c r="H555" s="224" t="s">
        <v>334</v>
      </c>
      <c r="I555" s="224" t="s">
        <v>21</v>
      </c>
      <c r="J555" s="226">
        <v>1450</v>
      </c>
      <c r="K555" s="226">
        <v>4260</v>
      </c>
      <c r="L555" s="226">
        <v>6177000</v>
      </c>
      <c r="M555" s="227" t="s">
        <v>5129</v>
      </c>
      <c r="N555" s="223" t="s">
        <v>1552</v>
      </c>
      <c r="O555" s="228" t="s">
        <v>4281</v>
      </c>
      <c r="P555" s="227" t="s">
        <v>4278</v>
      </c>
      <c r="Q555" s="229" t="s">
        <v>4279</v>
      </c>
      <c r="R555" s="213"/>
    </row>
    <row r="556" spans="1:18" s="214" customFormat="1" ht="12.75" customHeight="1">
      <c r="A556" s="223">
        <v>555</v>
      </c>
      <c r="B556" s="224" t="s">
        <v>164</v>
      </c>
      <c r="C556" s="224" t="s">
        <v>164</v>
      </c>
      <c r="D556" s="225" t="s">
        <v>5179</v>
      </c>
      <c r="E556" s="225" t="s">
        <v>5179</v>
      </c>
      <c r="F556" s="224" t="s">
        <v>127</v>
      </c>
      <c r="G556" s="224" t="s">
        <v>473</v>
      </c>
      <c r="H556" s="224" t="s">
        <v>334</v>
      </c>
      <c r="I556" s="224" t="s">
        <v>21</v>
      </c>
      <c r="J556" s="226">
        <v>1450</v>
      </c>
      <c r="K556" s="226">
        <v>7860</v>
      </c>
      <c r="L556" s="226">
        <v>11397000</v>
      </c>
      <c r="M556" s="227" t="s">
        <v>5129</v>
      </c>
      <c r="N556" s="223" t="s">
        <v>1552</v>
      </c>
      <c r="O556" s="228" t="s">
        <v>4281</v>
      </c>
      <c r="P556" s="227" t="s">
        <v>4278</v>
      </c>
      <c r="Q556" s="229" t="s">
        <v>4279</v>
      </c>
      <c r="R556" s="213"/>
    </row>
    <row r="557" spans="1:18" s="214" customFormat="1" ht="12.75" customHeight="1">
      <c r="A557" s="223">
        <v>556</v>
      </c>
      <c r="B557" s="224" t="s">
        <v>164</v>
      </c>
      <c r="C557" s="224" t="s">
        <v>164</v>
      </c>
      <c r="D557" s="225" t="s">
        <v>5180</v>
      </c>
      <c r="E557" s="225" t="s">
        <v>5180</v>
      </c>
      <c r="F557" s="224" t="s">
        <v>127</v>
      </c>
      <c r="G557" s="224" t="s">
        <v>473</v>
      </c>
      <c r="H557" s="224" t="s">
        <v>334</v>
      </c>
      <c r="I557" s="224" t="s">
        <v>21</v>
      </c>
      <c r="J557" s="226">
        <v>1450</v>
      </c>
      <c r="K557" s="226">
        <v>40146</v>
      </c>
      <c r="L557" s="226">
        <v>58211700</v>
      </c>
      <c r="M557" s="227" t="s">
        <v>5129</v>
      </c>
      <c r="N557" s="223" t="s">
        <v>1552</v>
      </c>
      <c r="O557" s="228" t="s">
        <v>4281</v>
      </c>
      <c r="P557" s="227" t="s">
        <v>4278</v>
      </c>
      <c r="Q557" s="229" t="s">
        <v>4279</v>
      </c>
      <c r="R557" s="213"/>
    </row>
    <row r="558" spans="1:18" s="214" customFormat="1" ht="12.75" customHeight="1">
      <c r="A558" s="223">
        <v>557</v>
      </c>
      <c r="B558" s="224" t="s">
        <v>116</v>
      </c>
      <c r="C558" s="224" t="s">
        <v>116</v>
      </c>
      <c r="D558" s="225" t="s">
        <v>5181</v>
      </c>
      <c r="E558" s="225" t="s">
        <v>5181</v>
      </c>
      <c r="F558" s="224" t="s">
        <v>4885</v>
      </c>
      <c r="G558" s="224" t="s">
        <v>5182</v>
      </c>
      <c r="H558" s="224" t="s">
        <v>4917</v>
      </c>
      <c r="I558" s="224" t="s">
        <v>21</v>
      </c>
      <c r="J558" s="226">
        <v>3600</v>
      </c>
      <c r="K558" s="226">
        <v>80600</v>
      </c>
      <c r="L558" s="226">
        <v>290160000</v>
      </c>
      <c r="M558" s="227" t="s">
        <v>5129</v>
      </c>
      <c r="N558" s="223" t="s">
        <v>1552</v>
      </c>
      <c r="O558" s="228" t="s">
        <v>4281</v>
      </c>
      <c r="P558" s="227" t="s">
        <v>4278</v>
      </c>
      <c r="Q558" s="229" t="s">
        <v>4279</v>
      </c>
      <c r="R558" s="213"/>
    </row>
    <row r="559" spans="1:18" s="214" customFormat="1" ht="12.75" customHeight="1">
      <c r="A559" s="223">
        <v>558</v>
      </c>
      <c r="B559" s="224" t="s">
        <v>116</v>
      </c>
      <c r="C559" s="224" t="s">
        <v>116</v>
      </c>
      <c r="D559" s="225" t="s">
        <v>5183</v>
      </c>
      <c r="E559" s="225" t="s">
        <v>5183</v>
      </c>
      <c r="F559" s="224" t="s">
        <v>127</v>
      </c>
      <c r="G559" s="224" t="s">
        <v>5184</v>
      </c>
      <c r="H559" s="224" t="s">
        <v>241</v>
      </c>
      <c r="I559" s="224" t="s">
        <v>21</v>
      </c>
      <c r="J559" s="226">
        <v>4050</v>
      </c>
      <c r="K559" s="226">
        <v>9000</v>
      </c>
      <c r="L559" s="226">
        <v>36450000</v>
      </c>
      <c r="M559" s="227" t="s">
        <v>5129</v>
      </c>
      <c r="N559" s="223" t="s">
        <v>1552</v>
      </c>
      <c r="O559" s="228" t="s">
        <v>4281</v>
      </c>
      <c r="P559" s="227" t="s">
        <v>4278</v>
      </c>
      <c r="Q559" s="229" t="s">
        <v>4279</v>
      </c>
      <c r="R559" s="213"/>
    </row>
    <row r="560" spans="1:18" s="214" customFormat="1" ht="12.75" customHeight="1">
      <c r="A560" s="223">
        <v>559</v>
      </c>
      <c r="B560" s="224" t="s">
        <v>116</v>
      </c>
      <c r="C560" s="224" t="s">
        <v>116</v>
      </c>
      <c r="D560" s="225" t="s">
        <v>5185</v>
      </c>
      <c r="E560" s="225" t="s">
        <v>5185</v>
      </c>
      <c r="F560" s="224" t="s">
        <v>127</v>
      </c>
      <c r="G560" s="224" t="s">
        <v>5184</v>
      </c>
      <c r="H560" s="224" t="s">
        <v>241</v>
      </c>
      <c r="I560" s="224" t="s">
        <v>21</v>
      </c>
      <c r="J560" s="226">
        <v>6550</v>
      </c>
      <c r="K560" s="226">
        <v>33520</v>
      </c>
      <c r="L560" s="226">
        <v>219556000</v>
      </c>
      <c r="M560" s="227" t="s">
        <v>5129</v>
      </c>
      <c r="N560" s="223" t="s">
        <v>1552</v>
      </c>
      <c r="O560" s="228" t="s">
        <v>4281</v>
      </c>
      <c r="P560" s="227" t="s">
        <v>4278</v>
      </c>
      <c r="Q560" s="229" t="s">
        <v>4279</v>
      </c>
      <c r="R560" s="213"/>
    </row>
    <row r="561" spans="1:18" s="214" customFormat="1" ht="12.75" customHeight="1">
      <c r="A561" s="223">
        <v>560</v>
      </c>
      <c r="B561" s="224" t="s">
        <v>116</v>
      </c>
      <c r="C561" s="224" t="s">
        <v>116</v>
      </c>
      <c r="D561" s="225" t="s">
        <v>5186</v>
      </c>
      <c r="E561" s="225" t="s">
        <v>5186</v>
      </c>
      <c r="F561" s="224" t="s">
        <v>127</v>
      </c>
      <c r="G561" s="224" t="s">
        <v>5184</v>
      </c>
      <c r="H561" s="224" t="s">
        <v>241</v>
      </c>
      <c r="I561" s="224" t="s">
        <v>21</v>
      </c>
      <c r="J561" s="226">
        <v>11240</v>
      </c>
      <c r="K561" s="226">
        <v>166520</v>
      </c>
      <c r="L561" s="226">
        <v>1871684800</v>
      </c>
      <c r="M561" s="227" t="s">
        <v>5129</v>
      </c>
      <c r="N561" s="223" t="s">
        <v>1552</v>
      </c>
      <c r="O561" s="228" t="s">
        <v>4281</v>
      </c>
      <c r="P561" s="227" t="s">
        <v>4278</v>
      </c>
      <c r="Q561" s="229" t="s">
        <v>4279</v>
      </c>
      <c r="R561" s="213"/>
    </row>
    <row r="562" spans="1:18" s="214" customFormat="1" ht="12.75" customHeight="1">
      <c r="A562" s="223">
        <v>561</v>
      </c>
      <c r="B562" s="224" t="s">
        <v>116</v>
      </c>
      <c r="C562" s="224" t="s">
        <v>116</v>
      </c>
      <c r="D562" s="225" t="s">
        <v>5187</v>
      </c>
      <c r="E562" s="225" t="s">
        <v>5187</v>
      </c>
      <c r="F562" s="224" t="s">
        <v>127</v>
      </c>
      <c r="G562" s="224" t="s">
        <v>5184</v>
      </c>
      <c r="H562" s="224" t="s">
        <v>241</v>
      </c>
      <c r="I562" s="224" t="s">
        <v>21</v>
      </c>
      <c r="J562" s="226">
        <v>15250</v>
      </c>
      <c r="K562" s="226">
        <v>2000</v>
      </c>
      <c r="L562" s="226">
        <v>30500000</v>
      </c>
      <c r="M562" s="227" t="s">
        <v>5129</v>
      </c>
      <c r="N562" s="223" t="s">
        <v>1552</v>
      </c>
      <c r="O562" s="228" t="s">
        <v>4281</v>
      </c>
      <c r="P562" s="227" t="s">
        <v>4278</v>
      </c>
      <c r="Q562" s="229" t="s">
        <v>4279</v>
      </c>
      <c r="R562" s="213"/>
    </row>
    <row r="563" spans="1:18" s="214" customFormat="1" ht="12.75" customHeight="1">
      <c r="A563" s="223">
        <v>562</v>
      </c>
      <c r="B563" s="224" t="s">
        <v>237</v>
      </c>
      <c r="C563" s="224" t="s">
        <v>237</v>
      </c>
      <c r="D563" s="225" t="s">
        <v>5188</v>
      </c>
      <c r="E563" s="225" t="s">
        <v>5188</v>
      </c>
      <c r="F563" s="224" t="s">
        <v>155</v>
      </c>
      <c r="G563" s="224" t="s">
        <v>5189</v>
      </c>
      <c r="H563" s="224" t="s">
        <v>180</v>
      </c>
      <c r="I563" s="224" t="s">
        <v>23</v>
      </c>
      <c r="J563" s="226">
        <v>6100000</v>
      </c>
      <c r="K563" s="226">
        <v>240</v>
      </c>
      <c r="L563" s="226">
        <v>1464000000</v>
      </c>
      <c r="M563" s="227" t="s">
        <v>5129</v>
      </c>
      <c r="N563" s="223" t="s">
        <v>1552</v>
      </c>
      <c r="O563" s="228" t="s">
        <v>4281</v>
      </c>
      <c r="P563" s="227" t="s">
        <v>4278</v>
      </c>
      <c r="Q563" s="229" t="s">
        <v>4279</v>
      </c>
      <c r="R563" s="213"/>
    </row>
    <row r="564" spans="1:18" s="214" customFormat="1" ht="12.75" customHeight="1">
      <c r="A564" s="223">
        <v>563</v>
      </c>
      <c r="B564" s="224" t="s">
        <v>1151</v>
      </c>
      <c r="C564" s="224" t="s">
        <v>1151</v>
      </c>
      <c r="D564" s="225" t="s">
        <v>5190</v>
      </c>
      <c r="E564" s="225" t="s">
        <v>5190</v>
      </c>
      <c r="F564" s="224" t="s">
        <v>5191</v>
      </c>
      <c r="G564" s="224" t="s">
        <v>473</v>
      </c>
      <c r="H564" s="224" t="s">
        <v>334</v>
      </c>
      <c r="I564" s="224" t="s">
        <v>17</v>
      </c>
      <c r="J564" s="226">
        <v>332000</v>
      </c>
      <c r="K564" s="226">
        <v>360</v>
      </c>
      <c r="L564" s="226">
        <v>119520000</v>
      </c>
      <c r="M564" s="227" t="s">
        <v>5129</v>
      </c>
      <c r="N564" s="223" t="s">
        <v>1552</v>
      </c>
      <c r="O564" s="228" t="s">
        <v>4281</v>
      </c>
      <c r="P564" s="227" t="s">
        <v>4278</v>
      </c>
      <c r="Q564" s="229" t="s">
        <v>4279</v>
      </c>
      <c r="R564" s="213"/>
    </row>
    <row r="565" spans="1:18" s="214" customFormat="1" ht="12.75" customHeight="1">
      <c r="A565" s="223">
        <v>564</v>
      </c>
      <c r="B565" s="224" t="s">
        <v>1151</v>
      </c>
      <c r="C565" s="224" t="s">
        <v>1151</v>
      </c>
      <c r="D565" s="225" t="s">
        <v>5190</v>
      </c>
      <c r="E565" s="225" t="s">
        <v>5190</v>
      </c>
      <c r="F565" s="224" t="s">
        <v>5191</v>
      </c>
      <c r="G565" s="224" t="s">
        <v>473</v>
      </c>
      <c r="H565" s="224" t="s">
        <v>334</v>
      </c>
      <c r="I565" s="224" t="s">
        <v>17</v>
      </c>
      <c r="J565" s="226">
        <v>407000</v>
      </c>
      <c r="K565" s="226">
        <v>35</v>
      </c>
      <c r="L565" s="226">
        <v>14245000</v>
      </c>
      <c r="M565" s="227" t="s">
        <v>5129</v>
      </c>
      <c r="N565" s="223" t="s">
        <v>1552</v>
      </c>
      <c r="O565" s="228" t="s">
        <v>4281</v>
      </c>
      <c r="P565" s="227" t="s">
        <v>4278</v>
      </c>
      <c r="Q565" s="229" t="s">
        <v>4279</v>
      </c>
      <c r="R565" s="213"/>
    </row>
    <row r="566" spans="1:18" s="214" customFormat="1" ht="12.75" customHeight="1">
      <c r="A566" s="223">
        <v>565</v>
      </c>
      <c r="B566" s="224" t="s">
        <v>1151</v>
      </c>
      <c r="C566" s="224" t="s">
        <v>1151</v>
      </c>
      <c r="D566" s="225" t="s">
        <v>5190</v>
      </c>
      <c r="E566" s="225" t="s">
        <v>5190</v>
      </c>
      <c r="F566" s="224" t="s">
        <v>5191</v>
      </c>
      <c r="G566" s="224" t="s">
        <v>473</v>
      </c>
      <c r="H566" s="224" t="s">
        <v>334</v>
      </c>
      <c r="I566" s="224" t="s">
        <v>17</v>
      </c>
      <c r="J566" s="226">
        <v>407000</v>
      </c>
      <c r="K566" s="226">
        <v>120</v>
      </c>
      <c r="L566" s="226">
        <v>48840000</v>
      </c>
      <c r="M566" s="227" t="s">
        <v>5129</v>
      </c>
      <c r="N566" s="223" t="s">
        <v>1552</v>
      </c>
      <c r="O566" s="228" t="s">
        <v>4281</v>
      </c>
      <c r="P566" s="227" t="s">
        <v>4278</v>
      </c>
      <c r="Q566" s="229" t="s">
        <v>4279</v>
      </c>
      <c r="R566" s="213"/>
    </row>
    <row r="567" spans="1:18" s="214" customFormat="1" ht="12.75" customHeight="1">
      <c r="A567" s="223">
        <v>566</v>
      </c>
      <c r="B567" s="224" t="s">
        <v>1151</v>
      </c>
      <c r="C567" s="224" t="s">
        <v>1151</v>
      </c>
      <c r="D567" s="225" t="s">
        <v>5190</v>
      </c>
      <c r="E567" s="225" t="s">
        <v>5190</v>
      </c>
      <c r="F567" s="224" t="s">
        <v>5191</v>
      </c>
      <c r="G567" s="224" t="s">
        <v>473</v>
      </c>
      <c r="H567" s="224" t="s">
        <v>334</v>
      </c>
      <c r="I567" s="224" t="s">
        <v>17</v>
      </c>
      <c r="J567" s="226">
        <v>495000</v>
      </c>
      <c r="K567" s="226">
        <v>260</v>
      </c>
      <c r="L567" s="226">
        <v>128700000</v>
      </c>
      <c r="M567" s="227" t="s">
        <v>5129</v>
      </c>
      <c r="N567" s="223" t="s">
        <v>1552</v>
      </c>
      <c r="O567" s="228" t="s">
        <v>4281</v>
      </c>
      <c r="P567" s="227" t="s">
        <v>4278</v>
      </c>
      <c r="Q567" s="229" t="s">
        <v>4279</v>
      </c>
      <c r="R567" s="213"/>
    </row>
    <row r="568" spans="1:18" s="214" customFormat="1" ht="12.75" customHeight="1">
      <c r="A568" s="223">
        <v>567</v>
      </c>
      <c r="B568" s="224" t="s">
        <v>1151</v>
      </c>
      <c r="C568" s="224" t="s">
        <v>1151</v>
      </c>
      <c r="D568" s="225" t="s">
        <v>5192</v>
      </c>
      <c r="E568" s="225" t="s">
        <v>5192</v>
      </c>
      <c r="F568" s="224" t="s">
        <v>5191</v>
      </c>
      <c r="G568" s="224" t="s">
        <v>473</v>
      </c>
      <c r="H568" s="224" t="s">
        <v>334</v>
      </c>
      <c r="I568" s="224" t="s">
        <v>17</v>
      </c>
      <c r="J568" s="226">
        <v>495000</v>
      </c>
      <c r="K568" s="226">
        <v>200</v>
      </c>
      <c r="L568" s="226">
        <v>99000000</v>
      </c>
      <c r="M568" s="227" t="s">
        <v>5129</v>
      </c>
      <c r="N568" s="223" t="s">
        <v>1552</v>
      </c>
      <c r="O568" s="228" t="s">
        <v>4281</v>
      </c>
      <c r="P568" s="227" t="s">
        <v>4278</v>
      </c>
      <c r="Q568" s="229" t="s">
        <v>4279</v>
      </c>
      <c r="R568" s="213"/>
    </row>
    <row r="569" spans="1:18" s="214" customFormat="1" ht="12.75" customHeight="1">
      <c r="A569" s="223">
        <v>568</v>
      </c>
      <c r="B569" s="224" t="s">
        <v>137</v>
      </c>
      <c r="C569" s="224" t="s">
        <v>137</v>
      </c>
      <c r="D569" s="225" t="s">
        <v>5193</v>
      </c>
      <c r="E569" s="225" t="s">
        <v>5193</v>
      </c>
      <c r="F569" s="224" t="s">
        <v>5194</v>
      </c>
      <c r="G569" s="224" t="s">
        <v>5195</v>
      </c>
      <c r="H569" s="224" t="s">
        <v>35</v>
      </c>
      <c r="I569" s="224" t="s">
        <v>18</v>
      </c>
      <c r="J569" s="226">
        <v>336000</v>
      </c>
      <c r="K569" s="226">
        <v>33</v>
      </c>
      <c r="L569" s="226">
        <v>11088000</v>
      </c>
      <c r="M569" s="227" t="s">
        <v>5129</v>
      </c>
      <c r="N569" s="223" t="s">
        <v>1552</v>
      </c>
      <c r="O569" s="228" t="s">
        <v>4281</v>
      </c>
      <c r="P569" s="227" t="s">
        <v>4278</v>
      </c>
      <c r="Q569" s="229" t="s">
        <v>4279</v>
      </c>
      <c r="R569" s="213"/>
    </row>
    <row r="570" spans="1:18" s="214" customFormat="1" ht="12.75" customHeight="1">
      <c r="A570" s="223">
        <v>569</v>
      </c>
      <c r="B570" s="230" t="s">
        <v>4909</v>
      </c>
      <c r="C570" s="230" t="s">
        <v>4909</v>
      </c>
      <c r="D570" s="225" t="s">
        <v>5196</v>
      </c>
      <c r="E570" s="225" t="s">
        <v>5196</v>
      </c>
      <c r="F570" s="224" t="s">
        <v>129</v>
      </c>
      <c r="G570" s="224" t="s">
        <v>5195</v>
      </c>
      <c r="H570" s="224" t="s">
        <v>35</v>
      </c>
      <c r="I570" s="224" t="s">
        <v>21</v>
      </c>
      <c r="J570" s="226">
        <v>80000</v>
      </c>
      <c r="K570" s="226">
        <v>820</v>
      </c>
      <c r="L570" s="226">
        <v>65600000</v>
      </c>
      <c r="M570" s="227" t="s">
        <v>5129</v>
      </c>
      <c r="N570" s="223" t="s">
        <v>1552</v>
      </c>
      <c r="O570" s="228" t="s">
        <v>4281</v>
      </c>
      <c r="P570" s="227" t="s">
        <v>4278</v>
      </c>
      <c r="Q570" s="229" t="s">
        <v>4279</v>
      </c>
      <c r="R570" s="213"/>
    </row>
    <row r="571" spans="1:18" s="214" customFormat="1" ht="12.75" customHeight="1">
      <c r="A571" s="223">
        <v>570</v>
      </c>
      <c r="B571" s="230" t="s">
        <v>4909</v>
      </c>
      <c r="C571" s="230" t="s">
        <v>4909</v>
      </c>
      <c r="D571" s="225" t="s">
        <v>5197</v>
      </c>
      <c r="E571" s="225" t="s">
        <v>5197</v>
      </c>
      <c r="F571" s="224" t="s">
        <v>129</v>
      </c>
      <c r="G571" s="224" t="s">
        <v>5198</v>
      </c>
      <c r="H571" s="224" t="s">
        <v>35</v>
      </c>
      <c r="I571" s="224" t="s">
        <v>21</v>
      </c>
      <c r="J571" s="226">
        <v>1500000</v>
      </c>
      <c r="K571" s="226">
        <v>26</v>
      </c>
      <c r="L571" s="226">
        <v>39000000</v>
      </c>
      <c r="M571" s="227" t="s">
        <v>5129</v>
      </c>
      <c r="N571" s="223" t="s">
        <v>1552</v>
      </c>
      <c r="O571" s="228" t="s">
        <v>4281</v>
      </c>
      <c r="P571" s="227" t="s">
        <v>4278</v>
      </c>
      <c r="Q571" s="229" t="s">
        <v>4279</v>
      </c>
      <c r="R571" s="213"/>
    </row>
    <row r="572" spans="1:18" s="214" customFormat="1" ht="12.75" customHeight="1">
      <c r="A572" s="223">
        <v>571</v>
      </c>
      <c r="B572" s="230" t="s">
        <v>4909</v>
      </c>
      <c r="C572" s="230" t="s">
        <v>4909</v>
      </c>
      <c r="D572" s="225" t="s">
        <v>5199</v>
      </c>
      <c r="E572" s="225" t="s">
        <v>5199</v>
      </c>
      <c r="F572" s="224" t="s">
        <v>129</v>
      </c>
      <c r="G572" s="224" t="s">
        <v>5198</v>
      </c>
      <c r="H572" s="224" t="s">
        <v>35</v>
      </c>
      <c r="I572" s="224" t="s">
        <v>21</v>
      </c>
      <c r="J572" s="226">
        <v>1500000</v>
      </c>
      <c r="K572" s="226">
        <v>20</v>
      </c>
      <c r="L572" s="226">
        <v>30000000</v>
      </c>
      <c r="M572" s="227" t="s">
        <v>5129</v>
      </c>
      <c r="N572" s="223" t="s">
        <v>1552</v>
      </c>
      <c r="O572" s="228" t="s">
        <v>4281</v>
      </c>
      <c r="P572" s="227" t="s">
        <v>4278</v>
      </c>
      <c r="Q572" s="229" t="s">
        <v>4279</v>
      </c>
      <c r="R572" s="213"/>
    </row>
    <row r="573" spans="1:18" s="214" customFormat="1" ht="12.75" customHeight="1">
      <c r="A573" s="223">
        <v>572</v>
      </c>
      <c r="B573" s="230" t="s">
        <v>4909</v>
      </c>
      <c r="C573" s="230" t="s">
        <v>4909</v>
      </c>
      <c r="D573" s="225" t="s">
        <v>5200</v>
      </c>
      <c r="E573" s="225" t="s">
        <v>5200</v>
      </c>
      <c r="F573" s="224" t="s">
        <v>129</v>
      </c>
      <c r="G573" s="224" t="s">
        <v>5198</v>
      </c>
      <c r="H573" s="224" t="s">
        <v>35</v>
      </c>
      <c r="I573" s="224" t="s">
        <v>21</v>
      </c>
      <c r="J573" s="226">
        <v>1500000</v>
      </c>
      <c r="K573" s="226">
        <v>26</v>
      </c>
      <c r="L573" s="226">
        <v>39000000</v>
      </c>
      <c r="M573" s="227" t="s">
        <v>5129</v>
      </c>
      <c r="N573" s="223" t="s">
        <v>1552</v>
      </c>
      <c r="O573" s="228" t="s">
        <v>4281</v>
      </c>
      <c r="P573" s="227" t="s">
        <v>4278</v>
      </c>
      <c r="Q573" s="229" t="s">
        <v>4279</v>
      </c>
      <c r="R573" s="213"/>
    </row>
    <row r="574" spans="1:18" s="214" customFormat="1" ht="12.75" customHeight="1">
      <c r="A574" s="223">
        <v>573</v>
      </c>
      <c r="B574" s="230" t="s">
        <v>4909</v>
      </c>
      <c r="C574" s="230" t="s">
        <v>4909</v>
      </c>
      <c r="D574" s="225" t="s">
        <v>5201</v>
      </c>
      <c r="E574" s="225" t="s">
        <v>5201</v>
      </c>
      <c r="F574" s="224" t="s">
        <v>129</v>
      </c>
      <c r="G574" s="224" t="s">
        <v>5198</v>
      </c>
      <c r="H574" s="224" t="s">
        <v>35</v>
      </c>
      <c r="I574" s="224" t="s">
        <v>21</v>
      </c>
      <c r="J574" s="226">
        <v>1500000</v>
      </c>
      <c r="K574" s="226">
        <v>52</v>
      </c>
      <c r="L574" s="226">
        <v>78000000</v>
      </c>
      <c r="M574" s="227" t="s">
        <v>5129</v>
      </c>
      <c r="N574" s="223" t="s">
        <v>1552</v>
      </c>
      <c r="O574" s="228" t="s">
        <v>4281</v>
      </c>
      <c r="P574" s="227" t="s">
        <v>4278</v>
      </c>
      <c r="Q574" s="229" t="s">
        <v>4279</v>
      </c>
      <c r="R574" s="213"/>
    </row>
    <row r="575" spans="1:18" s="214" customFormat="1" ht="12.75" customHeight="1">
      <c r="A575" s="223">
        <v>574</v>
      </c>
      <c r="B575" s="230" t="s">
        <v>4909</v>
      </c>
      <c r="C575" s="230" t="s">
        <v>4909</v>
      </c>
      <c r="D575" s="225" t="s">
        <v>5202</v>
      </c>
      <c r="E575" s="225" t="s">
        <v>5202</v>
      </c>
      <c r="F575" s="224" t="s">
        <v>129</v>
      </c>
      <c r="G575" s="224" t="s">
        <v>5198</v>
      </c>
      <c r="H575" s="224" t="s">
        <v>35</v>
      </c>
      <c r="I575" s="224" t="s">
        <v>21</v>
      </c>
      <c r="J575" s="226">
        <v>1500000</v>
      </c>
      <c r="K575" s="226">
        <v>52</v>
      </c>
      <c r="L575" s="226">
        <v>78000000</v>
      </c>
      <c r="M575" s="227" t="s">
        <v>5129</v>
      </c>
      <c r="N575" s="223" t="s">
        <v>1552</v>
      </c>
      <c r="O575" s="228" t="s">
        <v>4281</v>
      </c>
      <c r="P575" s="227" t="s">
        <v>4278</v>
      </c>
      <c r="Q575" s="229" t="s">
        <v>4279</v>
      </c>
      <c r="R575" s="213"/>
    </row>
    <row r="576" spans="1:18" s="214" customFormat="1" ht="12.75" customHeight="1">
      <c r="A576" s="223">
        <v>575</v>
      </c>
      <c r="B576" s="230" t="s">
        <v>4909</v>
      </c>
      <c r="C576" s="230" t="s">
        <v>4909</v>
      </c>
      <c r="D576" s="225" t="s">
        <v>5203</v>
      </c>
      <c r="E576" s="225" t="s">
        <v>5203</v>
      </c>
      <c r="F576" s="224" t="s">
        <v>129</v>
      </c>
      <c r="G576" s="224" t="s">
        <v>5198</v>
      </c>
      <c r="H576" s="224" t="s">
        <v>35</v>
      </c>
      <c r="I576" s="224" t="s">
        <v>21</v>
      </c>
      <c r="J576" s="226">
        <v>1500000</v>
      </c>
      <c r="K576" s="226">
        <v>126</v>
      </c>
      <c r="L576" s="226">
        <v>189000000</v>
      </c>
      <c r="M576" s="227" t="s">
        <v>5129</v>
      </c>
      <c r="N576" s="223" t="s">
        <v>1552</v>
      </c>
      <c r="O576" s="228" t="s">
        <v>4281</v>
      </c>
      <c r="P576" s="227" t="s">
        <v>4278</v>
      </c>
      <c r="Q576" s="229" t="s">
        <v>4279</v>
      </c>
      <c r="R576" s="213"/>
    </row>
    <row r="577" spans="1:18" s="214" customFormat="1" ht="12.75" customHeight="1">
      <c r="A577" s="223">
        <v>576</v>
      </c>
      <c r="B577" s="230" t="s">
        <v>4909</v>
      </c>
      <c r="C577" s="230" t="s">
        <v>4909</v>
      </c>
      <c r="D577" s="225" t="s">
        <v>5204</v>
      </c>
      <c r="E577" s="225" t="s">
        <v>5204</v>
      </c>
      <c r="F577" s="224" t="s">
        <v>129</v>
      </c>
      <c r="G577" s="224" t="s">
        <v>5198</v>
      </c>
      <c r="H577" s="224" t="s">
        <v>35</v>
      </c>
      <c r="I577" s="224" t="s">
        <v>21</v>
      </c>
      <c r="J577" s="226">
        <v>1500000</v>
      </c>
      <c r="K577" s="226">
        <v>52</v>
      </c>
      <c r="L577" s="226">
        <v>78000000</v>
      </c>
      <c r="M577" s="227" t="s">
        <v>5129</v>
      </c>
      <c r="N577" s="223" t="s">
        <v>1552</v>
      </c>
      <c r="O577" s="228" t="s">
        <v>4281</v>
      </c>
      <c r="P577" s="227" t="s">
        <v>4278</v>
      </c>
      <c r="Q577" s="229" t="s">
        <v>4279</v>
      </c>
      <c r="R577" s="213"/>
    </row>
    <row r="578" spans="1:18" s="214" customFormat="1" ht="12.75" customHeight="1">
      <c r="A578" s="223">
        <v>577</v>
      </c>
      <c r="B578" s="230" t="s">
        <v>4873</v>
      </c>
      <c r="C578" s="230" t="s">
        <v>4873</v>
      </c>
      <c r="D578" s="225" t="s">
        <v>5205</v>
      </c>
      <c r="E578" s="225" t="s">
        <v>5205</v>
      </c>
      <c r="F578" s="224" t="s">
        <v>129</v>
      </c>
      <c r="G578" s="224" t="s">
        <v>5195</v>
      </c>
      <c r="H578" s="224" t="s">
        <v>35</v>
      </c>
      <c r="I578" s="224" t="s">
        <v>21</v>
      </c>
      <c r="J578" s="226">
        <v>650000</v>
      </c>
      <c r="K578" s="226">
        <v>52</v>
      </c>
      <c r="L578" s="226">
        <v>33800000</v>
      </c>
      <c r="M578" s="227" t="s">
        <v>5129</v>
      </c>
      <c r="N578" s="223" t="s">
        <v>1552</v>
      </c>
      <c r="O578" s="228" t="s">
        <v>4281</v>
      </c>
      <c r="P578" s="227" t="s">
        <v>4278</v>
      </c>
      <c r="Q578" s="229" t="s">
        <v>4279</v>
      </c>
      <c r="R578" s="213"/>
    </row>
    <row r="579" spans="1:18" s="214" customFormat="1" ht="12.75" customHeight="1">
      <c r="A579" s="223">
        <v>578</v>
      </c>
      <c r="B579" s="230" t="s">
        <v>4873</v>
      </c>
      <c r="C579" s="230" t="s">
        <v>4873</v>
      </c>
      <c r="D579" s="225" t="s">
        <v>5206</v>
      </c>
      <c r="E579" s="225" t="s">
        <v>5206</v>
      </c>
      <c r="F579" s="224" t="s">
        <v>129</v>
      </c>
      <c r="G579" s="224" t="s">
        <v>5195</v>
      </c>
      <c r="H579" s="224" t="s">
        <v>35</v>
      </c>
      <c r="I579" s="224" t="s">
        <v>21</v>
      </c>
      <c r="J579" s="226">
        <v>650000</v>
      </c>
      <c r="K579" s="226">
        <v>78</v>
      </c>
      <c r="L579" s="226">
        <v>50700000</v>
      </c>
      <c r="M579" s="227" t="s">
        <v>5129</v>
      </c>
      <c r="N579" s="223" t="s">
        <v>1552</v>
      </c>
      <c r="O579" s="228" t="s">
        <v>4281</v>
      </c>
      <c r="P579" s="227" t="s">
        <v>4278</v>
      </c>
      <c r="Q579" s="229" t="s">
        <v>4279</v>
      </c>
      <c r="R579" s="213"/>
    </row>
    <row r="580" spans="1:18" s="214" customFormat="1" ht="12.75" customHeight="1">
      <c r="A580" s="223">
        <v>579</v>
      </c>
      <c r="B580" s="230" t="s">
        <v>4873</v>
      </c>
      <c r="C580" s="230" t="s">
        <v>4873</v>
      </c>
      <c r="D580" s="225" t="s">
        <v>5207</v>
      </c>
      <c r="E580" s="225" t="s">
        <v>5207</v>
      </c>
      <c r="F580" s="224" t="s">
        <v>129</v>
      </c>
      <c r="G580" s="224" t="s">
        <v>5195</v>
      </c>
      <c r="H580" s="224" t="s">
        <v>35</v>
      </c>
      <c r="I580" s="224" t="s">
        <v>21</v>
      </c>
      <c r="J580" s="226">
        <v>650000</v>
      </c>
      <c r="K580" s="226">
        <v>78</v>
      </c>
      <c r="L580" s="226">
        <v>50700000</v>
      </c>
      <c r="M580" s="227" t="s">
        <v>5129</v>
      </c>
      <c r="N580" s="223" t="s">
        <v>1552</v>
      </c>
      <c r="O580" s="228" t="s">
        <v>4281</v>
      </c>
      <c r="P580" s="227" t="s">
        <v>4278</v>
      </c>
      <c r="Q580" s="229" t="s">
        <v>4279</v>
      </c>
      <c r="R580" s="213"/>
    </row>
    <row r="581" spans="1:18" s="214" customFormat="1" ht="12.75" customHeight="1">
      <c r="A581" s="223">
        <v>580</v>
      </c>
      <c r="B581" s="230" t="s">
        <v>4873</v>
      </c>
      <c r="C581" s="230" t="s">
        <v>4873</v>
      </c>
      <c r="D581" s="225" t="s">
        <v>5208</v>
      </c>
      <c r="E581" s="225" t="s">
        <v>5208</v>
      </c>
      <c r="F581" s="224" t="s">
        <v>129</v>
      </c>
      <c r="G581" s="224" t="s">
        <v>5195</v>
      </c>
      <c r="H581" s="224" t="s">
        <v>35</v>
      </c>
      <c r="I581" s="224" t="s">
        <v>21</v>
      </c>
      <c r="J581" s="226">
        <v>550000</v>
      </c>
      <c r="K581" s="226">
        <v>300</v>
      </c>
      <c r="L581" s="226">
        <v>165000000</v>
      </c>
      <c r="M581" s="227" t="s">
        <v>5129</v>
      </c>
      <c r="N581" s="223" t="s">
        <v>1552</v>
      </c>
      <c r="O581" s="228" t="s">
        <v>4281</v>
      </c>
      <c r="P581" s="227" t="s">
        <v>4278</v>
      </c>
      <c r="Q581" s="229" t="s">
        <v>4279</v>
      </c>
      <c r="R581" s="213"/>
    </row>
    <row r="582" spans="1:18" s="214" customFormat="1" ht="12.75" customHeight="1">
      <c r="A582" s="223">
        <v>581</v>
      </c>
      <c r="B582" s="230" t="s">
        <v>4873</v>
      </c>
      <c r="C582" s="230" t="s">
        <v>4873</v>
      </c>
      <c r="D582" s="225" t="s">
        <v>5209</v>
      </c>
      <c r="E582" s="225" t="s">
        <v>5209</v>
      </c>
      <c r="F582" s="224" t="s">
        <v>129</v>
      </c>
      <c r="G582" s="224" t="s">
        <v>5195</v>
      </c>
      <c r="H582" s="224" t="s">
        <v>35</v>
      </c>
      <c r="I582" s="224" t="s">
        <v>21</v>
      </c>
      <c r="J582" s="226">
        <v>3500000</v>
      </c>
      <c r="K582" s="226">
        <v>256</v>
      </c>
      <c r="L582" s="226">
        <v>896000000</v>
      </c>
      <c r="M582" s="227" t="s">
        <v>5129</v>
      </c>
      <c r="N582" s="223" t="s">
        <v>1552</v>
      </c>
      <c r="O582" s="228" t="s">
        <v>4281</v>
      </c>
      <c r="P582" s="227" t="s">
        <v>4278</v>
      </c>
      <c r="Q582" s="229" t="s">
        <v>4279</v>
      </c>
      <c r="R582" s="213"/>
    </row>
    <row r="583" spans="1:18" s="214" customFormat="1" ht="12.75" customHeight="1">
      <c r="A583" s="223">
        <v>582</v>
      </c>
      <c r="B583" s="230" t="s">
        <v>4873</v>
      </c>
      <c r="C583" s="230" t="s">
        <v>4873</v>
      </c>
      <c r="D583" s="225" t="s">
        <v>5210</v>
      </c>
      <c r="E583" s="225" t="s">
        <v>5210</v>
      </c>
      <c r="F583" s="224" t="s">
        <v>129</v>
      </c>
      <c r="G583" s="224" t="s">
        <v>5195</v>
      </c>
      <c r="H583" s="224" t="s">
        <v>35</v>
      </c>
      <c r="I583" s="224" t="s">
        <v>21</v>
      </c>
      <c r="J583" s="226">
        <v>3000000</v>
      </c>
      <c r="K583" s="226">
        <v>10</v>
      </c>
      <c r="L583" s="226">
        <v>30000000</v>
      </c>
      <c r="M583" s="227" t="s">
        <v>5129</v>
      </c>
      <c r="N583" s="223" t="s">
        <v>1552</v>
      </c>
      <c r="O583" s="228" t="s">
        <v>4281</v>
      </c>
      <c r="P583" s="227" t="s">
        <v>4278</v>
      </c>
      <c r="Q583" s="229" t="s">
        <v>4279</v>
      </c>
      <c r="R583" s="213"/>
    </row>
    <row r="584" spans="1:18" s="214" customFormat="1" ht="12.75" customHeight="1">
      <c r="A584" s="223">
        <v>583</v>
      </c>
      <c r="B584" s="230" t="s">
        <v>4873</v>
      </c>
      <c r="C584" s="230" t="s">
        <v>4873</v>
      </c>
      <c r="D584" s="225" t="s">
        <v>5211</v>
      </c>
      <c r="E584" s="225" t="s">
        <v>5211</v>
      </c>
      <c r="F584" s="224" t="s">
        <v>129</v>
      </c>
      <c r="G584" s="224" t="s">
        <v>5195</v>
      </c>
      <c r="H584" s="224" t="s">
        <v>35</v>
      </c>
      <c r="I584" s="224" t="s">
        <v>21</v>
      </c>
      <c r="J584" s="226">
        <v>340000</v>
      </c>
      <c r="K584" s="226">
        <v>78</v>
      </c>
      <c r="L584" s="226">
        <v>26520000</v>
      </c>
      <c r="M584" s="227" t="s">
        <v>5129</v>
      </c>
      <c r="N584" s="223" t="s">
        <v>1552</v>
      </c>
      <c r="O584" s="228" t="s">
        <v>4281</v>
      </c>
      <c r="P584" s="227" t="s">
        <v>4278</v>
      </c>
      <c r="Q584" s="229" t="s">
        <v>4279</v>
      </c>
      <c r="R584" s="213"/>
    </row>
    <row r="585" spans="1:18" s="214" customFormat="1" ht="12.75" customHeight="1">
      <c r="A585" s="223">
        <v>584</v>
      </c>
      <c r="B585" s="230" t="s">
        <v>4873</v>
      </c>
      <c r="C585" s="230" t="s">
        <v>4873</v>
      </c>
      <c r="D585" s="225" t="s">
        <v>5212</v>
      </c>
      <c r="E585" s="225" t="s">
        <v>5212</v>
      </c>
      <c r="F585" s="224" t="s">
        <v>129</v>
      </c>
      <c r="G585" s="224" t="s">
        <v>5195</v>
      </c>
      <c r="H585" s="224" t="s">
        <v>35</v>
      </c>
      <c r="I585" s="224" t="s">
        <v>21</v>
      </c>
      <c r="J585" s="226">
        <v>340000</v>
      </c>
      <c r="K585" s="226">
        <v>26</v>
      </c>
      <c r="L585" s="226">
        <v>8840000</v>
      </c>
      <c r="M585" s="227" t="s">
        <v>5129</v>
      </c>
      <c r="N585" s="223" t="s">
        <v>1552</v>
      </c>
      <c r="O585" s="228" t="s">
        <v>4281</v>
      </c>
      <c r="P585" s="227" t="s">
        <v>4278</v>
      </c>
      <c r="Q585" s="229" t="s">
        <v>4279</v>
      </c>
      <c r="R585" s="213"/>
    </row>
    <row r="586" spans="1:18" s="214" customFormat="1" ht="12.75" customHeight="1">
      <c r="A586" s="223">
        <v>585</v>
      </c>
      <c r="B586" s="230" t="s">
        <v>4873</v>
      </c>
      <c r="C586" s="230" t="s">
        <v>4873</v>
      </c>
      <c r="D586" s="225" t="s">
        <v>5213</v>
      </c>
      <c r="E586" s="225" t="s">
        <v>5213</v>
      </c>
      <c r="F586" s="224" t="s">
        <v>129</v>
      </c>
      <c r="G586" s="224" t="s">
        <v>5195</v>
      </c>
      <c r="H586" s="224" t="s">
        <v>35</v>
      </c>
      <c r="I586" s="224" t="s">
        <v>21</v>
      </c>
      <c r="J586" s="226">
        <v>340000</v>
      </c>
      <c r="K586" s="226">
        <v>46</v>
      </c>
      <c r="L586" s="226">
        <v>15640000</v>
      </c>
      <c r="M586" s="227" t="s">
        <v>5129</v>
      </c>
      <c r="N586" s="223" t="s">
        <v>1552</v>
      </c>
      <c r="O586" s="228" t="s">
        <v>4281</v>
      </c>
      <c r="P586" s="227" t="s">
        <v>4278</v>
      </c>
      <c r="Q586" s="229" t="s">
        <v>4279</v>
      </c>
      <c r="R586" s="213"/>
    </row>
    <row r="587" spans="1:18" s="214" customFormat="1" ht="12.75" customHeight="1">
      <c r="A587" s="223">
        <v>586</v>
      </c>
      <c r="B587" s="230" t="s">
        <v>4873</v>
      </c>
      <c r="C587" s="230" t="s">
        <v>4873</v>
      </c>
      <c r="D587" s="225" t="s">
        <v>5214</v>
      </c>
      <c r="E587" s="225" t="s">
        <v>5214</v>
      </c>
      <c r="F587" s="224" t="s">
        <v>129</v>
      </c>
      <c r="G587" s="224" t="s">
        <v>5195</v>
      </c>
      <c r="H587" s="224" t="s">
        <v>35</v>
      </c>
      <c r="I587" s="224" t="s">
        <v>21</v>
      </c>
      <c r="J587" s="226">
        <v>650000</v>
      </c>
      <c r="K587" s="226">
        <v>99</v>
      </c>
      <c r="L587" s="226">
        <v>64350000</v>
      </c>
      <c r="M587" s="227" t="s">
        <v>5129</v>
      </c>
      <c r="N587" s="223" t="s">
        <v>1552</v>
      </c>
      <c r="O587" s="228" t="s">
        <v>4281</v>
      </c>
      <c r="P587" s="227" t="s">
        <v>4278</v>
      </c>
      <c r="Q587" s="229" t="s">
        <v>4279</v>
      </c>
      <c r="R587" s="213"/>
    </row>
    <row r="588" spans="1:18" s="214" customFormat="1" ht="12.75" customHeight="1">
      <c r="A588" s="223">
        <v>587</v>
      </c>
      <c r="B588" s="230" t="s">
        <v>4873</v>
      </c>
      <c r="C588" s="230" t="s">
        <v>4873</v>
      </c>
      <c r="D588" s="225" t="s">
        <v>5215</v>
      </c>
      <c r="E588" s="225" t="s">
        <v>5215</v>
      </c>
      <c r="F588" s="224" t="s">
        <v>129</v>
      </c>
      <c r="G588" s="224" t="s">
        <v>5195</v>
      </c>
      <c r="H588" s="224" t="s">
        <v>35</v>
      </c>
      <c r="I588" s="224" t="s">
        <v>21</v>
      </c>
      <c r="J588" s="226">
        <v>650000</v>
      </c>
      <c r="K588" s="226">
        <v>138</v>
      </c>
      <c r="L588" s="226">
        <v>89700000</v>
      </c>
      <c r="M588" s="227" t="s">
        <v>5129</v>
      </c>
      <c r="N588" s="223" t="s">
        <v>1552</v>
      </c>
      <c r="O588" s="228" t="s">
        <v>4281</v>
      </c>
      <c r="P588" s="227" t="s">
        <v>4278</v>
      </c>
      <c r="Q588" s="229" t="s">
        <v>4279</v>
      </c>
      <c r="R588" s="213"/>
    </row>
    <row r="589" spans="1:18" s="214" customFormat="1" ht="12.75" customHeight="1">
      <c r="A589" s="223">
        <v>588</v>
      </c>
      <c r="B589" s="230" t="s">
        <v>4873</v>
      </c>
      <c r="C589" s="230" t="s">
        <v>4873</v>
      </c>
      <c r="D589" s="225" t="s">
        <v>5216</v>
      </c>
      <c r="E589" s="225" t="s">
        <v>5216</v>
      </c>
      <c r="F589" s="224" t="s">
        <v>129</v>
      </c>
      <c r="G589" s="224" t="s">
        <v>5195</v>
      </c>
      <c r="H589" s="224" t="s">
        <v>35</v>
      </c>
      <c r="I589" s="224" t="s">
        <v>21</v>
      </c>
      <c r="J589" s="226">
        <v>650000</v>
      </c>
      <c r="K589" s="226">
        <v>100</v>
      </c>
      <c r="L589" s="226">
        <v>65000000</v>
      </c>
      <c r="M589" s="227" t="s">
        <v>5129</v>
      </c>
      <c r="N589" s="223" t="s">
        <v>1552</v>
      </c>
      <c r="O589" s="228" t="s">
        <v>4281</v>
      </c>
      <c r="P589" s="227" t="s">
        <v>4278</v>
      </c>
      <c r="Q589" s="229" t="s">
        <v>4279</v>
      </c>
      <c r="R589" s="213"/>
    </row>
    <row r="590" spans="1:18" s="214" customFormat="1" ht="12.75" customHeight="1">
      <c r="A590" s="223">
        <v>589</v>
      </c>
      <c r="B590" s="230" t="s">
        <v>4873</v>
      </c>
      <c r="C590" s="230" t="s">
        <v>4873</v>
      </c>
      <c r="D590" s="225" t="s">
        <v>5217</v>
      </c>
      <c r="E590" s="225" t="s">
        <v>5217</v>
      </c>
      <c r="F590" s="224" t="s">
        <v>129</v>
      </c>
      <c r="G590" s="224" t="s">
        <v>5195</v>
      </c>
      <c r="H590" s="224" t="s">
        <v>35</v>
      </c>
      <c r="I590" s="224" t="s">
        <v>21</v>
      </c>
      <c r="J590" s="226">
        <v>850000</v>
      </c>
      <c r="K590" s="226">
        <v>139</v>
      </c>
      <c r="L590" s="226">
        <v>118150000</v>
      </c>
      <c r="M590" s="227" t="s">
        <v>5129</v>
      </c>
      <c r="N590" s="223" t="s">
        <v>1552</v>
      </c>
      <c r="O590" s="228" t="s">
        <v>4281</v>
      </c>
      <c r="P590" s="227" t="s">
        <v>4278</v>
      </c>
      <c r="Q590" s="229" t="s">
        <v>4279</v>
      </c>
      <c r="R590" s="213"/>
    </row>
    <row r="591" spans="1:18" s="214" customFormat="1" ht="12.75" customHeight="1">
      <c r="A591" s="223">
        <v>590</v>
      </c>
      <c r="B591" s="230" t="s">
        <v>4873</v>
      </c>
      <c r="C591" s="230" t="s">
        <v>4873</v>
      </c>
      <c r="D591" s="225" t="s">
        <v>5218</v>
      </c>
      <c r="E591" s="225" t="s">
        <v>5218</v>
      </c>
      <c r="F591" s="224" t="s">
        <v>129</v>
      </c>
      <c r="G591" s="224" t="s">
        <v>5195</v>
      </c>
      <c r="H591" s="224" t="s">
        <v>35</v>
      </c>
      <c r="I591" s="224" t="s">
        <v>21</v>
      </c>
      <c r="J591" s="226">
        <v>850000</v>
      </c>
      <c r="K591" s="226">
        <v>139</v>
      </c>
      <c r="L591" s="226">
        <v>118150000</v>
      </c>
      <c r="M591" s="227" t="s">
        <v>5129</v>
      </c>
      <c r="N591" s="223" t="s">
        <v>1552</v>
      </c>
      <c r="O591" s="228" t="s">
        <v>4281</v>
      </c>
      <c r="P591" s="227" t="s">
        <v>4278</v>
      </c>
      <c r="Q591" s="229" t="s">
        <v>4279</v>
      </c>
      <c r="R591" s="213"/>
    </row>
    <row r="592" spans="1:18" s="214" customFormat="1" ht="12.75" customHeight="1">
      <c r="A592" s="223">
        <v>591</v>
      </c>
      <c r="B592" s="230" t="s">
        <v>4873</v>
      </c>
      <c r="C592" s="230" t="s">
        <v>4873</v>
      </c>
      <c r="D592" s="225" t="s">
        <v>5219</v>
      </c>
      <c r="E592" s="225" t="s">
        <v>5219</v>
      </c>
      <c r="F592" s="224" t="s">
        <v>129</v>
      </c>
      <c r="G592" s="224" t="s">
        <v>5195</v>
      </c>
      <c r="H592" s="224" t="s">
        <v>35</v>
      </c>
      <c r="I592" s="224" t="s">
        <v>21</v>
      </c>
      <c r="J592" s="226">
        <v>900000</v>
      </c>
      <c r="K592" s="226">
        <v>39</v>
      </c>
      <c r="L592" s="226">
        <v>35100000</v>
      </c>
      <c r="M592" s="227" t="s">
        <v>5129</v>
      </c>
      <c r="N592" s="223" t="s">
        <v>1552</v>
      </c>
      <c r="O592" s="228" t="s">
        <v>4281</v>
      </c>
      <c r="P592" s="227" t="s">
        <v>4278</v>
      </c>
      <c r="Q592" s="229" t="s">
        <v>4279</v>
      </c>
      <c r="R592" s="213"/>
    </row>
    <row r="593" spans="1:18" s="214" customFormat="1" ht="12.75" customHeight="1">
      <c r="A593" s="223">
        <v>592</v>
      </c>
      <c r="B593" s="230" t="s">
        <v>4932</v>
      </c>
      <c r="C593" s="230" t="s">
        <v>4932</v>
      </c>
      <c r="D593" s="225" t="s">
        <v>5220</v>
      </c>
      <c r="E593" s="225" t="s">
        <v>5220</v>
      </c>
      <c r="F593" s="224" t="s">
        <v>129</v>
      </c>
      <c r="G593" s="224" t="s">
        <v>5195</v>
      </c>
      <c r="H593" s="224" t="s">
        <v>35</v>
      </c>
      <c r="I593" s="224" t="s">
        <v>21</v>
      </c>
      <c r="J593" s="226">
        <v>1100000</v>
      </c>
      <c r="K593" s="226">
        <v>20</v>
      </c>
      <c r="L593" s="226">
        <v>22000000</v>
      </c>
      <c r="M593" s="227" t="s">
        <v>5129</v>
      </c>
      <c r="N593" s="223" t="s">
        <v>1552</v>
      </c>
      <c r="O593" s="228" t="s">
        <v>4281</v>
      </c>
      <c r="P593" s="227" t="s">
        <v>4278</v>
      </c>
      <c r="Q593" s="229" t="s">
        <v>4279</v>
      </c>
      <c r="R593" s="213"/>
    </row>
    <row r="594" spans="1:18" s="214" customFormat="1" ht="12.75" customHeight="1">
      <c r="A594" s="223">
        <v>593</v>
      </c>
      <c r="B594" s="230" t="s">
        <v>4932</v>
      </c>
      <c r="C594" s="230" t="s">
        <v>4932</v>
      </c>
      <c r="D594" s="225" t="s">
        <v>5221</v>
      </c>
      <c r="E594" s="225" t="s">
        <v>5221</v>
      </c>
      <c r="F594" s="224" t="s">
        <v>129</v>
      </c>
      <c r="G594" s="224" t="s">
        <v>5195</v>
      </c>
      <c r="H594" s="224" t="s">
        <v>35</v>
      </c>
      <c r="I594" s="224" t="s">
        <v>21</v>
      </c>
      <c r="J594" s="226">
        <v>150000</v>
      </c>
      <c r="K594" s="226">
        <v>450</v>
      </c>
      <c r="L594" s="226">
        <v>67500000</v>
      </c>
      <c r="M594" s="227" t="s">
        <v>5129</v>
      </c>
      <c r="N594" s="223" t="s">
        <v>1552</v>
      </c>
      <c r="O594" s="228" t="s">
        <v>4281</v>
      </c>
      <c r="P594" s="227" t="s">
        <v>4278</v>
      </c>
      <c r="Q594" s="229" t="s">
        <v>4279</v>
      </c>
      <c r="R594" s="213"/>
    </row>
    <row r="595" spans="1:18" s="214" customFormat="1" ht="12.75" customHeight="1">
      <c r="A595" s="223">
        <v>594</v>
      </c>
      <c r="B595" s="230" t="s">
        <v>4932</v>
      </c>
      <c r="C595" s="230" t="s">
        <v>4932</v>
      </c>
      <c r="D595" s="225" t="s">
        <v>5222</v>
      </c>
      <c r="E595" s="225" t="s">
        <v>5222</v>
      </c>
      <c r="F595" s="224" t="s">
        <v>129</v>
      </c>
      <c r="G595" s="224" t="s">
        <v>5195</v>
      </c>
      <c r="H595" s="224" t="s">
        <v>35</v>
      </c>
      <c r="I595" s="224" t="s">
        <v>21</v>
      </c>
      <c r="J595" s="226">
        <v>180000</v>
      </c>
      <c r="K595" s="226">
        <v>20</v>
      </c>
      <c r="L595" s="226">
        <v>3600000</v>
      </c>
      <c r="M595" s="227" t="s">
        <v>5129</v>
      </c>
      <c r="N595" s="223" t="s">
        <v>1552</v>
      </c>
      <c r="O595" s="228" t="s">
        <v>4281</v>
      </c>
      <c r="P595" s="227" t="s">
        <v>4278</v>
      </c>
      <c r="Q595" s="229" t="s">
        <v>4279</v>
      </c>
      <c r="R595" s="213"/>
    </row>
    <row r="596" spans="1:18" s="214" customFormat="1" ht="12.75" customHeight="1">
      <c r="A596" s="223">
        <v>595</v>
      </c>
      <c r="B596" s="230" t="s">
        <v>4932</v>
      </c>
      <c r="C596" s="230" t="s">
        <v>4932</v>
      </c>
      <c r="D596" s="225" t="s">
        <v>5223</v>
      </c>
      <c r="E596" s="225" t="s">
        <v>5223</v>
      </c>
      <c r="F596" s="224" t="s">
        <v>129</v>
      </c>
      <c r="G596" s="224" t="s">
        <v>5195</v>
      </c>
      <c r="H596" s="224" t="s">
        <v>35</v>
      </c>
      <c r="I596" s="224" t="s">
        <v>21</v>
      </c>
      <c r="J596" s="226">
        <v>150000</v>
      </c>
      <c r="K596" s="226">
        <v>920</v>
      </c>
      <c r="L596" s="226">
        <v>138000000</v>
      </c>
      <c r="M596" s="227" t="s">
        <v>5129</v>
      </c>
      <c r="N596" s="223" t="s">
        <v>1552</v>
      </c>
      <c r="O596" s="228" t="s">
        <v>4281</v>
      </c>
      <c r="P596" s="227" t="s">
        <v>4278</v>
      </c>
      <c r="Q596" s="229" t="s">
        <v>4279</v>
      </c>
      <c r="R596" s="213"/>
    </row>
    <row r="597" spans="1:18" s="214" customFormat="1" ht="12.75" customHeight="1">
      <c r="A597" s="223">
        <v>596</v>
      </c>
      <c r="B597" s="230" t="s">
        <v>4932</v>
      </c>
      <c r="C597" s="230" t="s">
        <v>4932</v>
      </c>
      <c r="D597" s="225" t="s">
        <v>5224</v>
      </c>
      <c r="E597" s="225" t="s">
        <v>5224</v>
      </c>
      <c r="F597" s="224" t="s">
        <v>129</v>
      </c>
      <c r="G597" s="224" t="s">
        <v>5195</v>
      </c>
      <c r="H597" s="224" t="s">
        <v>35</v>
      </c>
      <c r="I597" s="224" t="s">
        <v>21</v>
      </c>
      <c r="J597" s="226">
        <v>180000</v>
      </c>
      <c r="K597" s="226">
        <v>520</v>
      </c>
      <c r="L597" s="226">
        <v>93600000</v>
      </c>
      <c r="M597" s="227" t="s">
        <v>5129</v>
      </c>
      <c r="N597" s="223" t="s">
        <v>1552</v>
      </c>
      <c r="O597" s="228" t="s">
        <v>4281</v>
      </c>
      <c r="P597" s="227" t="s">
        <v>4278</v>
      </c>
      <c r="Q597" s="229" t="s">
        <v>4279</v>
      </c>
      <c r="R597" s="213"/>
    </row>
    <row r="598" spans="1:18" s="214" customFormat="1" ht="12.75" customHeight="1">
      <c r="A598" s="223">
        <v>597</v>
      </c>
      <c r="B598" s="230" t="s">
        <v>4932</v>
      </c>
      <c r="C598" s="230" t="s">
        <v>4932</v>
      </c>
      <c r="D598" s="225" t="s">
        <v>5225</v>
      </c>
      <c r="E598" s="225" t="s">
        <v>5225</v>
      </c>
      <c r="F598" s="224" t="s">
        <v>129</v>
      </c>
      <c r="G598" s="224" t="s">
        <v>5195</v>
      </c>
      <c r="H598" s="224" t="s">
        <v>35</v>
      </c>
      <c r="I598" s="224" t="s">
        <v>21</v>
      </c>
      <c r="J598" s="226">
        <v>150000</v>
      </c>
      <c r="K598" s="226">
        <v>570</v>
      </c>
      <c r="L598" s="226">
        <v>85500000</v>
      </c>
      <c r="M598" s="227" t="s">
        <v>5129</v>
      </c>
      <c r="N598" s="223" t="s">
        <v>1552</v>
      </c>
      <c r="O598" s="228" t="s">
        <v>4281</v>
      </c>
      <c r="P598" s="227" t="s">
        <v>4278</v>
      </c>
      <c r="Q598" s="229" t="s">
        <v>4279</v>
      </c>
      <c r="R598" s="213"/>
    </row>
    <row r="599" spans="1:18" s="214" customFormat="1" ht="12.75" customHeight="1">
      <c r="A599" s="223">
        <v>598</v>
      </c>
      <c r="B599" s="230" t="s">
        <v>4932</v>
      </c>
      <c r="C599" s="230" t="s">
        <v>4932</v>
      </c>
      <c r="D599" s="225" t="s">
        <v>5226</v>
      </c>
      <c r="E599" s="225" t="s">
        <v>5226</v>
      </c>
      <c r="F599" s="224" t="s">
        <v>129</v>
      </c>
      <c r="G599" s="224" t="s">
        <v>5195</v>
      </c>
      <c r="H599" s="224" t="s">
        <v>35</v>
      </c>
      <c r="I599" s="224" t="s">
        <v>21</v>
      </c>
      <c r="J599" s="226">
        <v>150000</v>
      </c>
      <c r="K599" s="226">
        <v>570</v>
      </c>
      <c r="L599" s="226">
        <v>85500000</v>
      </c>
      <c r="M599" s="227" t="s">
        <v>5129</v>
      </c>
      <c r="N599" s="223" t="s">
        <v>1552</v>
      </c>
      <c r="O599" s="228" t="s">
        <v>4281</v>
      </c>
      <c r="P599" s="227" t="s">
        <v>4278</v>
      </c>
      <c r="Q599" s="229" t="s">
        <v>4279</v>
      </c>
      <c r="R599" s="213"/>
    </row>
    <row r="600" spans="1:18" s="214" customFormat="1" ht="12.75" customHeight="1">
      <c r="A600" s="223">
        <v>599</v>
      </c>
      <c r="B600" s="230" t="s">
        <v>4932</v>
      </c>
      <c r="C600" s="230" t="s">
        <v>4932</v>
      </c>
      <c r="D600" s="225" t="s">
        <v>5227</v>
      </c>
      <c r="E600" s="225" t="s">
        <v>5227</v>
      </c>
      <c r="F600" s="224" t="s">
        <v>129</v>
      </c>
      <c r="G600" s="224" t="s">
        <v>5195</v>
      </c>
      <c r="H600" s="224" t="s">
        <v>35</v>
      </c>
      <c r="I600" s="224" t="s">
        <v>21</v>
      </c>
      <c r="J600" s="226">
        <v>150000</v>
      </c>
      <c r="K600" s="226">
        <v>570</v>
      </c>
      <c r="L600" s="226">
        <v>85500000</v>
      </c>
      <c r="M600" s="227" t="s">
        <v>5129</v>
      </c>
      <c r="N600" s="223" t="s">
        <v>1552</v>
      </c>
      <c r="O600" s="228" t="s">
        <v>4281</v>
      </c>
      <c r="P600" s="227" t="s">
        <v>4278</v>
      </c>
      <c r="Q600" s="229" t="s">
        <v>4279</v>
      </c>
      <c r="R600" s="213"/>
    </row>
    <row r="601" spans="1:18" s="214" customFormat="1" ht="12.75" customHeight="1">
      <c r="A601" s="223">
        <v>600</v>
      </c>
      <c r="B601" s="230" t="s">
        <v>4932</v>
      </c>
      <c r="C601" s="230" t="s">
        <v>4932</v>
      </c>
      <c r="D601" s="225" t="s">
        <v>5228</v>
      </c>
      <c r="E601" s="225" t="s">
        <v>5228</v>
      </c>
      <c r="F601" s="224" t="s">
        <v>129</v>
      </c>
      <c r="G601" s="224" t="s">
        <v>5195</v>
      </c>
      <c r="H601" s="224" t="s">
        <v>35</v>
      </c>
      <c r="I601" s="224" t="s">
        <v>21</v>
      </c>
      <c r="J601" s="226">
        <v>80000</v>
      </c>
      <c r="K601" s="226">
        <v>260</v>
      </c>
      <c r="L601" s="226">
        <v>20800000</v>
      </c>
      <c r="M601" s="227" t="s">
        <v>5129</v>
      </c>
      <c r="N601" s="223" t="s">
        <v>1552</v>
      </c>
      <c r="O601" s="228" t="s">
        <v>4281</v>
      </c>
      <c r="P601" s="227" t="s">
        <v>4278</v>
      </c>
      <c r="Q601" s="229" t="s">
        <v>4279</v>
      </c>
      <c r="R601" s="213"/>
    </row>
    <row r="602" spans="1:18" s="214" customFormat="1" ht="12.75" customHeight="1">
      <c r="A602" s="223">
        <v>601</v>
      </c>
      <c r="B602" s="230" t="s">
        <v>4932</v>
      </c>
      <c r="C602" s="230" t="s">
        <v>4932</v>
      </c>
      <c r="D602" s="225" t="s">
        <v>5229</v>
      </c>
      <c r="E602" s="225" t="s">
        <v>5229</v>
      </c>
      <c r="F602" s="224" t="s">
        <v>129</v>
      </c>
      <c r="G602" s="224" t="s">
        <v>5195</v>
      </c>
      <c r="H602" s="224" t="s">
        <v>35</v>
      </c>
      <c r="I602" s="224" t="s">
        <v>21</v>
      </c>
      <c r="J602" s="226">
        <v>84000</v>
      </c>
      <c r="K602" s="226">
        <v>1500</v>
      </c>
      <c r="L602" s="226">
        <v>126000000</v>
      </c>
      <c r="M602" s="227" t="s">
        <v>5129</v>
      </c>
      <c r="N602" s="223" t="s">
        <v>1552</v>
      </c>
      <c r="O602" s="228" t="s">
        <v>4281</v>
      </c>
      <c r="P602" s="227" t="s">
        <v>4278</v>
      </c>
      <c r="Q602" s="229" t="s">
        <v>4279</v>
      </c>
      <c r="R602" s="213"/>
    </row>
    <row r="603" spans="1:18" s="214" customFormat="1" ht="12.75" customHeight="1">
      <c r="A603" s="223">
        <v>602</v>
      </c>
      <c r="B603" s="230" t="s">
        <v>4932</v>
      </c>
      <c r="C603" s="230" t="s">
        <v>4932</v>
      </c>
      <c r="D603" s="225" t="s">
        <v>5230</v>
      </c>
      <c r="E603" s="225" t="s">
        <v>5230</v>
      </c>
      <c r="F603" s="224" t="s">
        <v>129</v>
      </c>
      <c r="G603" s="224" t="s">
        <v>5195</v>
      </c>
      <c r="H603" s="224" t="s">
        <v>35</v>
      </c>
      <c r="I603" s="224" t="s">
        <v>21</v>
      </c>
      <c r="J603" s="226">
        <v>98000</v>
      </c>
      <c r="K603" s="226">
        <v>1500</v>
      </c>
      <c r="L603" s="226">
        <v>147000000</v>
      </c>
      <c r="M603" s="227" t="s">
        <v>5129</v>
      </c>
      <c r="N603" s="223" t="s">
        <v>1552</v>
      </c>
      <c r="O603" s="228" t="s">
        <v>4281</v>
      </c>
      <c r="P603" s="227" t="s">
        <v>4278</v>
      </c>
      <c r="Q603" s="229" t="s">
        <v>4279</v>
      </c>
      <c r="R603" s="213"/>
    </row>
    <row r="604" spans="1:18" s="214" customFormat="1" ht="12.75" customHeight="1">
      <c r="A604" s="223">
        <v>603</v>
      </c>
      <c r="B604" s="230" t="s">
        <v>4932</v>
      </c>
      <c r="C604" s="230" t="s">
        <v>4932</v>
      </c>
      <c r="D604" s="225" t="s">
        <v>5231</v>
      </c>
      <c r="E604" s="225" t="s">
        <v>5231</v>
      </c>
      <c r="F604" s="224" t="s">
        <v>129</v>
      </c>
      <c r="G604" s="224" t="s">
        <v>5195</v>
      </c>
      <c r="H604" s="224" t="s">
        <v>35</v>
      </c>
      <c r="I604" s="224" t="s">
        <v>21</v>
      </c>
      <c r="J604" s="226">
        <v>84000</v>
      </c>
      <c r="K604" s="226">
        <v>1500</v>
      </c>
      <c r="L604" s="226">
        <v>126000000</v>
      </c>
      <c r="M604" s="227" t="s">
        <v>5129</v>
      </c>
      <c r="N604" s="223" t="s">
        <v>1552</v>
      </c>
      <c r="O604" s="228" t="s">
        <v>4281</v>
      </c>
      <c r="P604" s="227" t="s">
        <v>4278</v>
      </c>
      <c r="Q604" s="229" t="s">
        <v>4279</v>
      </c>
      <c r="R604" s="213"/>
    </row>
    <row r="605" spans="1:18" s="214" customFormat="1" ht="12.75" customHeight="1">
      <c r="A605" s="223">
        <v>604</v>
      </c>
      <c r="B605" s="230" t="s">
        <v>4932</v>
      </c>
      <c r="C605" s="230" t="s">
        <v>4932</v>
      </c>
      <c r="D605" s="225" t="s">
        <v>5232</v>
      </c>
      <c r="E605" s="225" t="s">
        <v>5232</v>
      </c>
      <c r="F605" s="224" t="s">
        <v>129</v>
      </c>
      <c r="G605" s="224" t="s">
        <v>5195</v>
      </c>
      <c r="H605" s="224" t="s">
        <v>35</v>
      </c>
      <c r="I605" s="224" t="s">
        <v>21</v>
      </c>
      <c r="J605" s="226">
        <v>84000</v>
      </c>
      <c r="K605" s="226">
        <v>1500</v>
      </c>
      <c r="L605" s="226">
        <v>126000000</v>
      </c>
      <c r="M605" s="227" t="s">
        <v>5129</v>
      </c>
      <c r="N605" s="223" t="s">
        <v>1552</v>
      </c>
      <c r="O605" s="228" t="s">
        <v>4281</v>
      </c>
      <c r="P605" s="227" t="s">
        <v>4278</v>
      </c>
      <c r="Q605" s="229" t="s">
        <v>4279</v>
      </c>
      <c r="R605" s="213"/>
    </row>
    <row r="606" spans="1:18" s="214" customFormat="1" ht="12.75" customHeight="1">
      <c r="A606" s="223">
        <v>605</v>
      </c>
      <c r="B606" s="230" t="s">
        <v>4932</v>
      </c>
      <c r="C606" s="230" t="s">
        <v>4932</v>
      </c>
      <c r="D606" s="225" t="s">
        <v>5233</v>
      </c>
      <c r="E606" s="225" t="s">
        <v>5233</v>
      </c>
      <c r="F606" s="224" t="s">
        <v>129</v>
      </c>
      <c r="G606" s="224" t="s">
        <v>5195</v>
      </c>
      <c r="H606" s="224" t="s">
        <v>35</v>
      </c>
      <c r="I606" s="224" t="s">
        <v>21</v>
      </c>
      <c r="J606" s="226">
        <v>84000</v>
      </c>
      <c r="K606" s="226">
        <v>1500</v>
      </c>
      <c r="L606" s="226">
        <v>126000000</v>
      </c>
      <c r="M606" s="227" t="s">
        <v>5129</v>
      </c>
      <c r="N606" s="223" t="s">
        <v>1552</v>
      </c>
      <c r="O606" s="228" t="s">
        <v>4281</v>
      </c>
      <c r="P606" s="227" t="s">
        <v>4278</v>
      </c>
      <c r="Q606" s="229" t="s">
        <v>4279</v>
      </c>
      <c r="R606" s="213"/>
    </row>
    <row r="607" spans="1:18" s="214" customFormat="1" ht="12.75" customHeight="1">
      <c r="A607" s="223">
        <v>606</v>
      </c>
      <c r="B607" s="230" t="s">
        <v>4932</v>
      </c>
      <c r="C607" s="230" t="s">
        <v>4932</v>
      </c>
      <c r="D607" s="225" t="s">
        <v>5234</v>
      </c>
      <c r="E607" s="225" t="s">
        <v>5234</v>
      </c>
      <c r="F607" s="224" t="s">
        <v>129</v>
      </c>
      <c r="G607" s="224" t="s">
        <v>5195</v>
      </c>
      <c r="H607" s="224" t="s">
        <v>35</v>
      </c>
      <c r="I607" s="224" t="s">
        <v>21</v>
      </c>
      <c r="J607" s="226">
        <v>98000</v>
      </c>
      <c r="K607" s="226">
        <v>1500</v>
      </c>
      <c r="L607" s="226">
        <v>147000000</v>
      </c>
      <c r="M607" s="227" t="s">
        <v>5129</v>
      </c>
      <c r="N607" s="223" t="s">
        <v>1552</v>
      </c>
      <c r="O607" s="228" t="s">
        <v>4281</v>
      </c>
      <c r="P607" s="227" t="s">
        <v>4278</v>
      </c>
      <c r="Q607" s="229" t="s">
        <v>4279</v>
      </c>
      <c r="R607" s="213"/>
    </row>
    <row r="608" spans="1:18" s="214" customFormat="1" ht="12.75" customHeight="1">
      <c r="A608" s="223">
        <v>607</v>
      </c>
      <c r="B608" s="224" t="s">
        <v>102</v>
      </c>
      <c r="C608" s="224" t="s">
        <v>102</v>
      </c>
      <c r="D608" s="225" t="s">
        <v>5235</v>
      </c>
      <c r="E608" s="225" t="s">
        <v>5235</v>
      </c>
      <c r="F608" s="224" t="s">
        <v>5236</v>
      </c>
      <c r="G608" s="224" t="s">
        <v>5068</v>
      </c>
      <c r="H608" s="224" t="s">
        <v>33</v>
      </c>
      <c r="I608" s="224" t="s">
        <v>21</v>
      </c>
      <c r="J608" s="226">
        <v>80</v>
      </c>
      <c r="K608" s="226">
        <v>309400</v>
      </c>
      <c r="L608" s="226">
        <v>24752000</v>
      </c>
      <c r="M608" s="227" t="s">
        <v>5129</v>
      </c>
      <c r="N608" s="223" t="s">
        <v>1552</v>
      </c>
      <c r="O608" s="228" t="s">
        <v>4281</v>
      </c>
      <c r="P608" s="227" t="s">
        <v>4278</v>
      </c>
      <c r="Q608" s="229" t="s">
        <v>4279</v>
      </c>
      <c r="R608" s="213"/>
    </row>
    <row r="609" spans="1:18" s="214" customFormat="1" ht="12.75" customHeight="1">
      <c r="A609" s="223">
        <v>608</v>
      </c>
      <c r="B609" s="224" t="s">
        <v>102</v>
      </c>
      <c r="C609" s="224" t="s">
        <v>102</v>
      </c>
      <c r="D609" s="225" t="s">
        <v>5235</v>
      </c>
      <c r="E609" s="225" t="s">
        <v>5235</v>
      </c>
      <c r="F609" s="224" t="s">
        <v>5236</v>
      </c>
      <c r="G609" s="224" t="s">
        <v>5237</v>
      </c>
      <c r="H609" s="224" t="s">
        <v>1310</v>
      </c>
      <c r="I609" s="224" t="s">
        <v>21</v>
      </c>
      <c r="J609" s="226">
        <v>140</v>
      </c>
      <c r="K609" s="226">
        <v>136600</v>
      </c>
      <c r="L609" s="226">
        <v>19124000</v>
      </c>
      <c r="M609" s="227" t="s">
        <v>5129</v>
      </c>
      <c r="N609" s="223" t="s">
        <v>1552</v>
      </c>
      <c r="O609" s="228" t="s">
        <v>4281</v>
      </c>
      <c r="P609" s="227" t="s">
        <v>4278</v>
      </c>
      <c r="Q609" s="229" t="s">
        <v>4279</v>
      </c>
      <c r="R609" s="213"/>
    </row>
    <row r="610" spans="1:18" s="214" customFormat="1" ht="12.75" customHeight="1">
      <c r="A610" s="223">
        <v>609</v>
      </c>
      <c r="B610" s="224" t="s">
        <v>102</v>
      </c>
      <c r="C610" s="224" t="s">
        <v>102</v>
      </c>
      <c r="D610" s="225" t="s">
        <v>5238</v>
      </c>
      <c r="E610" s="225" t="s">
        <v>5238</v>
      </c>
      <c r="F610" s="224" t="s">
        <v>5236</v>
      </c>
      <c r="G610" s="224" t="s">
        <v>5068</v>
      </c>
      <c r="H610" s="224" t="s">
        <v>33</v>
      </c>
      <c r="I610" s="224" t="s">
        <v>21</v>
      </c>
      <c r="J610" s="226">
        <v>63</v>
      </c>
      <c r="K610" s="226">
        <v>418600</v>
      </c>
      <c r="L610" s="226">
        <v>26371800</v>
      </c>
      <c r="M610" s="227" t="s">
        <v>5129</v>
      </c>
      <c r="N610" s="223" t="s">
        <v>1552</v>
      </c>
      <c r="O610" s="228" t="s">
        <v>4281</v>
      </c>
      <c r="P610" s="227" t="s">
        <v>4278</v>
      </c>
      <c r="Q610" s="229" t="s">
        <v>4279</v>
      </c>
      <c r="R610" s="213"/>
    </row>
    <row r="611" spans="1:18" s="214" customFormat="1" ht="12.75" customHeight="1">
      <c r="A611" s="223">
        <v>610</v>
      </c>
      <c r="B611" s="224" t="s">
        <v>102</v>
      </c>
      <c r="C611" s="224" t="s">
        <v>102</v>
      </c>
      <c r="D611" s="225" t="s">
        <v>5239</v>
      </c>
      <c r="E611" s="225" t="s">
        <v>5239</v>
      </c>
      <c r="F611" s="224" t="s">
        <v>5236</v>
      </c>
      <c r="G611" s="224" t="s">
        <v>5068</v>
      </c>
      <c r="H611" s="224" t="s">
        <v>33</v>
      </c>
      <c r="I611" s="224" t="s">
        <v>21</v>
      </c>
      <c r="J611" s="226">
        <v>63</v>
      </c>
      <c r="K611" s="226">
        <v>149000</v>
      </c>
      <c r="L611" s="226">
        <v>9387000</v>
      </c>
      <c r="M611" s="227" t="s">
        <v>5129</v>
      </c>
      <c r="N611" s="223" t="s">
        <v>1552</v>
      </c>
      <c r="O611" s="228" t="s">
        <v>4281</v>
      </c>
      <c r="P611" s="227" t="s">
        <v>4278</v>
      </c>
      <c r="Q611" s="229" t="s">
        <v>4279</v>
      </c>
      <c r="R611" s="213"/>
    </row>
    <row r="612" spans="1:18" s="216" customFormat="1" ht="15">
      <c r="A612" s="215"/>
      <c r="K612" s="217"/>
      <c r="L612" s="218"/>
    </row>
    <row r="613" spans="1:18" s="216" customFormat="1" ht="15">
      <c r="A613" s="215"/>
      <c r="K613" s="217"/>
      <c r="L613" s="218"/>
    </row>
    <row r="614" spans="1:18" s="216" customFormat="1" ht="15">
      <c r="A614" s="215"/>
      <c r="K614" s="217"/>
      <c r="L614" s="218"/>
    </row>
    <row r="615" spans="1:18" s="216" customFormat="1" ht="15">
      <c r="A615" s="215"/>
      <c r="K615" s="217"/>
      <c r="L615" s="218"/>
    </row>
    <row r="616" spans="1:18" s="216" customFormat="1" ht="15">
      <c r="A616" s="215"/>
      <c r="K616" s="217"/>
      <c r="L616" s="218"/>
    </row>
    <row r="617" spans="1:18" s="216" customFormat="1" ht="15">
      <c r="A617" s="215"/>
      <c r="K617" s="217"/>
      <c r="L617" s="218"/>
    </row>
    <row r="618" spans="1:18" s="216" customFormat="1" ht="15">
      <c r="A618" s="215"/>
      <c r="K618" s="217"/>
      <c r="L618" s="218"/>
    </row>
    <row r="619" spans="1:18" s="216" customFormat="1" ht="15">
      <c r="A619" s="215"/>
      <c r="K619" s="217"/>
      <c r="L619" s="218"/>
    </row>
    <row r="620" spans="1:18" s="216" customFormat="1" ht="15">
      <c r="A620" s="215"/>
      <c r="F620" s="216" t="s">
        <v>5240</v>
      </c>
      <c r="K620" s="217"/>
      <c r="L620" s="218"/>
    </row>
    <row r="621" spans="1:18" s="220" customFormat="1" ht="18.75" customHeight="1">
      <c r="A621" s="219"/>
      <c r="E621" s="219" t="s">
        <v>5241</v>
      </c>
      <c r="I621" s="508" t="s">
        <v>5242</v>
      </c>
      <c r="J621" s="508"/>
      <c r="K621" s="508"/>
      <c r="L621" s="508"/>
    </row>
  </sheetData>
  <mergeCells count="1">
    <mergeCell ref="I621:L621"/>
  </mergeCells>
  <printOptions horizontalCentered="1"/>
  <pageMargins left="0" right="0" top="0.25" bottom="0.25" header="0.3" footer="0.3"/>
  <pageSetup paperSize="9" scale="55" orientation="landscape" r:id="rId1"/>
</worksheet>
</file>

<file path=xl/worksheets/sheet5.xml><?xml version="1.0" encoding="utf-8"?>
<worksheet xmlns="http://schemas.openxmlformats.org/spreadsheetml/2006/main" xmlns:r="http://schemas.openxmlformats.org/officeDocument/2006/relationships">
  <sheetPr>
    <tabColor rgb="FFFFC000"/>
  </sheetPr>
  <dimension ref="A1:Q811"/>
  <sheetViews>
    <sheetView workbookViewId="0">
      <pane ySplit="1" topLeftCell="A2" activePane="bottomLeft" state="frozen"/>
      <selection pane="bottomLeft" activeCell="K1" sqref="K1"/>
    </sheetView>
  </sheetViews>
  <sheetFormatPr defaultColWidth="9.28515625" defaultRowHeight="12"/>
  <cols>
    <col min="1" max="1" width="4.28515625" style="233" customWidth="1"/>
    <col min="2" max="3" width="12.7109375" style="233" customWidth="1"/>
    <col min="4" max="4" width="17.7109375" style="233" customWidth="1"/>
    <col min="5" max="5" width="11.28515625" style="233" customWidth="1"/>
    <col min="6" max="7" width="7.85546875" style="233" customWidth="1"/>
    <col min="8" max="8" width="9.28515625" style="233" customWidth="1"/>
    <col min="9" max="9" width="6.42578125" style="233" customWidth="1"/>
    <col min="10" max="10" width="11.140625" style="233" customWidth="1"/>
    <col min="11" max="11" width="8.42578125" style="233" customWidth="1"/>
    <col min="12" max="12" width="15.140625" style="237" customWidth="1"/>
    <col min="13" max="13" width="11" style="233" customWidth="1"/>
    <col min="14" max="14" width="11.5703125" style="233" customWidth="1"/>
    <col min="15" max="15" width="8.28515625" style="233" customWidth="1"/>
    <col min="16" max="16" width="9" style="233" customWidth="1"/>
    <col min="17" max="17" width="11.85546875" style="335" customWidth="1"/>
    <col min="18" max="16384" width="9.28515625" style="233"/>
  </cols>
  <sheetData>
    <row r="1" spans="1:17" s="331" customFormat="1" ht="55.5" customHeight="1">
      <c r="A1" s="329" t="s">
        <v>403</v>
      </c>
      <c r="B1" s="329" t="s">
        <v>5259</v>
      </c>
      <c r="C1" s="329" t="s">
        <v>5260</v>
      </c>
      <c r="D1" s="329" t="s">
        <v>1</v>
      </c>
      <c r="E1" s="329" t="s">
        <v>2</v>
      </c>
      <c r="F1" s="329" t="s">
        <v>1563</v>
      </c>
      <c r="G1" s="329" t="s">
        <v>3</v>
      </c>
      <c r="H1" s="329" t="s">
        <v>4</v>
      </c>
      <c r="I1" s="329" t="s">
        <v>5</v>
      </c>
      <c r="J1" s="329" t="s">
        <v>6</v>
      </c>
      <c r="K1" s="329" t="s">
        <v>7</v>
      </c>
      <c r="L1" s="330" t="s">
        <v>8</v>
      </c>
      <c r="M1" s="329" t="s">
        <v>9</v>
      </c>
      <c r="N1" s="329" t="s">
        <v>5261</v>
      </c>
      <c r="O1" s="329" t="s">
        <v>10</v>
      </c>
      <c r="P1" s="329" t="s">
        <v>11</v>
      </c>
      <c r="Q1" s="332" t="s">
        <v>5262</v>
      </c>
    </row>
    <row r="2" spans="1:17" ht="30" customHeight="1">
      <c r="A2" s="238">
        <v>1</v>
      </c>
      <c r="B2" s="239">
        <v>8</v>
      </c>
      <c r="C2" s="240" t="s">
        <v>86</v>
      </c>
      <c r="D2" s="239" t="s">
        <v>5263</v>
      </c>
      <c r="E2" s="239" t="s">
        <v>5264</v>
      </c>
      <c r="F2" s="240" t="s">
        <v>5265</v>
      </c>
      <c r="G2" s="240" t="s">
        <v>5266</v>
      </c>
      <c r="H2" s="240" t="s">
        <v>5266</v>
      </c>
      <c r="I2" s="241" t="s">
        <v>3257</v>
      </c>
      <c r="J2" s="242">
        <v>27900</v>
      </c>
      <c r="K2" s="242">
        <v>6500</v>
      </c>
      <c r="L2" s="242">
        <f>K2*J2</f>
        <v>181350000</v>
      </c>
      <c r="M2" s="239" t="s">
        <v>5267</v>
      </c>
      <c r="N2" s="239" t="s">
        <v>5268</v>
      </c>
      <c r="O2" s="238" t="s">
        <v>5258</v>
      </c>
      <c r="P2" s="239" t="s">
        <v>5244</v>
      </c>
      <c r="Q2" s="333">
        <v>43298</v>
      </c>
    </row>
    <row r="3" spans="1:17" ht="30" customHeight="1">
      <c r="A3" s="238">
        <v>2</v>
      </c>
      <c r="B3" s="239">
        <v>11</v>
      </c>
      <c r="C3" s="240" t="s">
        <v>87</v>
      </c>
      <c r="D3" s="239" t="s">
        <v>5269</v>
      </c>
      <c r="E3" s="239" t="s">
        <v>55</v>
      </c>
      <c r="F3" s="240" t="s">
        <v>5270</v>
      </c>
      <c r="G3" s="240" t="s">
        <v>5271</v>
      </c>
      <c r="H3" s="240" t="s">
        <v>5271</v>
      </c>
      <c r="I3" s="241" t="s">
        <v>3257</v>
      </c>
      <c r="J3" s="242">
        <v>8835</v>
      </c>
      <c r="K3" s="242">
        <v>1200</v>
      </c>
      <c r="L3" s="242">
        <f t="shared" ref="L3:L66" si="0">K3*J3</f>
        <v>10602000</v>
      </c>
      <c r="M3" s="239" t="s">
        <v>5267</v>
      </c>
      <c r="N3" s="239" t="s">
        <v>5268</v>
      </c>
      <c r="O3" s="238" t="s">
        <v>5258</v>
      </c>
      <c r="P3" s="239" t="s">
        <v>5244</v>
      </c>
      <c r="Q3" s="333">
        <v>43298</v>
      </c>
    </row>
    <row r="4" spans="1:17" ht="30" customHeight="1">
      <c r="A4" s="238">
        <v>3</v>
      </c>
      <c r="B4" s="239">
        <v>16</v>
      </c>
      <c r="C4" s="240" t="s">
        <v>66</v>
      </c>
      <c r="D4" s="239" t="s">
        <v>5272</v>
      </c>
      <c r="E4" s="239" t="s">
        <v>5273</v>
      </c>
      <c r="F4" s="240" t="s">
        <v>5274</v>
      </c>
      <c r="G4" s="241" t="s">
        <v>354</v>
      </c>
      <c r="H4" s="241" t="s">
        <v>354</v>
      </c>
      <c r="I4" s="241" t="s">
        <v>3257</v>
      </c>
      <c r="J4" s="242">
        <v>235000</v>
      </c>
      <c r="K4" s="242">
        <v>60</v>
      </c>
      <c r="L4" s="242">
        <f t="shared" si="0"/>
        <v>14100000</v>
      </c>
      <c r="M4" s="239" t="s">
        <v>5267</v>
      </c>
      <c r="N4" s="239" t="s">
        <v>5268</v>
      </c>
      <c r="O4" s="238" t="s">
        <v>5258</v>
      </c>
      <c r="P4" s="239" t="s">
        <v>5244</v>
      </c>
      <c r="Q4" s="333">
        <v>43298</v>
      </c>
    </row>
    <row r="5" spans="1:17" ht="30" customHeight="1">
      <c r="A5" s="238">
        <v>4</v>
      </c>
      <c r="B5" s="239">
        <v>16</v>
      </c>
      <c r="C5" s="240" t="s">
        <v>66</v>
      </c>
      <c r="D5" s="239" t="s">
        <v>5272</v>
      </c>
      <c r="E5" s="239" t="s">
        <v>5275</v>
      </c>
      <c r="F5" s="240" t="s">
        <v>5276</v>
      </c>
      <c r="G5" s="240" t="s">
        <v>5277</v>
      </c>
      <c r="H5" s="240" t="s">
        <v>5277</v>
      </c>
      <c r="I5" s="241" t="s">
        <v>3257</v>
      </c>
      <c r="J5" s="242">
        <v>93000</v>
      </c>
      <c r="K5" s="242">
        <v>160</v>
      </c>
      <c r="L5" s="242">
        <f t="shared" si="0"/>
        <v>14880000</v>
      </c>
      <c r="M5" s="239" t="s">
        <v>5267</v>
      </c>
      <c r="N5" s="239" t="s">
        <v>5268</v>
      </c>
      <c r="O5" s="238" t="s">
        <v>5258</v>
      </c>
      <c r="P5" s="239" t="s">
        <v>5244</v>
      </c>
      <c r="Q5" s="333">
        <v>43298</v>
      </c>
    </row>
    <row r="6" spans="1:17" ht="30" customHeight="1">
      <c r="A6" s="238">
        <v>5</v>
      </c>
      <c r="B6" s="239">
        <v>16</v>
      </c>
      <c r="C6" s="240" t="s">
        <v>66</v>
      </c>
      <c r="D6" s="239" t="s">
        <v>5272</v>
      </c>
      <c r="E6" s="239" t="s">
        <v>4546</v>
      </c>
      <c r="F6" s="240" t="s">
        <v>4967</v>
      </c>
      <c r="G6" s="240" t="s">
        <v>5277</v>
      </c>
      <c r="H6" s="240" t="s">
        <v>5277</v>
      </c>
      <c r="I6" s="241" t="s">
        <v>3257</v>
      </c>
      <c r="J6" s="242">
        <v>33000</v>
      </c>
      <c r="K6" s="242">
        <v>8500</v>
      </c>
      <c r="L6" s="242">
        <f t="shared" si="0"/>
        <v>280500000</v>
      </c>
      <c r="M6" s="239" t="s">
        <v>5267</v>
      </c>
      <c r="N6" s="239" t="s">
        <v>5268</v>
      </c>
      <c r="O6" s="238" t="s">
        <v>5258</v>
      </c>
      <c r="P6" s="239" t="s">
        <v>5244</v>
      </c>
      <c r="Q6" s="333">
        <v>43298</v>
      </c>
    </row>
    <row r="7" spans="1:17" ht="30" customHeight="1">
      <c r="A7" s="238">
        <v>6</v>
      </c>
      <c r="B7" s="238"/>
      <c r="C7" s="238"/>
      <c r="D7" s="238"/>
      <c r="E7" s="239" t="s">
        <v>5278</v>
      </c>
      <c r="F7" s="240" t="s">
        <v>5279</v>
      </c>
      <c r="G7" s="240" t="s">
        <v>5271</v>
      </c>
      <c r="H7" s="240" t="s">
        <v>5271</v>
      </c>
      <c r="I7" s="241" t="s">
        <v>1415</v>
      </c>
      <c r="J7" s="242">
        <v>9300</v>
      </c>
      <c r="K7" s="242">
        <v>10</v>
      </c>
      <c r="L7" s="242">
        <f t="shared" si="0"/>
        <v>93000</v>
      </c>
      <c r="M7" s="239" t="s">
        <v>5267</v>
      </c>
      <c r="N7" s="239" t="s">
        <v>5268</v>
      </c>
      <c r="O7" s="238" t="s">
        <v>5258</v>
      </c>
      <c r="P7" s="239" t="s">
        <v>5244</v>
      </c>
      <c r="Q7" s="333">
        <v>43298</v>
      </c>
    </row>
    <row r="8" spans="1:17" ht="30" customHeight="1">
      <c r="A8" s="238">
        <v>7</v>
      </c>
      <c r="B8" s="239">
        <v>18</v>
      </c>
      <c r="C8" s="240" t="s">
        <v>76</v>
      </c>
      <c r="D8" s="239" t="s">
        <v>5280</v>
      </c>
      <c r="E8" s="239" t="s">
        <v>5281</v>
      </c>
      <c r="F8" s="241" t="s">
        <v>5282</v>
      </c>
      <c r="G8" s="241" t="s">
        <v>31</v>
      </c>
      <c r="H8" s="241" t="s">
        <v>31</v>
      </c>
      <c r="I8" s="241" t="s">
        <v>1415</v>
      </c>
      <c r="J8" s="242">
        <v>21400</v>
      </c>
      <c r="K8" s="242">
        <v>200</v>
      </c>
      <c r="L8" s="242">
        <f t="shared" si="0"/>
        <v>4280000</v>
      </c>
      <c r="M8" s="239" t="s">
        <v>5267</v>
      </c>
      <c r="N8" s="239" t="s">
        <v>5268</v>
      </c>
      <c r="O8" s="238" t="s">
        <v>5258</v>
      </c>
      <c r="P8" s="239" t="s">
        <v>5244</v>
      </c>
      <c r="Q8" s="333">
        <v>43298</v>
      </c>
    </row>
    <row r="9" spans="1:17" ht="30" customHeight="1">
      <c r="A9" s="238">
        <v>8</v>
      </c>
      <c r="B9" s="239">
        <v>18</v>
      </c>
      <c r="C9" s="240" t="s">
        <v>76</v>
      </c>
      <c r="D9" s="239" t="s">
        <v>5280</v>
      </c>
      <c r="E9" s="239" t="s">
        <v>5283</v>
      </c>
      <c r="F9" s="240" t="s">
        <v>5284</v>
      </c>
      <c r="G9" s="240" t="s">
        <v>5271</v>
      </c>
      <c r="H9" s="240" t="s">
        <v>5271</v>
      </c>
      <c r="I9" s="241" t="s">
        <v>5285</v>
      </c>
      <c r="J9" s="242">
        <v>6975</v>
      </c>
      <c r="K9" s="242">
        <v>55000</v>
      </c>
      <c r="L9" s="242">
        <f t="shared" si="0"/>
        <v>383625000</v>
      </c>
      <c r="M9" s="239" t="s">
        <v>5267</v>
      </c>
      <c r="N9" s="239" t="s">
        <v>5268</v>
      </c>
      <c r="O9" s="238" t="s">
        <v>5258</v>
      </c>
      <c r="P9" s="239" t="s">
        <v>5244</v>
      </c>
      <c r="Q9" s="333">
        <v>43298</v>
      </c>
    </row>
    <row r="10" spans="1:17" ht="30" customHeight="1">
      <c r="A10" s="238">
        <v>9</v>
      </c>
      <c r="B10" s="239">
        <v>18</v>
      </c>
      <c r="C10" s="240" t="s">
        <v>76</v>
      </c>
      <c r="D10" s="239" t="s">
        <v>5280</v>
      </c>
      <c r="E10" s="239" t="s">
        <v>5286</v>
      </c>
      <c r="F10" s="240" t="s">
        <v>5287</v>
      </c>
      <c r="G10" s="240" t="s">
        <v>5271</v>
      </c>
      <c r="H10" s="240" t="s">
        <v>5271</v>
      </c>
      <c r="I10" s="241" t="s">
        <v>1761</v>
      </c>
      <c r="J10" s="242">
        <v>2064</v>
      </c>
      <c r="K10" s="242">
        <v>5000</v>
      </c>
      <c r="L10" s="242">
        <f t="shared" si="0"/>
        <v>10320000</v>
      </c>
      <c r="M10" s="239" t="s">
        <v>5267</v>
      </c>
      <c r="N10" s="239" t="s">
        <v>5268</v>
      </c>
      <c r="O10" s="238" t="s">
        <v>5258</v>
      </c>
      <c r="P10" s="239" t="s">
        <v>5244</v>
      </c>
      <c r="Q10" s="333">
        <v>43298</v>
      </c>
    </row>
    <row r="11" spans="1:17" ht="30" customHeight="1">
      <c r="A11" s="238">
        <v>10</v>
      </c>
      <c r="B11" s="239">
        <v>31</v>
      </c>
      <c r="C11" s="240" t="s">
        <v>234</v>
      </c>
      <c r="D11" s="239" t="s">
        <v>5288</v>
      </c>
      <c r="E11" s="239" t="s">
        <v>5289</v>
      </c>
      <c r="F11" s="240" t="s">
        <v>5290</v>
      </c>
      <c r="G11" s="240" t="s">
        <v>5291</v>
      </c>
      <c r="H11" s="240" t="s">
        <v>5291</v>
      </c>
      <c r="I11" s="241" t="s">
        <v>1761</v>
      </c>
      <c r="J11" s="242">
        <v>145000</v>
      </c>
      <c r="K11" s="242">
        <v>30</v>
      </c>
      <c r="L11" s="242">
        <f t="shared" si="0"/>
        <v>4350000</v>
      </c>
      <c r="M11" s="239" t="s">
        <v>5267</v>
      </c>
      <c r="N11" s="239" t="s">
        <v>5268</v>
      </c>
      <c r="O11" s="238" t="s">
        <v>5258</v>
      </c>
      <c r="P11" s="239" t="s">
        <v>5244</v>
      </c>
      <c r="Q11" s="333">
        <v>43298</v>
      </c>
    </row>
    <row r="12" spans="1:17" ht="30" customHeight="1">
      <c r="A12" s="238">
        <v>11</v>
      </c>
      <c r="B12" s="239">
        <v>77</v>
      </c>
      <c r="C12" s="240" t="s">
        <v>78</v>
      </c>
      <c r="D12" s="239" t="s">
        <v>5292</v>
      </c>
      <c r="E12" s="239" t="s">
        <v>5293</v>
      </c>
      <c r="F12" s="241" t="s">
        <v>5294</v>
      </c>
      <c r="G12" s="240" t="s">
        <v>5295</v>
      </c>
      <c r="H12" s="240" t="s">
        <v>5295</v>
      </c>
      <c r="I12" s="241" t="s">
        <v>2029</v>
      </c>
      <c r="J12" s="242">
        <v>5145</v>
      </c>
      <c r="K12" s="242">
        <v>10000</v>
      </c>
      <c r="L12" s="242">
        <f t="shared" si="0"/>
        <v>51450000</v>
      </c>
      <c r="M12" s="239" t="s">
        <v>5267</v>
      </c>
      <c r="N12" s="239" t="s">
        <v>5268</v>
      </c>
      <c r="O12" s="238" t="s">
        <v>5258</v>
      </c>
      <c r="P12" s="239" t="s">
        <v>5244</v>
      </c>
      <c r="Q12" s="333">
        <v>43298</v>
      </c>
    </row>
    <row r="13" spans="1:17" ht="30" customHeight="1">
      <c r="A13" s="238">
        <v>12</v>
      </c>
      <c r="B13" s="239">
        <v>77</v>
      </c>
      <c r="C13" s="240" t="s">
        <v>78</v>
      </c>
      <c r="D13" s="239" t="s">
        <v>5292</v>
      </c>
      <c r="E13" s="239" t="s">
        <v>5296</v>
      </c>
      <c r="F13" s="240" t="s">
        <v>5297</v>
      </c>
      <c r="G13" s="240" t="s">
        <v>5298</v>
      </c>
      <c r="H13" s="240" t="s">
        <v>5298</v>
      </c>
      <c r="I13" s="241" t="s">
        <v>2029</v>
      </c>
      <c r="J13" s="242">
        <v>4305</v>
      </c>
      <c r="K13" s="242">
        <v>65000</v>
      </c>
      <c r="L13" s="242">
        <f t="shared" si="0"/>
        <v>279825000</v>
      </c>
      <c r="M13" s="239" t="s">
        <v>5267</v>
      </c>
      <c r="N13" s="239" t="s">
        <v>5268</v>
      </c>
      <c r="O13" s="238" t="s">
        <v>5258</v>
      </c>
      <c r="P13" s="239" t="s">
        <v>5244</v>
      </c>
      <c r="Q13" s="333">
        <v>43298</v>
      </c>
    </row>
    <row r="14" spans="1:17" ht="30" customHeight="1">
      <c r="A14" s="238">
        <v>13</v>
      </c>
      <c r="B14" s="239">
        <v>75</v>
      </c>
      <c r="C14" s="240" t="s">
        <v>77</v>
      </c>
      <c r="D14" s="239" t="s">
        <v>5299</v>
      </c>
      <c r="E14" s="239" t="s">
        <v>5300</v>
      </c>
      <c r="F14" s="240" t="s">
        <v>5297</v>
      </c>
      <c r="G14" s="240" t="s">
        <v>5301</v>
      </c>
      <c r="H14" s="240" t="s">
        <v>5301</v>
      </c>
      <c r="I14" s="241" t="s">
        <v>2029</v>
      </c>
      <c r="J14" s="242">
        <v>2400</v>
      </c>
      <c r="K14" s="242">
        <v>65000</v>
      </c>
      <c r="L14" s="242">
        <f t="shared" si="0"/>
        <v>156000000</v>
      </c>
      <c r="M14" s="239" t="s">
        <v>5267</v>
      </c>
      <c r="N14" s="239" t="s">
        <v>5268</v>
      </c>
      <c r="O14" s="238" t="s">
        <v>5258</v>
      </c>
      <c r="P14" s="239" t="s">
        <v>5244</v>
      </c>
      <c r="Q14" s="333">
        <v>43298</v>
      </c>
    </row>
    <row r="15" spans="1:17" ht="30" customHeight="1">
      <c r="A15" s="238">
        <v>14</v>
      </c>
      <c r="B15" s="239">
        <v>75</v>
      </c>
      <c r="C15" s="240" t="s">
        <v>77</v>
      </c>
      <c r="D15" s="239" t="s">
        <v>5299</v>
      </c>
      <c r="E15" s="239" t="s">
        <v>355</v>
      </c>
      <c r="F15" s="240" t="s">
        <v>5302</v>
      </c>
      <c r="G15" s="240" t="s">
        <v>5303</v>
      </c>
      <c r="H15" s="240" t="s">
        <v>5303</v>
      </c>
      <c r="I15" s="241" t="s">
        <v>2029</v>
      </c>
      <c r="J15" s="242">
        <v>20925</v>
      </c>
      <c r="K15" s="242">
        <v>2000</v>
      </c>
      <c r="L15" s="242">
        <f t="shared" si="0"/>
        <v>41850000</v>
      </c>
      <c r="M15" s="239" t="s">
        <v>5267</v>
      </c>
      <c r="N15" s="239" t="s">
        <v>5268</v>
      </c>
      <c r="O15" s="238" t="s">
        <v>5258</v>
      </c>
      <c r="P15" s="239" t="s">
        <v>5244</v>
      </c>
      <c r="Q15" s="333">
        <v>43298</v>
      </c>
    </row>
    <row r="16" spans="1:17" ht="30" customHeight="1">
      <c r="A16" s="238">
        <v>15</v>
      </c>
      <c r="B16" s="238"/>
      <c r="C16" s="238"/>
      <c r="D16" s="238"/>
      <c r="E16" s="243" t="s">
        <v>5304</v>
      </c>
      <c r="F16" s="244" t="s">
        <v>5305</v>
      </c>
      <c r="G16" s="245" t="s">
        <v>5306</v>
      </c>
      <c r="H16" s="245" t="s">
        <v>5306</v>
      </c>
      <c r="I16" s="245" t="s">
        <v>44</v>
      </c>
      <c r="J16" s="246">
        <v>3000</v>
      </c>
      <c r="K16" s="247">
        <v>300</v>
      </c>
      <c r="L16" s="242">
        <f t="shared" si="0"/>
        <v>900000</v>
      </c>
      <c r="M16" s="239" t="s">
        <v>5267</v>
      </c>
      <c r="N16" s="239" t="s">
        <v>5268</v>
      </c>
      <c r="O16" s="238" t="s">
        <v>5258</v>
      </c>
      <c r="P16" s="239" t="s">
        <v>5244</v>
      </c>
      <c r="Q16" s="333">
        <v>43298</v>
      </c>
    </row>
    <row r="17" spans="1:17" ht="30" customHeight="1">
      <c r="A17" s="238">
        <v>16</v>
      </c>
      <c r="B17" s="238"/>
      <c r="C17" s="238"/>
      <c r="D17" s="238"/>
      <c r="E17" s="243" t="s">
        <v>5307</v>
      </c>
      <c r="F17" s="244" t="s">
        <v>5305</v>
      </c>
      <c r="G17" s="245" t="s">
        <v>5306</v>
      </c>
      <c r="H17" s="245" t="s">
        <v>5306</v>
      </c>
      <c r="I17" s="245" t="s">
        <v>44</v>
      </c>
      <c r="J17" s="246">
        <v>3000</v>
      </c>
      <c r="K17" s="247">
        <v>250</v>
      </c>
      <c r="L17" s="242">
        <f t="shared" si="0"/>
        <v>750000</v>
      </c>
      <c r="M17" s="239" t="s">
        <v>5267</v>
      </c>
      <c r="N17" s="239" t="s">
        <v>5268</v>
      </c>
      <c r="O17" s="238" t="s">
        <v>5258</v>
      </c>
      <c r="P17" s="239" t="s">
        <v>5244</v>
      </c>
      <c r="Q17" s="333">
        <v>43298</v>
      </c>
    </row>
    <row r="18" spans="1:17" ht="30" customHeight="1">
      <c r="A18" s="238">
        <v>17</v>
      </c>
      <c r="B18" s="238"/>
      <c r="C18" s="238"/>
      <c r="D18" s="238"/>
      <c r="E18" s="243" t="s">
        <v>5308</v>
      </c>
      <c r="F18" s="244" t="s">
        <v>5305</v>
      </c>
      <c r="G18" s="245" t="s">
        <v>5306</v>
      </c>
      <c r="H18" s="245" t="s">
        <v>5306</v>
      </c>
      <c r="I18" s="245" t="s">
        <v>44</v>
      </c>
      <c r="J18" s="246">
        <v>3400</v>
      </c>
      <c r="K18" s="247">
        <v>170</v>
      </c>
      <c r="L18" s="242">
        <f t="shared" si="0"/>
        <v>578000</v>
      </c>
      <c r="M18" s="239" t="s">
        <v>5267</v>
      </c>
      <c r="N18" s="239" t="s">
        <v>5268</v>
      </c>
      <c r="O18" s="238" t="s">
        <v>5258</v>
      </c>
      <c r="P18" s="239" t="s">
        <v>5244</v>
      </c>
      <c r="Q18" s="333">
        <v>43298</v>
      </c>
    </row>
    <row r="19" spans="1:17" ht="30" customHeight="1">
      <c r="A19" s="238">
        <v>18</v>
      </c>
      <c r="B19" s="238"/>
      <c r="C19" s="238"/>
      <c r="D19" s="238"/>
      <c r="E19" s="243" t="s">
        <v>5309</v>
      </c>
      <c r="F19" s="244" t="s">
        <v>1938</v>
      </c>
      <c r="G19" s="245" t="s">
        <v>5310</v>
      </c>
      <c r="H19" s="245" t="s">
        <v>5310</v>
      </c>
      <c r="I19" s="245" t="s">
        <v>21</v>
      </c>
      <c r="J19" s="246">
        <v>40000</v>
      </c>
      <c r="K19" s="247">
        <v>15</v>
      </c>
      <c r="L19" s="242">
        <f t="shared" si="0"/>
        <v>600000</v>
      </c>
      <c r="M19" s="239" t="s">
        <v>5267</v>
      </c>
      <c r="N19" s="239" t="s">
        <v>5268</v>
      </c>
      <c r="O19" s="238" t="s">
        <v>5258</v>
      </c>
      <c r="P19" s="239" t="s">
        <v>5244</v>
      </c>
      <c r="Q19" s="333">
        <v>43298</v>
      </c>
    </row>
    <row r="20" spans="1:17" ht="30" customHeight="1">
      <c r="A20" s="238">
        <v>19</v>
      </c>
      <c r="B20" s="238"/>
      <c r="C20" s="238"/>
      <c r="D20" s="238"/>
      <c r="E20" s="243" t="s">
        <v>5311</v>
      </c>
      <c r="F20" s="244" t="s">
        <v>1938</v>
      </c>
      <c r="G20" s="245" t="s">
        <v>5310</v>
      </c>
      <c r="H20" s="245" t="s">
        <v>5310</v>
      </c>
      <c r="I20" s="245" t="s">
        <v>21</v>
      </c>
      <c r="J20" s="246">
        <v>170000</v>
      </c>
      <c r="K20" s="247">
        <v>20</v>
      </c>
      <c r="L20" s="242">
        <f t="shared" si="0"/>
        <v>3400000</v>
      </c>
      <c r="M20" s="239" t="s">
        <v>5267</v>
      </c>
      <c r="N20" s="239" t="s">
        <v>5268</v>
      </c>
      <c r="O20" s="238" t="s">
        <v>5258</v>
      </c>
      <c r="P20" s="239" t="s">
        <v>5244</v>
      </c>
      <c r="Q20" s="333">
        <v>43298</v>
      </c>
    </row>
    <row r="21" spans="1:17" ht="30" customHeight="1">
      <c r="A21" s="238">
        <v>20</v>
      </c>
      <c r="B21" s="238"/>
      <c r="C21" s="238"/>
      <c r="D21" s="238"/>
      <c r="E21" s="243" t="s">
        <v>5312</v>
      </c>
      <c r="F21" s="244" t="s">
        <v>1938</v>
      </c>
      <c r="G21" s="245" t="s">
        <v>5310</v>
      </c>
      <c r="H21" s="245" t="s">
        <v>5310</v>
      </c>
      <c r="I21" s="245" t="s">
        <v>21</v>
      </c>
      <c r="J21" s="246">
        <v>57000</v>
      </c>
      <c r="K21" s="247">
        <v>20</v>
      </c>
      <c r="L21" s="242">
        <f t="shared" si="0"/>
        <v>1140000</v>
      </c>
      <c r="M21" s="239" t="s">
        <v>5267</v>
      </c>
      <c r="N21" s="239" t="s">
        <v>5268</v>
      </c>
      <c r="O21" s="238" t="s">
        <v>5258</v>
      </c>
      <c r="P21" s="239" t="s">
        <v>5244</v>
      </c>
      <c r="Q21" s="333">
        <v>43298</v>
      </c>
    </row>
    <row r="22" spans="1:17" ht="30" customHeight="1">
      <c r="A22" s="238">
        <v>21</v>
      </c>
      <c r="B22" s="238"/>
      <c r="C22" s="238"/>
      <c r="D22" s="238"/>
      <c r="E22" s="243" t="s">
        <v>5313</v>
      </c>
      <c r="F22" s="244" t="s">
        <v>1938</v>
      </c>
      <c r="G22" s="244" t="s">
        <v>5314</v>
      </c>
      <c r="H22" s="244" t="s">
        <v>5314</v>
      </c>
      <c r="I22" s="245" t="s">
        <v>21</v>
      </c>
      <c r="J22" s="246">
        <v>61400</v>
      </c>
      <c r="K22" s="247">
        <v>20</v>
      </c>
      <c r="L22" s="242">
        <f t="shared" si="0"/>
        <v>1228000</v>
      </c>
      <c r="M22" s="239" t="s">
        <v>5267</v>
      </c>
      <c r="N22" s="239" t="s">
        <v>5268</v>
      </c>
      <c r="O22" s="238" t="s">
        <v>5258</v>
      </c>
      <c r="P22" s="239" t="s">
        <v>5244</v>
      </c>
      <c r="Q22" s="333">
        <v>43298</v>
      </c>
    </row>
    <row r="23" spans="1:17" ht="30" customHeight="1">
      <c r="A23" s="238">
        <v>22</v>
      </c>
      <c r="B23" s="238"/>
      <c r="C23" s="238"/>
      <c r="D23" s="238"/>
      <c r="E23" s="243" t="s">
        <v>5315</v>
      </c>
      <c r="F23" s="244" t="s">
        <v>1938</v>
      </c>
      <c r="G23" s="244" t="s">
        <v>5314</v>
      </c>
      <c r="H23" s="244" t="s">
        <v>5314</v>
      </c>
      <c r="I23" s="245" t="s">
        <v>21</v>
      </c>
      <c r="J23" s="246">
        <v>56000</v>
      </c>
      <c r="K23" s="247">
        <v>20</v>
      </c>
      <c r="L23" s="242">
        <f t="shared" si="0"/>
        <v>1120000</v>
      </c>
      <c r="M23" s="239" t="s">
        <v>5267</v>
      </c>
      <c r="N23" s="239" t="s">
        <v>5268</v>
      </c>
      <c r="O23" s="238" t="s">
        <v>5258</v>
      </c>
      <c r="P23" s="239" t="s">
        <v>5244</v>
      </c>
      <c r="Q23" s="333">
        <v>43298</v>
      </c>
    </row>
    <row r="24" spans="1:17" ht="30" customHeight="1">
      <c r="A24" s="238">
        <v>23</v>
      </c>
      <c r="B24" s="238"/>
      <c r="C24" s="238"/>
      <c r="D24" s="238"/>
      <c r="E24" s="243" t="s">
        <v>5316</v>
      </c>
      <c r="F24" s="244" t="s">
        <v>1938</v>
      </c>
      <c r="G24" s="244" t="s">
        <v>5314</v>
      </c>
      <c r="H24" s="244" t="s">
        <v>5314</v>
      </c>
      <c r="I24" s="245" t="s">
        <v>21</v>
      </c>
      <c r="J24" s="246">
        <v>80000</v>
      </c>
      <c r="K24" s="247">
        <v>2</v>
      </c>
      <c r="L24" s="242">
        <f t="shared" si="0"/>
        <v>160000</v>
      </c>
      <c r="M24" s="239" t="s">
        <v>5267</v>
      </c>
      <c r="N24" s="239" t="s">
        <v>5268</v>
      </c>
      <c r="O24" s="238" t="s">
        <v>5258</v>
      </c>
      <c r="P24" s="239" t="s">
        <v>5244</v>
      </c>
      <c r="Q24" s="333">
        <v>43298</v>
      </c>
    </row>
    <row r="25" spans="1:17" ht="30" customHeight="1">
      <c r="A25" s="238">
        <v>24</v>
      </c>
      <c r="B25" s="238"/>
      <c r="C25" s="238"/>
      <c r="D25" s="238"/>
      <c r="E25" s="243" t="s">
        <v>5317</v>
      </c>
      <c r="F25" s="244" t="s">
        <v>1938</v>
      </c>
      <c r="G25" s="244" t="s">
        <v>5310</v>
      </c>
      <c r="H25" s="244" t="s">
        <v>5310</v>
      </c>
      <c r="I25" s="245" t="s">
        <v>21</v>
      </c>
      <c r="J25" s="246">
        <v>75000</v>
      </c>
      <c r="K25" s="247">
        <v>20</v>
      </c>
      <c r="L25" s="242">
        <f t="shared" si="0"/>
        <v>1500000</v>
      </c>
      <c r="M25" s="239" t="s">
        <v>5267</v>
      </c>
      <c r="N25" s="239" t="s">
        <v>5268</v>
      </c>
      <c r="O25" s="238" t="s">
        <v>5258</v>
      </c>
      <c r="P25" s="239" t="s">
        <v>5244</v>
      </c>
      <c r="Q25" s="333">
        <v>43298</v>
      </c>
    </row>
    <row r="26" spans="1:17" ht="30" customHeight="1">
      <c r="A26" s="238">
        <v>25</v>
      </c>
      <c r="B26" s="238"/>
      <c r="C26" s="238"/>
      <c r="D26" s="238"/>
      <c r="E26" s="243" t="s">
        <v>5318</v>
      </c>
      <c r="F26" s="244" t="s">
        <v>1938</v>
      </c>
      <c r="G26" s="244" t="s">
        <v>5310</v>
      </c>
      <c r="H26" s="244" t="s">
        <v>5310</v>
      </c>
      <c r="I26" s="245" t="s">
        <v>21</v>
      </c>
      <c r="J26" s="246">
        <v>67850</v>
      </c>
      <c r="K26" s="247">
        <v>20</v>
      </c>
      <c r="L26" s="242">
        <f t="shared" si="0"/>
        <v>1357000</v>
      </c>
      <c r="M26" s="239" t="s">
        <v>5267</v>
      </c>
      <c r="N26" s="239" t="s">
        <v>5268</v>
      </c>
      <c r="O26" s="238" t="s">
        <v>5258</v>
      </c>
      <c r="P26" s="239" t="s">
        <v>5244</v>
      </c>
      <c r="Q26" s="333">
        <v>43298</v>
      </c>
    </row>
    <row r="27" spans="1:17" ht="30" customHeight="1">
      <c r="A27" s="238">
        <v>26</v>
      </c>
      <c r="B27" s="238"/>
      <c r="C27" s="238"/>
      <c r="D27" s="238"/>
      <c r="E27" s="243" t="s">
        <v>5319</v>
      </c>
      <c r="F27" s="244" t="s">
        <v>1938</v>
      </c>
      <c r="G27" s="244" t="s">
        <v>5314</v>
      </c>
      <c r="H27" s="244" t="s">
        <v>5314</v>
      </c>
      <c r="I27" s="245" t="s">
        <v>21</v>
      </c>
      <c r="J27" s="246">
        <v>82000</v>
      </c>
      <c r="K27" s="247">
        <v>20</v>
      </c>
      <c r="L27" s="242">
        <f t="shared" si="0"/>
        <v>1640000</v>
      </c>
      <c r="M27" s="239" t="s">
        <v>5267</v>
      </c>
      <c r="N27" s="239" t="s">
        <v>5268</v>
      </c>
      <c r="O27" s="238" t="s">
        <v>5258</v>
      </c>
      <c r="P27" s="239" t="s">
        <v>5244</v>
      </c>
      <c r="Q27" s="333">
        <v>43298</v>
      </c>
    </row>
    <row r="28" spans="1:17" ht="30" customHeight="1">
      <c r="A28" s="238">
        <v>27</v>
      </c>
      <c r="B28" s="238"/>
      <c r="C28" s="238"/>
      <c r="D28" s="238"/>
      <c r="E28" s="248" t="s">
        <v>5320</v>
      </c>
      <c r="F28" s="244" t="s">
        <v>1938</v>
      </c>
      <c r="G28" s="244" t="s">
        <v>5314</v>
      </c>
      <c r="H28" s="244" t="s">
        <v>5314</v>
      </c>
      <c r="I28" s="249" t="s">
        <v>21</v>
      </c>
      <c r="J28" s="246">
        <v>45000</v>
      </c>
      <c r="K28" s="247">
        <v>30</v>
      </c>
      <c r="L28" s="242">
        <f t="shared" si="0"/>
        <v>1350000</v>
      </c>
      <c r="M28" s="239" t="s">
        <v>5267</v>
      </c>
      <c r="N28" s="239" t="s">
        <v>5268</v>
      </c>
      <c r="O28" s="238" t="s">
        <v>5258</v>
      </c>
      <c r="P28" s="239" t="s">
        <v>5244</v>
      </c>
      <c r="Q28" s="333">
        <v>43298</v>
      </c>
    </row>
    <row r="29" spans="1:17" ht="30" customHeight="1">
      <c r="A29" s="238">
        <v>28</v>
      </c>
      <c r="B29" s="238"/>
      <c r="C29" s="238"/>
      <c r="D29" s="238"/>
      <c r="E29" s="243" t="s">
        <v>5321</v>
      </c>
      <c r="F29" s="244" t="s">
        <v>1938</v>
      </c>
      <c r="G29" s="244" t="s">
        <v>5314</v>
      </c>
      <c r="H29" s="244" t="s">
        <v>5314</v>
      </c>
      <c r="I29" s="249" t="s">
        <v>21</v>
      </c>
      <c r="J29" s="246">
        <v>62000</v>
      </c>
      <c r="K29" s="247">
        <v>20</v>
      </c>
      <c r="L29" s="242">
        <f t="shared" si="0"/>
        <v>1240000</v>
      </c>
      <c r="M29" s="239" t="s">
        <v>5267</v>
      </c>
      <c r="N29" s="239" t="s">
        <v>5268</v>
      </c>
      <c r="O29" s="238" t="s">
        <v>5258</v>
      </c>
      <c r="P29" s="239" t="s">
        <v>5244</v>
      </c>
      <c r="Q29" s="333">
        <v>43298</v>
      </c>
    </row>
    <row r="30" spans="1:17" ht="30" customHeight="1">
      <c r="A30" s="238">
        <v>29</v>
      </c>
      <c r="B30" s="238"/>
      <c r="C30" s="238"/>
      <c r="D30" s="238"/>
      <c r="E30" s="243" t="s">
        <v>5322</v>
      </c>
      <c r="F30" s="244" t="s">
        <v>1938</v>
      </c>
      <c r="G30" s="244" t="s">
        <v>5314</v>
      </c>
      <c r="H30" s="244" t="s">
        <v>5314</v>
      </c>
      <c r="I30" s="249" t="s">
        <v>21</v>
      </c>
      <c r="J30" s="246">
        <v>62000</v>
      </c>
      <c r="K30" s="247">
        <v>30</v>
      </c>
      <c r="L30" s="242">
        <f t="shared" si="0"/>
        <v>1860000</v>
      </c>
      <c r="M30" s="239" t="s">
        <v>5267</v>
      </c>
      <c r="N30" s="239" t="s">
        <v>5268</v>
      </c>
      <c r="O30" s="238" t="s">
        <v>5258</v>
      </c>
      <c r="P30" s="239" t="s">
        <v>5244</v>
      </c>
      <c r="Q30" s="333">
        <v>43298</v>
      </c>
    </row>
    <row r="31" spans="1:17" ht="30" customHeight="1">
      <c r="A31" s="238">
        <v>30</v>
      </c>
      <c r="B31" s="238"/>
      <c r="C31" s="238"/>
      <c r="D31" s="238"/>
      <c r="E31" s="243" t="s">
        <v>5323</v>
      </c>
      <c r="F31" s="244" t="s">
        <v>1938</v>
      </c>
      <c r="G31" s="244" t="s">
        <v>5314</v>
      </c>
      <c r="H31" s="244" t="s">
        <v>5314</v>
      </c>
      <c r="I31" s="250" t="s">
        <v>21</v>
      </c>
      <c r="J31" s="246">
        <v>38000</v>
      </c>
      <c r="K31" s="247">
        <v>800</v>
      </c>
      <c r="L31" s="242">
        <f t="shared" si="0"/>
        <v>30400000</v>
      </c>
      <c r="M31" s="239" t="s">
        <v>5267</v>
      </c>
      <c r="N31" s="239" t="s">
        <v>5268</v>
      </c>
      <c r="O31" s="238" t="s">
        <v>5258</v>
      </c>
      <c r="P31" s="239" t="s">
        <v>5244</v>
      </c>
      <c r="Q31" s="333">
        <v>43298</v>
      </c>
    </row>
    <row r="32" spans="1:17" ht="30" customHeight="1">
      <c r="A32" s="238">
        <v>31</v>
      </c>
      <c r="B32" s="238"/>
      <c r="C32" s="238"/>
      <c r="D32" s="238"/>
      <c r="E32" s="243" t="s">
        <v>5324</v>
      </c>
      <c r="F32" s="244" t="s">
        <v>1938</v>
      </c>
      <c r="G32" s="244" t="s">
        <v>5325</v>
      </c>
      <c r="H32" s="244" t="s">
        <v>5325</v>
      </c>
      <c r="I32" s="245" t="s">
        <v>21</v>
      </c>
      <c r="J32" s="246">
        <v>522000</v>
      </c>
      <c r="K32" s="247">
        <v>15</v>
      </c>
      <c r="L32" s="242">
        <f t="shared" si="0"/>
        <v>7830000</v>
      </c>
      <c r="M32" s="239" t="s">
        <v>5267</v>
      </c>
      <c r="N32" s="239" t="s">
        <v>5268</v>
      </c>
      <c r="O32" s="238" t="s">
        <v>5258</v>
      </c>
      <c r="P32" s="239" t="s">
        <v>5244</v>
      </c>
      <c r="Q32" s="333">
        <v>43298</v>
      </c>
    </row>
    <row r="33" spans="1:17" ht="30" customHeight="1">
      <c r="A33" s="238">
        <v>32</v>
      </c>
      <c r="B33" s="238"/>
      <c r="C33" s="238"/>
      <c r="D33" s="238"/>
      <c r="E33" s="243" t="s">
        <v>5326</v>
      </c>
      <c r="F33" s="245" t="s">
        <v>5327</v>
      </c>
      <c r="G33" s="244" t="s">
        <v>5328</v>
      </c>
      <c r="H33" s="244" t="s">
        <v>5328</v>
      </c>
      <c r="I33" s="245" t="s">
        <v>39</v>
      </c>
      <c r="J33" s="246">
        <v>104000</v>
      </c>
      <c r="K33" s="247">
        <v>60</v>
      </c>
      <c r="L33" s="242">
        <f t="shared" si="0"/>
        <v>6240000</v>
      </c>
      <c r="M33" s="239" t="s">
        <v>5267</v>
      </c>
      <c r="N33" s="239" t="s">
        <v>5268</v>
      </c>
      <c r="O33" s="238" t="s">
        <v>5258</v>
      </c>
      <c r="P33" s="239" t="s">
        <v>5244</v>
      </c>
      <c r="Q33" s="333">
        <v>43298</v>
      </c>
    </row>
    <row r="34" spans="1:17" ht="30" customHeight="1">
      <c r="A34" s="238">
        <v>33</v>
      </c>
      <c r="B34" s="238"/>
      <c r="C34" s="238"/>
      <c r="D34" s="238"/>
      <c r="E34" s="243" t="s">
        <v>5329</v>
      </c>
      <c r="F34" s="245" t="s">
        <v>5327</v>
      </c>
      <c r="G34" s="244" t="s">
        <v>5330</v>
      </c>
      <c r="H34" s="244" t="s">
        <v>5330</v>
      </c>
      <c r="I34" s="245" t="s">
        <v>39</v>
      </c>
      <c r="J34" s="246">
        <v>38000</v>
      </c>
      <c r="K34" s="247">
        <v>450</v>
      </c>
      <c r="L34" s="242">
        <f t="shared" si="0"/>
        <v>17100000</v>
      </c>
      <c r="M34" s="239" t="s">
        <v>5267</v>
      </c>
      <c r="N34" s="239" t="s">
        <v>5268</v>
      </c>
      <c r="O34" s="238" t="s">
        <v>5258</v>
      </c>
      <c r="P34" s="239" t="s">
        <v>5244</v>
      </c>
      <c r="Q34" s="333">
        <v>43298</v>
      </c>
    </row>
    <row r="35" spans="1:17" ht="30" customHeight="1">
      <c r="A35" s="238">
        <v>34</v>
      </c>
      <c r="B35" s="238"/>
      <c r="C35" s="238"/>
      <c r="D35" s="238"/>
      <c r="E35" s="251" t="s">
        <v>5331</v>
      </c>
      <c r="F35" s="250" t="s">
        <v>1673</v>
      </c>
      <c r="G35" s="244" t="s">
        <v>5332</v>
      </c>
      <c r="H35" s="244" t="s">
        <v>5332</v>
      </c>
      <c r="I35" s="250" t="s">
        <v>18</v>
      </c>
      <c r="J35" s="246">
        <v>95000</v>
      </c>
      <c r="K35" s="247">
        <v>20</v>
      </c>
      <c r="L35" s="242">
        <f t="shared" si="0"/>
        <v>1900000</v>
      </c>
      <c r="M35" s="239" t="s">
        <v>5267</v>
      </c>
      <c r="N35" s="239" t="s">
        <v>5268</v>
      </c>
      <c r="O35" s="238" t="s">
        <v>5258</v>
      </c>
      <c r="P35" s="239" t="s">
        <v>5244</v>
      </c>
      <c r="Q35" s="333">
        <v>43298</v>
      </c>
    </row>
    <row r="36" spans="1:17" ht="30" customHeight="1">
      <c r="A36" s="238">
        <v>35</v>
      </c>
      <c r="B36" s="238"/>
      <c r="C36" s="238"/>
      <c r="D36" s="238"/>
      <c r="E36" s="243" t="s">
        <v>5333</v>
      </c>
      <c r="F36" s="245" t="s">
        <v>3251</v>
      </c>
      <c r="G36" s="244" t="s">
        <v>5334</v>
      </c>
      <c r="H36" s="244" t="s">
        <v>5334</v>
      </c>
      <c r="I36" s="245" t="s">
        <v>18</v>
      </c>
      <c r="J36" s="246">
        <v>185000</v>
      </c>
      <c r="K36" s="247">
        <v>160</v>
      </c>
      <c r="L36" s="242">
        <f t="shared" si="0"/>
        <v>29600000</v>
      </c>
      <c r="M36" s="239" t="s">
        <v>5267</v>
      </c>
      <c r="N36" s="239" t="s">
        <v>5268</v>
      </c>
      <c r="O36" s="238" t="s">
        <v>5258</v>
      </c>
      <c r="P36" s="239" t="s">
        <v>5244</v>
      </c>
      <c r="Q36" s="333">
        <v>43298</v>
      </c>
    </row>
    <row r="37" spans="1:17" ht="30" customHeight="1">
      <c r="A37" s="238">
        <v>36</v>
      </c>
      <c r="B37" s="238"/>
      <c r="C37" s="238"/>
      <c r="D37" s="238"/>
      <c r="E37" s="243" t="s">
        <v>5335</v>
      </c>
      <c r="F37" s="245" t="s">
        <v>1673</v>
      </c>
      <c r="G37" s="245" t="s">
        <v>5336</v>
      </c>
      <c r="H37" s="245" t="s">
        <v>5336</v>
      </c>
      <c r="I37" s="245" t="s">
        <v>18</v>
      </c>
      <c r="J37" s="246">
        <v>950000</v>
      </c>
      <c r="K37" s="247">
        <v>6</v>
      </c>
      <c r="L37" s="242">
        <f t="shared" si="0"/>
        <v>5700000</v>
      </c>
      <c r="M37" s="239" t="s">
        <v>5267</v>
      </c>
      <c r="N37" s="239" t="s">
        <v>5268</v>
      </c>
      <c r="O37" s="238" t="s">
        <v>5258</v>
      </c>
      <c r="P37" s="239" t="s">
        <v>5244</v>
      </c>
      <c r="Q37" s="333">
        <v>43298</v>
      </c>
    </row>
    <row r="38" spans="1:17" ht="30" customHeight="1">
      <c r="A38" s="238">
        <v>37</v>
      </c>
      <c r="B38" s="238"/>
      <c r="C38" s="238"/>
      <c r="D38" s="238"/>
      <c r="E38" s="243" t="s">
        <v>5337</v>
      </c>
      <c r="F38" s="245" t="s">
        <v>1673</v>
      </c>
      <c r="G38" s="245" t="s">
        <v>5336</v>
      </c>
      <c r="H38" s="245" t="s">
        <v>5336</v>
      </c>
      <c r="I38" s="245" t="s">
        <v>18</v>
      </c>
      <c r="J38" s="246">
        <v>1187000</v>
      </c>
      <c r="K38" s="247">
        <v>6</v>
      </c>
      <c r="L38" s="242">
        <f t="shared" si="0"/>
        <v>7122000</v>
      </c>
      <c r="M38" s="239" t="s">
        <v>5267</v>
      </c>
      <c r="N38" s="239" t="s">
        <v>5268</v>
      </c>
      <c r="O38" s="238" t="s">
        <v>5258</v>
      </c>
      <c r="P38" s="239" t="s">
        <v>5244</v>
      </c>
      <c r="Q38" s="333">
        <v>43298</v>
      </c>
    </row>
    <row r="39" spans="1:17" ht="30" customHeight="1">
      <c r="A39" s="238">
        <v>38</v>
      </c>
      <c r="B39" s="238"/>
      <c r="C39" s="238"/>
      <c r="D39" s="238"/>
      <c r="E39" s="243" t="s">
        <v>5338</v>
      </c>
      <c r="F39" s="245" t="s">
        <v>1673</v>
      </c>
      <c r="G39" s="245" t="s">
        <v>5336</v>
      </c>
      <c r="H39" s="245" t="s">
        <v>5336</v>
      </c>
      <c r="I39" s="245" t="s">
        <v>18</v>
      </c>
      <c r="J39" s="246">
        <v>1425000</v>
      </c>
      <c r="K39" s="247">
        <v>5</v>
      </c>
      <c r="L39" s="242">
        <f t="shared" si="0"/>
        <v>7125000</v>
      </c>
      <c r="M39" s="239" t="s">
        <v>5267</v>
      </c>
      <c r="N39" s="239" t="s">
        <v>5268</v>
      </c>
      <c r="O39" s="238" t="s">
        <v>5258</v>
      </c>
      <c r="P39" s="239" t="s">
        <v>5244</v>
      </c>
      <c r="Q39" s="333">
        <v>43298</v>
      </c>
    </row>
    <row r="40" spans="1:17" ht="30" customHeight="1">
      <c r="A40" s="238">
        <v>39</v>
      </c>
      <c r="B40" s="238"/>
      <c r="C40" s="238"/>
      <c r="D40" s="238"/>
      <c r="E40" s="243" t="s">
        <v>5339</v>
      </c>
      <c r="F40" s="245" t="s">
        <v>1587</v>
      </c>
      <c r="G40" s="245" t="s">
        <v>5340</v>
      </c>
      <c r="H40" s="245" t="s">
        <v>5340</v>
      </c>
      <c r="I40" s="245" t="s">
        <v>21</v>
      </c>
      <c r="J40" s="246">
        <v>617000</v>
      </c>
      <c r="K40" s="247">
        <v>20</v>
      </c>
      <c r="L40" s="242">
        <f t="shared" si="0"/>
        <v>12340000</v>
      </c>
      <c r="M40" s="239" t="s">
        <v>5267</v>
      </c>
      <c r="N40" s="239" t="s">
        <v>5268</v>
      </c>
      <c r="O40" s="238" t="s">
        <v>5258</v>
      </c>
      <c r="P40" s="239" t="s">
        <v>5244</v>
      </c>
      <c r="Q40" s="333">
        <v>43298</v>
      </c>
    </row>
    <row r="41" spans="1:17" ht="30" customHeight="1">
      <c r="A41" s="238">
        <v>40</v>
      </c>
      <c r="B41" s="239">
        <v>134</v>
      </c>
      <c r="C41" s="240" t="s">
        <v>164</v>
      </c>
      <c r="D41" s="239" t="s">
        <v>2627</v>
      </c>
      <c r="E41" s="251" t="s">
        <v>5341</v>
      </c>
      <c r="F41" s="250" t="s">
        <v>1132</v>
      </c>
      <c r="G41" s="250" t="s">
        <v>5342</v>
      </c>
      <c r="H41" s="250" t="s">
        <v>5342</v>
      </c>
      <c r="I41" s="250" t="s">
        <v>21</v>
      </c>
      <c r="J41" s="246">
        <v>1000</v>
      </c>
      <c r="K41" s="247">
        <v>7000</v>
      </c>
      <c r="L41" s="242">
        <f t="shared" si="0"/>
        <v>7000000</v>
      </c>
      <c r="M41" s="239" t="s">
        <v>5267</v>
      </c>
      <c r="N41" s="239" t="s">
        <v>5268</v>
      </c>
      <c r="O41" s="238" t="s">
        <v>5258</v>
      </c>
      <c r="P41" s="239" t="s">
        <v>5244</v>
      </c>
      <c r="Q41" s="333">
        <v>43298</v>
      </c>
    </row>
    <row r="42" spans="1:17" ht="30" customHeight="1">
      <c r="A42" s="238">
        <v>41</v>
      </c>
      <c r="B42" s="238"/>
      <c r="C42" s="238"/>
      <c r="D42" s="238"/>
      <c r="E42" s="243" t="s">
        <v>5343</v>
      </c>
      <c r="F42" s="245" t="s">
        <v>1132</v>
      </c>
      <c r="G42" s="245" t="s">
        <v>5344</v>
      </c>
      <c r="H42" s="245" t="s">
        <v>5344</v>
      </c>
      <c r="I42" s="245" t="s">
        <v>21</v>
      </c>
      <c r="J42" s="246">
        <v>1500</v>
      </c>
      <c r="K42" s="247">
        <v>25000</v>
      </c>
      <c r="L42" s="242">
        <f t="shared" si="0"/>
        <v>37500000</v>
      </c>
      <c r="M42" s="239" t="s">
        <v>5267</v>
      </c>
      <c r="N42" s="239" t="s">
        <v>5268</v>
      </c>
      <c r="O42" s="238" t="s">
        <v>5258</v>
      </c>
      <c r="P42" s="239" t="s">
        <v>5244</v>
      </c>
      <c r="Q42" s="333">
        <v>43298</v>
      </c>
    </row>
    <row r="43" spans="1:17" ht="30" customHeight="1">
      <c r="A43" s="238">
        <v>42</v>
      </c>
      <c r="B43" s="238"/>
      <c r="C43" s="238"/>
      <c r="D43" s="238"/>
      <c r="E43" s="243" t="s">
        <v>5345</v>
      </c>
      <c r="F43" s="245" t="s">
        <v>2861</v>
      </c>
      <c r="G43" s="244" t="s">
        <v>5314</v>
      </c>
      <c r="H43" s="244" t="s">
        <v>5314</v>
      </c>
      <c r="I43" s="245" t="s">
        <v>5346</v>
      </c>
      <c r="J43" s="246">
        <v>6176000</v>
      </c>
      <c r="K43" s="247">
        <v>2</v>
      </c>
      <c r="L43" s="242">
        <f t="shared" si="0"/>
        <v>12352000</v>
      </c>
      <c r="M43" s="239" t="s">
        <v>5267</v>
      </c>
      <c r="N43" s="239" t="s">
        <v>5268</v>
      </c>
      <c r="O43" s="238" t="s">
        <v>5258</v>
      </c>
      <c r="P43" s="239" t="s">
        <v>5244</v>
      </c>
      <c r="Q43" s="333">
        <v>43298</v>
      </c>
    </row>
    <row r="44" spans="1:17" ht="30" customHeight="1">
      <c r="A44" s="238">
        <v>43</v>
      </c>
      <c r="B44" s="238"/>
      <c r="C44" s="238"/>
      <c r="D44" s="238"/>
      <c r="E44" s="243" t="s">
        <v>3946</v>
      </c>
      <c r="F44" s="245" t="s">
        <v>2351</v>
      </c>
      <c r="G44" s="245" t="s">
        <v>5342</v>
      </c>
      <c r="H44" s="245" t="s">
        <v>5342</v>
      </c>
      <c r="I44" s="245" t="s">
        <v>21</v>
      </c>
      <c r="J44" s="246">
        <v>1700</v>
      </c>
      <c r="K44" s="247">
        <v>3000</v>
      </c>
      <c r="L44" s="242">
        <f t="shared" si="0"/>
        <v>5100000</v>
      </c>
      <c r="M44" s="239" t="s">
        <v>5267</v>
      </c>
      <c r="N44" s="239" t="s">
        <v>5268</v>
      </c>
      <c r="O44" s="238" t="s">
        <v>5258</v>
      </c>
      <c r="P44" s="239" t="s">
        <v>5244</v>
      </c>
      <c r="Q44" s="333">
        <v>43298</v>
      </c>
    </row>
    <row r="45" spans="1:17" ht="30" customHeight="1">
      <c r="A45" s="238">
        <v>44</v>
      </c>
      <c r="B45" s="238"/>
      <c r="C45" s="238"/>
      <c r="D45" s="238"/>
      <c r="E45" s="243" t="s">
        <v>356</v>
      </c>
      <c r="F45" s="245" t="s">
        <v>5347</v>
      </c>
      <c r="G45" s="245" t="s">
        <v>5348</v>
      </c>
      <c r="H45" s="245" t="s">
        <v>5348</v>
      </c>
      <c r="I45" s="245" t="s">
        <v>195</v>
      </c>
      <c r="J45" s="246">
        <v>12000</v>
      </c>
      <c r="K45" s="247">
        <v>100</v>
      </c>
      <c r="L45" s="242">
        <f t="shared" si="0"/>
        <v>1200000</v>
      </c>
      <c r="M45" s="239" t="s">
        <v>5267</v>
      </c>
      <c r="N45" s="239" t="s">
        <v>5268</v>
      </c>
      <c r="O45" s="238" t="s">
        <v>5258</v>
      </c>
      <c r="P45" s="239" t="s">
        <v>5244</v>
      </c>
      <c r="Q45" s="333">
        <v>43298</v>
      </c>
    </row>
    <row r="46" spans="1:17" ht="30" customHeight="1">
      <c r="A46" s="238">
        <v>45</v>
      </c>
      <c r="B46" s="238"/>
      <c r="C46" s="238"/>
      <c r="D46" s="238"/>
      <c r="E46" s="243" t="s">
        <v>79</v>
      </c>
      <c r="F46" s="245" t="s">
        <v>5349</v>
      </c>
      <c r="G46" s="245" t="s">
        <v>5350</v>
      </c>
      <c r="H46" s="245" t="s">
        <v>5350</v>
      </c>
      <c r="I46" s="245" t="s">
        <v>50</v>
      </c>
      <c r="J46" s="246">
        <v>110000</v>
      </c>
      <c r="K46" s="247">
        <v>66</v>
      </c>
      <c r="L46" s="242">
        <f t="shared" si="0"/>
        <v>7260000</v>
      </c>
      <c r="M46" s="239" t="s">
        <v>5267</v>
      </c>
      <c r="N46" s="239" t="s">
        <v>5268</v>
      </c>
      <c r="O46" s="238" t="s">
        <v>5258</v>
      </c>
      <c r="P46" s="239" t="s">
        <v>5244</v>
      </c>
      <c r="Q46" s="333">
        <v>43298</v>
      </c>
    </row>
    <row r="47" spans="1:17" ht="30" customHeight="1">
      <c r="A47" s="238">
        <v>46</v>
      </c>
      <c r="B47" s="238"/>
      <c r="C47" s="238"/>
      <c r="D47" s="238"/>
      <c r="E47" s="243" t="s">
        <v>5351</v>
      </c>
      <c r="F47" s="250" t="s">
        <v>1132</v>
      </c>
      <c r="G47" s="244" t="s">
        <v>5344</v>
      </c>
      <c r="H47" s="244" t="s">
        <v>5344</v>
      </c>
      <c r="I47" s="250" t="s">
        <v>21</v>
      </c>
      <c r="J47" s="246">
        <v>1000</v>
      </c>
      <c r="K47" s="247">
        <v>12000</v>
      </c>
      <c r="L47" s="242">
        <f t="shared" si="0"/>
        <v>12000000</v>
      </c>
      <c r="M47" s="239" t="s">
        <v>5267</v>
      </c>
      <c r="N47" s="239" t="s">
        <v>5268</v>
      </c>
      <c r="O47" s="238" t="s">
        <v>5258</v>
      </c>
      <c r="P47" s="239" t="s">
        <v>5244</v>
      </c>
      <c r="Q47" s="333">
        <v>43298</v>
      </c>
    </row>
    <row r="48" spans="1:17" ht="30" customHeight="1">
      <c r="A48" s="238">
        <v>47</v>
      </c>
      <c r="B48" s="238"/>
      <c r="C48" s="238"/>
      <c r="D48" s="239"/>
      <c r="E48" s="243" t="s">
        <v>5352</v>
      </c>
      <c r="F48" s="245" t="s">
        <v>5353</v>
      </c>
      <c r="G48" s="245" t="s">
        <v>5354</v>
      </c>
      <c r="H48" s="245" t="s">
        <v>5354</v>
      </c>
      <c r="I48" s="245" t="s">
        <v>698</v>
      </c>
      <c r="J48" s="246">
        <v>20000</v>
      </c>
      <c r="K48" s="247">
        <v>500</v>
      </c>
      <c r="L48" s="242">
        <f t="shared" si="0"/>
        <v>10000000</v>
      </c>
      <c r="M48" s="239" t="s">
        <v>5267</v>
      </c>
      <c r="N48" s="239" t="s">
        <v>5268</v>
      </c>
      <c r="O48" s="238" t="s">
        <v>5258</v>
      </c>
      <c r="P48" s="239" t="s">
        <v>5244</v>
      </c>
      <c r="Q48" s="333">
        <v>43298</v>
      </c>
    </row>
    <row r="49" spans="1:17" ht="30" customHeight="1">
      <c r="A49" s="238">
        <v>48</v>
      </c>
      <c r="B49" s="238"/>
      <c r="C49" s="238"/>
      <c r="D49" s="239"/>
      <c r="E49" s="243" t="s">
        <v>5355</v>
      </c>
      <c r="F49" s="245" t="s">
        <v>5353</v>
      </c>
      <c r="G49" s="245" t="s">
        <v>5356</v>
      </c>
      <c r="H49" s="245" t="s">
        <v>5356</v>
      </c>
      <c r="I49" s="245" t="s">
        <v>698</v>
      </c>
      <c r="J49" s="246">
        <v>45000</v>
      </c>
      <c r="K49" s="247">
        <v>400</v>
      </c>
      <c r="L49" s="242">
        <f t="shared" si="0"/>
        <v>18000000</v>
      </c>
      <c r="M49" s="239" t="s">
        <v>5267</v>
      </c>
      <c r="N49" s="239" t="s">
        <v>5268</v>
      </c>
      <c r="O49" s="238" t="s">
        <v>5258</v>
      </c>
      <c r="P49" s="239" t="s">
        <v>5244</v>
      </c>
      <c r="Q49" s="333">
        <v>43298</v>
      </c>
    </row>
    <row r="50" spans="1:17" ht="30" customHeight="1">
      <c r="A50" s="238">
        <v>49</v>
      </c>
      <c r="B50" s="238"/>
      <c r="C50" s="238"/>
      <c r="D50" s="238"/>
      <c r="E50" s="243" t="s">
        <v>167</v>
      </c>
      <c r="F50" s="245" t="s">
        <v>327</v>
      </c>
      <c r="G50" s="245" t="s">
        <v>5357</v>
      </c>
      <c r="H50" s="245" t="s">
        <v>5357</v>
      </c>
      <c r="I50" s="245" t="s">
        <v>21</v>
      </c>
      <c r="J50" s="246">
        <v>10500</v>
      </c>
      <c r="K50" s="247">
        <v>380</v>
      </c>
      <c r="L50" s="242">
        <f t="shared" si="0"/>
        <v>3990000</v>
      </c>
      <c r="M50" s="239" t="s">
        <v>5267</v>
      </c>
      <c r="N50" s="239" t="s">
        <v>5268</v>
      </c>
      <c r="O50" s="238" t="s">
        <v>5258</v>
      </c>
      <c r="P50" s="239" t="s">
        <v>5244</v>
      </c>
      <c r="Q50" s="333">
        <v>43298</v>
      </c>
    </row>
    <row r="51" spans="1:17" ht="30" customHeight="1">
      <c r="A51" s="238">
        <v>50</v>
      </c>
      <c r="B51" s="238"/>
      <c r="C51" s="238"/>
      <c r="D51" s="238"/>
      <c r="E51" s="252" t="s">
        <v>5358</v>
      </c>
      <c r="F51" s="249" t="s">
        <v>1587</v>
      </c>
      <c r="G51" s="244" t="s">
        <v>5314</v>
      </c>
      <c r="H51" s="244" t="s">
        <v>5314</v>
      </c>
      <c r="I51" s="249" t="s">
        <v>21</v>
      </c>
      <c r="J51" s="246">
        <v>90000</v>
      </c>
      <c r="K51" s="247">
        <v>50</v>
      </c>
      <c r="L51" s="242">
        <f t="shared" si="0"/>
        <v>4500000</v>
      </c>
      <c r="M51" s="239" t="s">
        <v>5267</v>
      </c>
      <c r="N51" s="239" t="s">
        <v>5268</v>
      </c>
      <c r="O51" s="238" t="s">
        <v>5258</v>
      </c>
      <c r="P51" s="239" t="s">
        <v>5244</v>
      </c>
      <c r="Q51" s="333">
        <v>43298</v>
      </c>
    </row>
    <row r="52" spans="1:17" ht="30" customHeight="1">
      <c r="A52" s="238">
        <v>51</v>
      </c>
      <c r="B52" s="238"/>
      <c r="C52" s="238"/>
      <c r="D52" s="238"/>
      <c r="E52" s="252" t="s">
        <v>5359</v>
      </c>
      <c r="F52" s="249" t="s">
        <v>5360</v>
      </c>
      <c r="G52" s="245" t="s">
        <v>5336</v>
      </c>
      <c r="H52" s="245" t="s">
        <v>5336</v>
      </c>
      <c r="I52" s="249" t="s">
        <v>21</v>
      </c>
      <c r="J52" s="246">
        <v>9000</v>
      </c>
      <c r="K52" s="247">
        <v>400</v>
      </c>
      <c r="L52" s="242">
        <f t="shared" si="0"/>
        <v>3600000</v>
      </c>
      <c r="M52" s="239" t="s">
        <v>5267</v>
      </c>
      <c r="N52" s="239" t="s">
        <v>5268</v>
      </c>
      <c r="O52" s="238" t="s">
        <v>5258</v>
      </c>
      <c r="P52" s="239" t="s">
        <v>5244</v>
      </c>
      <c r="Q52" s="333">
        <v>43298</v>
      </c>
    </row>
    <row r="53" spans="1:17" ht="30" customHeight="1">
      <c r="A53" s="238">
        <v>52</v>
      </c>
      <c r="B53" s="238"/>
      <c r="C53" s="238"/>
      <c r="D53" s="238"/>
      <c r="E53" s="248" t="s">
        <v>172</v>
      </c>
      <c r="F53" s="249" t="s">
        <v>327</v>
      </c>
      <c r="G53" s="244" t="s">
        <v>5361</v>
      </c>
      <c r="H53" s="244" t="s">
        <v>5361</v>
      </c>
      <c r="I53" s="249" t="s">
        <v>21</v>
      </c>
      <c r="J53" s="246">
        <v>170000</v>
      </c>
      <c r="K53" s="247">
        <v>10</v>
      </c>
      <c r="L53" s="242">
        <f t="shared" si="0"/>
        <v>1700000</v>
      </c>
      <c r="M53" s="239" t="s">
        <v>5267</v>
      </c>
      <c r="N53" s="239" t="s">
        <v>5268</v>
      </c>
      <c r="O53" s="238" t="s">
        <v>5258</v>
      </c>
      <c r="P53" s="239" t="s">
        <v>5244</v>
      </c>
      <c r="Q53" s="333">
        <v>43298</v>
      </c>
    </row>
    <row r="54" spans="1:17" ht="30" customHeight="1">
      <c r="A54" s="238">
        <v>53</v>
      </c>
      <c r="B54" s="238"/>
      <c r="C54" s="238"/>
      <c r="D54" s="238"/>
      <c r="E54" s="243" t="s">
        <v>5362</v>
      </c>
      <c r="F54" s="250" t="s">
        <v>327</v>
      </c>
      <c r="G54" s="244" t="s">
        <v>5363</v>
      </c>
      <c r="H54" s="244" t="s">
        <v>5363</v>
      </c>
      <c r="I54" s="250" t="s">
        <v>21</v>
      </c>
      <c r="J54" s="246">
        <v>4166000</v>
      </c>
      <c r="K54" s="247">
        <v>3</v>
      </c>
      <c r="L54" s="242">
        <f t="shared" si="0"/>
        <v>12498000</v>
      </c>
      <c r="M54" s="239" t="s">
        <v>5267</v>
      </c>
      <c r="N54" s="239" t="s">
        <v>5268</v>
      </c>
      <c r="O54" s="238" t="s">
        <v>5258</v>
      </c>
      <c r="P54" s="239" t="s">
        <v>5244</v>
      </c>
      <c r="Q54" s="333">
        <v>43298</v>
      </c>
    </row>
    <row r="55" spans="1:17" ht="30" customHeight="1">
      <c r="A55" s="238">
        <v>54</v>
      </c>
      <c r="B55" s="238"/>
      <c r="C55" s="238"/>
      <c r="D55" s="238"/>
      <c r="E55" s="243" t="s">
        <v>5364</v>
      </c>
      <c r="F55" s="250" t="s">
        <v>1587</v>
      </c>
      <c r="G55" s="244" t="s">
        <v>5363</v>
      </c>
      <c r="H55" s="244" t="s">
        <v>5363</v>
      </c>
      <c r="I55" s="250" t="s">
        <v>21</v>
      </c>
      <c r="J55" s="246">
        <v>1600000</v>
      </c>
      <c r="K55" s="247">
        <v>12</v>
      </c>
      <c r="L55" s="242">
        <f t="shared" si="0"/>
        <v>19200000</v>
      </c>
      <c r="M55" s="239" t="s">
        <v>5267</v>
      </c>
      <c r="N55" s="239" t="s">
        <v>5268</v>
      </c>
      <c r="O55" s="238" t="s">
        <v>5258</v>
      </c>
      <c r="P55" s="239" t="s">
        <v>5244</v>
      </c>
      <c r="Q55" s="333">
        <v>43298</v>
      </c>
    </row>
    <row r="56" spans="1:17" ht="30" customHeight="1">
      <c r="A56" s="238">
        <v>55</v>
      </c>
      <c r="B56" s="239">
        <v>93</v>
      </c>
      <c r="C56" s="240" t="s">
        <v>84</v>
      </c>
      <c r="D56" s="239" t="s">
        <v>5365</v>
      </c>
      <c r="E56" s="243" t="s">
        <v>5366</v>
      </c>
      <c r="F56" s="250" t="s">
        <v>1587</v>
      </c>
      <c r="G56" s="244" t="s">
        <v>5367</v>
      </c>
      <c r="H56" s="244" t="s">
        <v>5367</v>
      </c>
      <c r="I56" s="250" t="s">
        <v>21</v>
      </c>
      <c r="J56" s="246">
        <v>8000</v>
      </c>
      <c r="K56" s="247">
        <v>600</v>
      </c>
      <c r="L56" s="242">
        <f t="shared" si="0"/>
        <v>4800000</v>
      </c>
      <c r="M56" s="239" t="s">
        <v>5267</v>
      </c>
      <c r="N56" s="239" t="s">
        <v>5268</v>
      </c>
      <c r="O56" s="238" t="s">
        <v>5258</v>
      </c>
      <c r="P56" s="239" t="s">
        <v>5244</v>
      </c>
      <c r="Q56" s="333">
        <v>43298</v>
      </c>
    </row>
    <row r="57" spans="1:17" ht="30" customHeight="1">
      <c r="A57" s="238">
        <v>56</v>
      </c>
      <c r="B57" s="238"/>
      <c r="C57" s="238"/>
      <c r="D57" s="238"/>
      <c r="E57" s="251" t="s">
        <v>5368</v>
      </c>
      <c r="F57" s="250" t="s">
        <v>5360</v>
      </c>
      <c r="G57" s="244" t="s">
        <v>5344</v>
      </c>
      <c r="H57" s="244" t="s">
        <v>5344</v>
      </c>
      <c r="I57" s="250" t="s">
        <v>21</v>
      </c>
      <c r="J57" s="246">
        <v>9000</v>
      </c>
      <c r="K57" s="247">
        <v>2500</v>
      </c>
      <c r="L57" s="242">
        <f t="shared" si="0"/>
        <v>22500000</v>
      </c>
      <c r="M57" s="239" t="s">
        <v>5267</v>
      </c>
      <c r="N57" s="239" t="s">
        <v>5268</v>
      </c>
      <c r="O57" s="238" t="s">
        <v>5258</v>
      </c>
      <c r="P57" s="239" t="s">
        <v>5244</v>
      </c>
      <c r="Q57" s="333">
        <v>43298</v>
      </c>
    </row>
    <row r="58" spans="1:17" ht="30" customHeight="1">
      <c r="A58" s="238">
        <v>57</v>
      </c>
      <c r="B58" s="238"/>
      <c r="C58" s="238"/>
      <c r="D58" s="238"/>
      <c r="E58" s="251" t="s">
        <v>5369</v>
      </c>
      <c r="F58" s="250" t="s">
        <v>792</v>
      </c>
      <c r="G58" s="244" t="s">
        <v>5370</v>
      </c>
      <c r="H58" s="244" t="s">
        <v>5370</v>
      </c>
      <c r="I58" s="250" t="s">
        <v>21</v>
      </c>
      <c r="J58" s="246">
        <v>38000</v>
      </c>
      <c r="K58" s="247">
        <v>300</v>
      </c>
      <c r="L58" s="242">
        <f t="shared" si="0"/>
        <v>11400000</v>
      </c>
      <c r="M58" s="239" t="s">
        <v>5267</v>
      </c>
      <c r="N58" s="239" t="s">
        <v>5268</v>
      </c>
      <c r="O58" s="238" t="s">
        <v>5258</v>
      </c>
      <c r="P58" s="239" t="s">
        <v>5244</v>
      </c>
      <c r="Q58" s="333">
        <v>43298</v>
      </c>
    </row>
    <row r="59" spans="1:17" ht="30" customHeight="1">
      <c r="A59" s="238">
        <v>58</v>
      </c>
      <c r="B59" s="238"/>
      <c r="C59" s="238"/>
      <c r="D59" s="238"/>
      <c r="E59" s="251" t="s">
        <v>5371</v>
      </c>
      <c r="F59" s="250" t="s">
        <v>792</v>
      </c>
      <c r="G59" s="244" t="s">
        <v>5370</v>
      </c>
      <c r="H59" s="244" t="s">
        <v>5370</v>
      </c>
      <c r="I59" s="250" t="s">
        <v>21</v>
      </c>
      <c r="J59" s="246">
        <v>1550000</v>
      </c>
      <c r="K59" s="247">
        <v>10</v>
      </c>
      <c r="L59" s="242">
        <f t="shared" si="0"/>
        <v>15500000</v>
      </c>
      <c r="M59" s="239" t="s">
        <v>5267</v>
      </c>
      <c r="N59" s="239" t="s">
        <v>5268</v>
      </c>
      <c r="O59" s="238" t="s">
        <v>5258</v>
      </c>
      <c r="P59" s="239" t="s">
        <v>5244</v>
      </c>
      <c r="Q59" s="333">
        <v>43298</v>
      </c>
    </row>
    <row r="60" spans="1:17" ht="30" customHeight="1">
      <c r="A60" s="238">
        <v>59</v>
      </c>
      <c r="B60" s="239">
        <v>294</v>
      </c>
      <c r="C60" s="240" t="s">
        <v>228</v>
      </c>
      <c r="D60" s="239" t="s">
        <v>5372</v>
      </c>
      <c r="E60" s="251" t="s">
        <v>5373</v>
      </c>
      <c r="F60" s="250" t="s">
        <v>792</v>
      </c>
      <c r="G60" s="245" t="s">
        <v>5336</v>
      </c>
      <c r="H60" s="245" t="s">
        <v>5336</v>
      </c>
      <c r="I60" s="250" t="s">
        <v>21</v>
      </c>
      <c r="J60" s="246">
        <v>11000</v>
      </c>
      <c r="K60" s="247">
        <v>1000</v>
      </c>
      <c r="L60" s="242">
        <f t="shared" si="0"/>
        <v>11000000</v>
      </c>
      <c r="M60" s="239" t="s">
        <v>5267</v>
      </c>
      <c r="N60" s="239" t="s">
        <v>5268</v>
      </c>
      <c r="O60" s="238" t="s">
        <v>5258</v>
      </c>
      <c r="P60" s="239" t="s">
        <v>5244</v>
      </c>
      <c r="Q60" s="333">
        <v>43298</v>
      </c>
    </row>
    <row r="61" spans="1:17" ht="30" customHeight="1">
      <c r="A61" s="238">
        <v>60</v>
      </c>
      <c r="B61" s="238"/>
      <c r="C61" s="238"/>
      <c r="D61" s="238"/>
      <c r="E61" s="243" t="s">
        <v>5374</v>
      </c>
      <c r="F61" s="250" t="s">
        <v>1454</v>
      </c>
      <c r="G61" s="244" t="s">
        <v>5375</v>
      </c>
      <c r="H61" s="244" t="s">
        <v>5375</v>
      </c>
      <c r="I61" s="250" t="s">
        <v>21</v>
      </c>
      <c r="J61" s="246">
        <v>3800</v>
      </c>
      <c r="K61" s="247">
        <v>14000</v>
      </c>
      <c r="L61" s="242">
        <f t="shared" si="0"/>
        <v>53200000</v>
      </c>
      <c r="M61" s="239" t="s">
        <v>5267</v>
      </c>
      <c r="N61" s="239" t="s">
        <v>5268</v>
      </c>
      <c r="O61" s="238" t="s">
        <v>5258</v>
      </c>
      <c r="P61" s="239" t="s">
        <v>5244</v>
      </c>
      <c r="Q61" s="333">
        <v>43298</v>
      </c>
    </row>
    <row r="62" spans="1:17" ht="30" customHeight="1">
      <c r="A62" s="238">
        <v>61</v>
      </c>
      <c r="B62" s="239">
        <v>313</v>
      </c>
      <c r="C62" s="240" t="s">
        <v>93</v>
      </c>
      <c r="D62" s="239" t="s">
        <v>5376</v>
      </c>
      <c r="E62" s="243" t="s">
        <v>38</v>
      </c>
      <c r="F62" s="250" t="s">
        <v>1454</v>
      </c>
      <c r="G62" s="244" t="s">
        <v>5367</v>
      </c>
      <c r="H62" s="244" t="s">
        <v>5367</v>
      </c>
      <c r="I62" s="250" t="s">
        <v>21</v>
      </c>
      <c r="J62" s="246">
        <v>570</v>
      </c>
      <c r="K62" s="247">
        <v>15000</v>
      </c>
      <c r="L62" s="242">
        <f t="shared" si="0"/>
        <v>8550000</v>
      </c>
      <c r="M62" s="239" t="s">
        <v>5267</v>
      </c>
      <c r="N62" s="239" t="s">
        <v>5268</v>
      </c>
      <c r="O62" s="238" t="s">
        <v>5258</v>
      </c>
      <c r="P62" s="239" t="s">
        <v>5244</v>
      </c>
      <c r="Q62" s="333">
        <v>43298</v>
      </c>
    </row>
    <row r="63" spans="1:17" ht="30" customHeight="1">
      <c r="A63" s="238">
        <v>62</v>
      </c>
      <c r="B63" s="238"/>
      <c r="C63" s="238"/>
      <c r="D63" s="238"/>
      <c r="E63" s="251" t="s">
        <v>3973</v>
      </c>
      <c r="F63" s="244" t="s">
        <v>1587</v>
      </c>
      <c r="G63" s="244" t="s">
        <v>5314</v>
      </c>
      <c r="H63" s="244" t="s">
        <v>5314</v>
      </c>
      <c r="I63" s="250" t="s">
        <v>21</v>
      </c>
      <c r="J63" s="246">
        <v>300</v>
      </c>
      <c r="K63" s="247">
        <v>8000</v>
      </c>
      <c r="L63" s="242">
        <f t="shared" si="0"/>
        <v>2400000</v>
      </c>
      <c r="M63" s="239" t="s">
        <v>5267</v>
      </c>
      <c r="N63" s="239" t="s">
        <v>5268</v>
      </c>
      <c r="O63" s="238" t="s">
        <v>5258</v>
      </c>
      <c r="P63" s="239" t="s">
        <v>5244</v>
      </c>
      <c r="Q63" s="333">
        <v>43298</v>
      </c>
    </row>
    <row r="64" spans="1:17" ht="30" customHeight="1">
      <c r="A64" s="238">
        <v>63</v>
      </c>
      <c r="B64" s="238"/>
      <c r="C64" s="238"/>
      <c r="D64" s="238"/>
      <c r="E64" s="243" t="s">
        <v>5377</v>
      </c>
      <c r="F64" s="250" t="s">
        <v>1132</v>
      </c>
      <c r="G64" s="244" t="s">
        <v>5375</v>
      </c>
      <c r="H64" s="244" t="s">
        <v>5375</v>
      </c>
      <c r="I64" s="245" t="s">
        <v>21</v>
      </c>
      <c r="J64" s="246">
        <v>3700</v>
      </c>
      <c r="K64" s="247">
        <v>4000</v>
      </c>
      <c r="L64" s="242">
        <f t="shared" si="0"/>
        <v>14800000</v>
      </c>
      <c r="M64" s="239" t="s">
        <v>5267</v>
      </c>
      <c r="N64" s="239" t="s">
        <v>5268</v>
      </c>
      <c r="O64" s="238" t="s">
        <v>5258</v>
      </c>
      <c r="P64" s="239" t="s">
        <v>5244</v>
      </c>
      <c r="Q64" s="333">
        <v>43298</v>
      </c>
    </row>
    <row r="65" spans="1:17" ht="30" customHeight="1">
      <c r="A65" s="238">
        <v>64</v>
      </c>
      <c r="B65" s="239">
        <v>332</v>
      </c>
      <c r="C65" s="240" t="s">
        <v>132</v>
      </c>
      <c r="D65" s="239" t="s">
        <v>5378</v>
      </c>
      <c r="E65" s="243" t="s">
        <v>133</v>
      </c>
      <c r="F65" s="250" t="s">
        <v>1587</v>
      </c>
      <c r="G65" s="245" t="s">
        <v>5379</v>
      </c>
      <c r="H65" s="245" t="s">
        <v>5379</v>
      </c>
      <c r="I65" s="245" t="s">
        <v>21</v>
      </c>
      <c r="J65" s="246">
        <v>47000</v>
      </c>
      <c r="K65" s="247">
        <v>10</v>
      </c>
      <c r="L65" s="242">
        <f t="shared" si="0"/>
        <v>470000</v>
      </c>
      <c r="M65" s="239" t="s">
        <v>5267</v>
      </c>
      <c r="N65" s="239" t="s">
        <v>5268</v>
      </c>
      <c r="O65" s="238" t="s">
        <v>5258</v>
      </c>
      <c r="P65" s="239" t="s">
        <v>5244</v>
      </c>
      <c r="Q65" s="333">
        <v>43298</v>
      </c>
    </row>
    <row r="66" spans="1:17" ht="30" customHeight="1">
      <c r="A66" s="238">
        <v>65</v>
      </c>
      <c r="B66" s="238"/>
      <c r="C66" s="238"/>
      <c r="D66" s="238"/>
      <c r="E66" s="251" t="s">
        <v>5380</v>
      </c>
      <c r="F66" s="245" t="s">
        <v>1454</v>
      </c>
      <c r="G66" s="250" t="s">
        <v>5381</v>
      </c>
      <c r="H66" s="250" t="s">
        <v>5381</v>
      </c>
      <c r="I66" s="250" t="s">
        <v>21</v>
      </c>
      <c r="J66" s="246">
        <v>190000</v>
      </c>
      <c r="K66" s="247">
        <v>40</v>
      </c>
      <c r="L66" s="242">
        <f t="shared" si="0"/>
        <v>7600000</v>
      </c>
      <c r="M66" s="239" t="s">
        <v>5267</v>
      </c>
      <c r="N66" s="239" t="s">
        <v>5268</v>
      </c>
      <c r="O66" s="238" t="s">
        <v>5258</v>
      </c>
      <c r="P66" s="239" t="s">
        <v>5244</v>
      </c>
      <c r="Q66" s="333">
        <v>43298</v>
      </c>
    </row>
    <row r="67" spans="1:17" ht="30" customHeight="1">
      <c r="A67" s="238">
        <v>66</v>
      </c>
      <c r="B67" s="239">
        <v>86</v>
      </c>
      <c r="C67" s="240" t="s">
        <v>311</v>
      </c>
      <c r="D67" s="239" t="s">
        <v>5382</v>
      </c>
      <c r="E67" s="251" t="s">
        <v>5383</v>
      </c>
      <c r="F67" s="245" t="s">
        <v>327</v>
      </c>
      <c r="G67" s="250" t="s">
        <v>5375</v>
      </c>
      <c r="H67" s="250" t="s">
        <v>5375</v>
      </c>
      <c r="I67" s="250" t="s">
        <v>21</v>
      </c>
      <c r="J67" s="246">
        <v>11400</v>
      </c>
      <c r="K67" s="247">
        <v>350</v>
      </c>
      <c r="L67" s="242">
        <f t="shared" ref="L67:L80" si="1">K67*J67</f>
        <v>3990000</v>
      </c>
      <c r="M67" s="239" t="s">
        <v>5267</v>
      </c>
      <c r="N67" s="239" t="s">
        <v>5268</v>
      </c>
      <c r="O67" s="238" t="s">
        <v>5258</v>
      </c>
      <c r="P67" s="239" t="s">
        <v>5244</v>
      </c>
      <c r="Q67" s="333">
        <v>43298</v>
      </c>
    </row>
    <row r="68" spans="1:17" ht="30" customHeight="1">
      <c r="A68" s="238">
        <v>67</v>
      </c>
      <c r="B68" s="239">
        <v>1</v>
      </c>
      <c r="C68" s="240" t="s">
        <v>70</v>
      </c>
      <c r="D68" s="239" t="s">
        <v>5384</v>
      </c>
      <c r="E68" s="251" t="s">
        <v>5385</v>
      </c>
      <c r="F68" s="250" t="s">
        <v>5386</v>
      </c>
      <c r="G68" s="250" t="s">
        <v>5344</v>
      </c>
      <c r="H68" s="250" t="s">
        <v>5344</v>
      </c>
      <c r="I68" s="250" t="s">
        <v>18</v>
      </c>
      <c r="J68" s="246">
        <v>16800</v>
      </c>
      <c r="K68" s="247">
        <v>6000</v>
      </c>
      <c r="L68" s="242">
        <f t="shared" si="1"/>
        <v>100800000</v>
      </c>
      <c r="M68" s="239" t="s">
        <v>5267</v>
      </c>
      <c r="N68" s="239" t="s">
        <v>5268</v>
      </c>
      <c r="O68" s="238" t="s">
        <v>5258</v>
      </c>
      <c r="P68" s="239" t="s">
        <v>5244</v>
      </c>
      <c r="Q68" s="333">
        <v>43298</v>
      </c>
    </row>
    <row r="69" spans="1:17" ht="30" customHeight="1">
      <c r="A69" s="238">
        <v>68</v>
      </c>
      <c r="B69" s="239">
        <v>1</v>
      </c>
      <c r="C69" s="240" t="s">
        <v>70</v>
      </c>
      <c r="D69" s="239" t="s">
        <v>5384</v>
      </c>
      <c r="E69" s="243" t="s">
        <v>5387</v>
      </c>
      <c r="F69" s="245" t="s">
        <v>776</v>
      </c>
      <c r="G69" s="250" t="s">
        <v>5344</v>
      </c>
      <c r="H69" s="250" t="s">
        <v>5344</v>
      </c>
      <c r="I69" s="245" t="s">
        <v>19</v>
      </c>
      <c r="J69" s="246">
        <v>6500</v>
      </c>
      <c r="K69" s="247">
        <v>70</v>
      </c>
      <c r="L69" s="242">
        <f t="shared" si="1"/>
        <v>455000</v>
      </c>
      <c r="M69" s="239" t="s">
        <v>5267</v>
      </c>
      <c r="N69" s="239" t="s">
        <v>5268</v>
      </c>
      <c r="O69" s="238" t="s">
        <v>5258</v>
      </c>
      <c r="P69" s="239" t="s">
        <v>5244</v>
      </c>
      <c r="Q69" s="333">
        <v>43298</v>
      </c>
    </row>
    <row r="70" spans="1:17" ht="30" customHeight="1">
      <c r="A70" s="238">
        <v>69</v>
      </c>
      <c r="B70" s="239">
        <v>1</v>
      </c>
      <c r="C70" s="240" t="s">
        <v>70</v>
      </c>
      <c r="D70" s="239" t="s">
        <v>5384</v>
      </c>
      <c r="E70" s="243" t="s">
        <v>5388</v>
      </c>
      <c r="F70" s="245" t="s">
        <v>5389</v>
      </c>
      <c r="G70" s="250" t="s">
        <v>5344</v>
      </c>
      <c r="H70" s="250" t="s">
        <v>5344</v>
      </c>
      <c r="I70" s="250" t="s">
        <v>19</v>
      </c>
      <c r="J70" s="246">
        <v>304000</v>
      </c>
      <c r="K70" s="247">
        <v>400</v>
      </c>
      <c r="L70" s="242">
        <f t="shared" si="1"/>
        <v>121600000</v>
      </c>
      <c r="M70" s="239" t="s">
        <v>5267</v>
      </c>
      <c r="N70" s="239" t="s">
        <v>5268</v>
      </c>
      <c r="O70" s="238" t="s">
        <v>5258</v>
      </c>
      <c r="P70" s="239" t="s">
        <v>5244</v>
      </c>
      <c r="Q70" s="333">
        <v>43298</v>
      </c>
    </row>
    <row r="71" spans="1:17" ht="30" customHeight="1">
      <c r="A71" s="238">
        <v>70</v>
      </c>
      <c r="B71" s="239">
        <v>1</v>
      </c>
      <c r="C71" s="240" t="s">
        <v>70</v>
      </c>
      <c r="D71" s="239" t="s">
        <v>5384</v>
      </c>
      <c r="E71" s="251" t="s">
        <v>5390</v>
      </c>
      <c r="F71" s="250" t="s">
        <v>5391</v>
      </c>
      <c r="G71" s="250" t="s">
        <v>5344</v>
      </c>
      <c r="H71" s="250" t="s">
        <v>5344</v>
      </c>
      <c r="I71" s="250" t="s">
        <v>19</v>
      </c>
      <c r="J71" s="246">
        <v>233000</v>
      </c>
      <c r="K71" s="247">
        <v>100</v>
      </c>
      <c r="L71" s="242">
        <f t="shared" si="1"/>
        <v>23300000</v>
      </c>
      <c r="M71" s="239" t="s">
        <v>5267</v>
      </c>
      <c r="N71" s="239" t="s">
        <v>5268</v>
      </c>
      <c r="O71" s="238" t="s">
        <v>5258</v>
      </c>
      <c r="P71" s="239" t="s">
        <v>5244</v>
      </c>
      <c r="Q71" s="333">
        <v>43298</v>
      </c>
    </row>
    <row r="72" spans="1:17" ht="30" customHeight="1">
      <c r="A72" s="238">
        <v>71</v>
      </c>
      <c r="B72" s="239">
        <v>1</v>
      </c>
      <c r="C72" s="240" t="s">
        <v>70</v>
      </c>
      <c r="D72" s="239" t="s">
        <v>5384</v>
      </c>
      <c r="E72" s="251" t="s">
        <v>15</v>
      </c>
      <c r="F72" s="250" t="s">
        <v>5391</v>
      </c>
      <c r="G72" s="250" t="s">
        <v>5344</v>
      </c>
      <c r="H72" s="250" t="s">
        <v>5344</v>
      </c>
      <c r="I72" s="245" t="s">
        <v>1415</v>
      </c>
      <c r="J72" s="246">
        <v>230000</v>
      </c>
      <c r="K72" s="247">
        <v>20</v>
      </c>
      <c r="L72" s="242">
        <f t="shared" si="1"/>
        <v>4600000</v>
      </c>
      <c r="M72" s="239" t="s">
        <v>5267</v>
      </c>
      <c r="N72" s="239" t="s">
        <v>5268</v>
      </c>
      <c r="O72" s="238" t="s">
        <v>5258</v>
      </c>
      <c r="P72" s="239" t="s">
        <v>5244</v>
      </c>
      <c r="Q72" s="333">
        <v>43298</v>
      </c>
    </row>
    <row r="73" spans="1:17" ht="30" customHeight="1">
      <c r="A73" s="238">
        <v>72</v>
      </c>
      <c r="B73" s="239">
        <v>66</v>
      </c>
      <c r="C73" s="240" t="s">
        <v>81</v>
      </c>
      <c r="D73" s="239" t="s">
        <v>5392</v>
      </c>
      <c r="E73" s="243" t="s">
        <v>5393</v>
      </c>
      <c r="F73" s="245" t="s">
        <v>1454</v>
      </c>
      <c r="G73" s="245" t="s">
        <v>5394</v>
      </c>
      <c r="H73" s="245" t="s">
        <v>5394</v>
      </c>
      <c r="I73" s="245" t="s">
        <v>21</v>
      </c>
      <c r="J73" s="246">
        <v>460</v>
      </c>
      <c r="K73" s="247">
        <v>40000</v>
      </c>
      <c r="L73" s="242">
        <f t="shared" si="1"/>
        <v>18400000</v>
      </c>
      <c r="M73" s="239" t="s">
        <v>5267</v>
      </c>
      <c r="N73" s="239" t="s">
        <v>5268</v>
      </c>
      <c r="O73" s="238" t="s">
        <v>5258</v>
      </c>
      <c r="P73" s="239" t="s">
        <v>5244</v>
      </c>
      <c r="Q73" s="333">
        <v>43298</v>
      </c>
    </row>
    <row r="74" spans="1:17" ht="30" customHeight="1">
      <c r="A74" s="238">
        <v>73</v>
      </c>
      <c r="B74" s="239">
        <v>47</v>
      </c>
      <c r="C74" s="240" t="s">
        <v>65</v>
      </c>
      <c r="D74" s="239" t="s">
        <v>5395</v>
      </c>
      <c r="E74" s="252" t="s">
        <v>5396</v>
      </c>
      <c r="F74" s="245" t="s">
        <v>1587</v>
      </c>
      <c r="G74" s="245" t="s">
        <v>5397</v>
      </c>
      <c r="H74" s="245" t="s">
        <v>5397</v>
      </c>
      <c r="I74" s="245" t="s">
        <v>21</v>
      </c>
      <c r="J74" s="246">
        <v>3400</v>
      </c>
      <c r="K74" s="247">
        <v>40000</v>
      </c>
      <c r="L74" s="242">
        <f t="shared" si="1"/>
        <v>136000000</v>
      </c>
      <c r="M74" s="239" t="s">
        <v>5267</v>
      </c>
      <c r="N74" s="239" t="s">
        <v>5268</v>
      </c>
      <c r="O74" s="238" t="s">
        <v>5258</v>
      </c>
      <c r="P74" s="239" t="s">
        <v>5244</v>
      </c>
      <c r="Q74" s="333">
        <v>43298</v>
      </c>
    </row>
    <row r="75" spans="1:17" ht="30" customHeight="1">
      <c r="A75" s="238">
        <v>74</v>
      </c>
      <c r="B75" s="239">
        <v>50</v>
      </c>
      <c r="C75" s="240" t="s">
        <v>82</v>
      </c>
      <c r="D75" s="239" t="s">
        <v>5398</v>
      </c>
      <c r="E75" s="252" t="s">
        <v>5399</v>
      </c>
      <c r="F75" s="245" t="s">
        <v>1587</v>
      </c>
      <c r="G75" s="245" t="s">
        <v>5400</v>
      </c>
      <c r="H75" s="245" t="s">
        <v>5400</v>
      </c>
      <c r="I75" s="249" t="s">
        <v>21</v>
      </c>
      <c r="J75" s="246">
        <v>25000</v>
      </c>
      <c r="K75" s="243">
        <v>800</v>
      </c>
      <c r="L75" s="242">
        <f t="shared" si="1"/>
        <v>20000000</v>
      </c>
      <c r="M75" s="239" t="s">
        <v>5267</v>
      </c>
      <c r="N75" s="239" t="s">
        <v>5268</v>
      </c>
      <c r="O75" s="238" t="s">
        <v>5258</v>
      </c>
      <c r="P75" s="239" t="s">
        <v>5244</v>
      </c>
      <c r="Q75" s="333">
        <v>43298</v>
      </c>
    </row>
    <row r="76" spans="1:17" ht="30" customHeight="1">
      <c r="A76" s="238">
        <v>75</v>
      </c>
      <c r="B76" s="239">
        <v>50</v>
      </c>
      <c r="C76" s="240" t="s">
        <v>82</v>
      </c>
      <c r="D76" s="239" t="s">
        <v>5398</v>
      </c>
      <c r="E76" s="243" t="s">
        <v>5401</v>
      </c>
      <c r="F76" s="249" t="s">
        <v>1587</v>
      </c>
      <c r="G76" s="245" t="s">
        <v>5400</v>
      </c>
      <c r="H76" s="245" t="s">
        <v>5400</v>
      </c>
      <c r="I76" s="249" t="s">
        <v>21</v>
      </c>
      <c r="J76" s="246">
        <v>16800</v>
      </c>
      <c r="K76" s="247">
        <v>2000</v>
      </c>
      <c r="L76" s="242">
        <f t="shared" si="1"/>
        <v>33600000</v>
      </c>
      <c r="M76" s="239" t="s">
        <v>5267</v>
      </c>
      <c r="N76" s="239" t="s">
        <v>5268</v>
      </c>
      <c r="O76" s="238" t="s">
        <v>5258</v>
      </c>
      <c r="P76" s="239" t="s">
        <v>5244</v>
      </c>
      <c r="Q76" s="333">
        <v>43298</v>
      </c>
    </row>
    <row r="77" spans="1:17" ht="30" customHeight="1">
      <c r="A77" s="238">
        <v>76</v>
      </c>
      <c r="B77" s="239">
        <v>50</v>
      </c>
      <c r="C77" s="240" t="s">
        <v>82</v>
      </c>
      <c r="D77" s="239" t="s">
        <v>5398</v>
      </c>
      <c r="E77" s="243" t="s">
        <v>5402</v>
      </c>
      <c r="F77" s="249" t="s">
        <v>1587</v>
      </c>
      <c r="G77" s="245" t="s">
        <v>5400</v>
      </c>
      <c r="H77" s="245" t="s">
        <v>5400</v>
      </c>
      <c r="I77" s="250" t="s">
        <v>21</v>
      </c>
      <c r="J77" s="246">
        <v>18000</v>
      </c>
      <c r="K77" s="247">
        <v>70</v>
      </c>
      <c r="L77" s="242">
        <f t="shared" si="1"/>
        <v>1260000</v>
      </c>
      <c r="M77" s="239" t="s">
        <v>5267</v>
      </c>
      <c r="N77" s="239" t="s">
        <v>5268</v>
      </c>
      <c r="O77" s="238" t="s">
        <v>5258</v>
      </c>
      <c r="P77" s="239" t="s">
        <v>5244</v>
      </c>
      <c r="Q77" s="333">
        <v>43298</v>
      </c>
    </row>
    <row r="78" spans="1:17" ht="30" customHeight="1">
      <c r="A78" s="238">
        <v>77</v>
      </c>
      <c r="B78" s="239">
        <v>117</v>
      </c>
      <c r="C78" s="240" t="s">
        <v>1046</v>
      </c>
      <c r="D78" s="239" t="s">
        <v>5403</v>
      </c>
      <c r="E78" s="251" t="s">
        <v>5404</v>
      </c>
      <c r="F78" s="250" t="s">
        <v>1587</v>
      </c>
      <c r="G78" s="245" t="s">
        <v>5405</v>
      </c>
      <c r="H78" s="245" t="s">
        <v>5405</v>
      </c>
      <c r="I78" s="250" t="s">
        <v>21</v>
      </c>
      <c r="J78" s="246">
        <v>1700</v>
      </c>
      <c r="K78" s="247">
        <v>2000</v>
      </c>
      <c r="L78" s="242">
        <f t="shared" si="1"/>
        <v>3400000</v>
      </c>
      <c r="M78" s="239" t="s">
        <v>5267</v>
      </c>
      <c r="N78" s="239" t="s">
        <v>5268</v>
      </c>
      <c r="O78" s="238" t="s">
        <v>5258</v>
      </c>
      <c r="P78" s="239" t="s">
        <v>5244</v>
      </c>
      <c r="Q78" s="333">
        <v>43298</v>
      </c>
    </row>
    <row r="79" spans="1:17" ht="30" customHeight="1">
      <c r="A79" s="238">
        <v>78</v>
      </c>
      <c r="B79" s="239">
        <v>46</v>
      </c>
      <c r="C79" s="240" t="s">
        <v>83</v>
      </c>
      <c r="D79" s="239" t="s">
        <v>1901</v>
      </c>
      <c r="E79" s="251" t="s">
        <v>332</v>
      </c>
      <c r="F79" s="250" t="s">
        <v>1132</v>
      </c>
      <c r="G79" s="250" t="s">
        <v>5406</v>
      </c>
      <c r="H79" s="250" t="s">
        <v>5406</v>
      </c>
      <c r="I79" s="245" t="s">
        <v>21</v>
      </c>
      <c r="J79" s="246">
        <v>400</v>
      </c>
      <c r="K79" s="247">
        <v>90000</v>
      </c>
      <c r="L79" s="242">
        <f t="shared" si="1"/>
        <v>36000000</v>
      </c>
      <c r="M79" s="239" t="s">
        <v>5267</v>
      </c>
      <c r="N79" s="239" t="s">
        <v>5268</v>
      </c>
      <c r="O79" s="238" t="s">
        <v>5258</v>
      </c>
      <c r="P79" s="239" t="s">
        <v>5244</v>
      </c>
      <c r="Q79" s="333">
        <v>43298</v>
      </c>
    </row>
    <row r="80" spans="1:17" ht="30" customHeight="1">
      <c r="A80" s="238">
        <v>79</v>
      </c>
      <c r="B80" s="239">
        <v>47</v>
      </c>
      <c r="C80" s="240" t="s">
        <v>65</v>
      </c>
      <c r="D80" s="239" t="s">
        <v>5395</v>
      </c>
      <c r="E80" s="251" t="s">
        <v>5407</v>
      </c>
      <c r="F80" s="245" t="s">
        <v>1587</v>
      </c>
      <c r="G80" s="245" t="s">
        <v>5397</v>
      </c>
      <c r="H80" s="245" t="s">
        <v>5397</v>
      </c>
      <c r="I80" s="250" t="s">
        <v>21</v>
      </c>
      <c r="J80" s="246">
        <v>5900</v>
      </c>
      <c r="K80" s="247">
        <v>7000</v>
      </c>
      <c r="L80" s="242">
        <f t="shared" si="1"/>
        <v>41300000</v>
      </c>
      <c r="M80" s="239" t="s">
        <v>5267</v>
      </c>
      <c r="N80" s="239" t="s">
        <v>5268</v>
      </c>
      <c r="O80" s="238" t="s">
        <v>5258</v>
      </c>
      <c r="P80" s="239" t="s">
        <v>5244</v>
      </c>
      <c r="Q80" s="333">
        <v>43298</v>
      </c>
    </row>
    <row r="81" spans="1:17" ht="30" customHeight="1">
      <c r="A81" s="238">
        <v>80</v>
      </c>
      <c r="B81" s="239">
        <v>39</v>
      </c>
      <c r="C81" s="240" t="s">
        <v>1829</v>
      </c>
      <c r="D81" s="239" t="s">
        <v>5408</v>
      </c>
      <c r="E81" s="253" t="s">
        <v>51</v>
      </c>
      <c r="F81" s="240" t="s">
        <v>1587</v>
      </c>
      <c r="G81" s="240" t="s">
        <v>5409</v>
      </c>
      <c r="H81" s="240" t="s">
        <v>5409</v>
      </c>
      <c r="I81" s="240" t="s">
        <v>21</v>
      </c>
      <c r="J81" s="240">
        <v>950</v>
      </c>
      <c r="K81" s="240">
        <v>12500</v>
      </c>
      <c r="L81" s="242">
        <f>K81*J81</f>
        <v>11875000</v>
      </c>
      <c r="M81" s="239" t="s">
        <v>5410</v>
      </c>
      <c r="N81" s="239" t="s">
        <v>5268</v>
      </c>
      <c r="O81" s="238" t="s">
        <v>5258</v>
      </c>
      <c r="P81" s="239" t="s">
        <v>5244</v>
      </c>
      <c r="Q81" s="333">
        <v>43298</v>
      </c>
    </row>
    <row r="82" spans="1:17" ht="30" customHeight="1">
      <c r="A82" s="238">
        <v>81</v>
      </c>
      <c r="B82" s="239">
        <v>39</v>
      </c>
      <c r="C82" s="240" t="s">
        <v>1829</v>
      </c>
      <c r="D82" s="239" t="s">
        <v>5408</v>
      </c>
      <c r="E82" s="253" t="s">
        <v>1847</v>
      </c>
      <c r="F82" s="240" t="s">
        <v>1587</v>
      </c>
      <c r="G82" s="240" t="s">
        <v>5409</v>
      </c>
      <c r="H82" s="240" t="s">
        <v>5409</v>
      </c>
      <c r="I82" s="240" t="s">
        <v>21</v>
      </c>
      <c r="J82" s="240">
        <v>950</v>
      </c>
      <c r="K82" s="240">
        <v>60000</v>
      </c>
      <c r="L82" s="242">
        <f t="shared" ref="L82:L116" si="2">K82*J82</f>
        <v>57000000</v>
      </c>
      <c r="M82" s="239" t="s">
        <v>5410</v>
      </c>
      <c r="N82" s="239" t="s">
        <v>5268</v>
      </c>
      <c r="O82" s="238" t="s">
        <v>5258</v>
      </c>
      <c r="P82" s="239" t="s">
        <v>5244</v>
      </c>
      <c r="Q82" s="333">
        <v>43298</v>
      </c>
    </row>
    <row r="83" spans="1:17" ht="30" customHeight="1">
      <c r="A83" s="238">
        <v>82</v>
      </c>
      <c r="B83" s="239">
        <v>39</v>
      </c>
      <c r="C83" s="240" t="s">
        <v>1829</v>
      </c>
      <c r="D83" s="239" t="s">
        <v>5408</v>
      </c>
      <c r="E83" s="253" t="s">
        <v>52</v>
      </c>
      <c r="F83" s="240" t="s">
        <v>1132</v>
      </c>
      <c r="G83" s="240" t="s">
        <v>5409</v>
      </c>
      <c r="H83" s="240" t="s">
        <v>5409</v>
      </c>
      <c r="I83" s="240" t="s">
        <v>21</v>
      </c>
      <c r="J83" s="240">
        <v>950</v>
      </c>
      <c r="K83" s="240">
        <v>100000</v>
      </c>
      <c r="L83" s="242">
        <f t="shared" si="2"/>
        <v>95000000</v>
      </c>
      <c r="M83" s="239" t="s">
        <v>5410</v>
      </c>
      <c r="N83" s="239" t="s">
        <v>5268</v>
      </c>
      <c r="O83" s="238" t="s">
        <v>5258</v>
      </c>
      <c r="P83" s="239" t="s">
        <v>5244</v>
      </c>
      <c r="Q83" s="333">
        <v>43298</v>
      </c>
    </row>
    <row r="84" spans="1:17" ht="30" customHeight="1">
      <c r="A84" s="238">
        <v>83</v>
      </c>
      <c r="B84" s="239">
        <v>39</v>
      </c>
      <c r="C84" s="240" t="s">
        <v>1829</v>
      </c>
      <c r="D84" s="239" t="s">
        <v>5408</v>
      </c>
      <c r="E84" s="253" t="s">
        <v>5411</v>
      </c>
      <c r="F84" s="240" t="s">
        <v>1132</v>
      </c>
      <c r="G84" s="240" t="s">
        <v>5409</v>
      </c>
      <c r="H84" s="240" t="s">
        <v>5409</v>
      </c>
      <c r="I84" s="240" t="s">
        <v>21</v>
      </c>
      <c r="J84" s="254">
        <v>1350</v>
      </c>
      <c r="K84" s="240">
        <v>170000</v>
      </c>
      <c r="L84" s="242">
        <f t="shared" si="2"/>
        <v>229500000</v>
      </c>
      <c r="M84" s="239" t="s">
        <v>5410</v>
      </c>
      <c r="N84" s="239" t="s">
        <v>5268</v>
      </c>
      <c r="O84" s="238" t="s">
        <v>5258</v>
      </c>
      <c r="P84" s="239" t="s">
        <v>5244</v>
      </c>
      <c r="Q84" s="333">
        <v>43298</v>
      </c>
    </row>
    <row r="85" spans="1:17" ht="30" customHeight="1">
      <c r="A85" s="238">
        <v>84</v>
      </c>
      <c r="B85" s="239">
        <v>39</v>
      </c>
      <c r="C85" s="240" t="s">
        <v>1829</v>
      </c>
      <c r="D85" s="239" t="s">
        <v>5408</v>
      </c>
      <c r="E85" s="253" t="s">
        <v>54</v>
      </c>
      <c r="F85" s="240" t="s">
        <v>2351</v>
      </c>
      <c r="G85" s="240" t="s">
        <v>5409</v>
      </c>
      <c r="H85" s="240" t="s">
        <v>5409</v>
      </c>
      <c r="I85" s="240" t="s">
        <v>21</v>
      </c>
      <c r="J85" s="254">
        <v>2950</v>
      </c>
      <c r="K85" s="240">
        <v>33000</v>
      </c>
      <c r="L85" s="242">
        <f t="shared" si="2"/>
        <v>97350000</v>
      </c>
      <c r="M85" s="239" t="s">
        <v>5410</v>
      </c>
      <c r="N85" s="239" t="s">
        <v>5268</v>
      </c>
      <c r="O85" s="238" t="s">
        <v>5258</v>
      </c>
      <c r="P85" s="239" t="s">
        <v>5244</v>
      </c>
      <c r="Q85" s="333">
        <v>43298</v>
      </c>
    </row>
    <row r="86" spans="1:17" ht="30" customHeight="1">
      <c r="A86" s="238">
        <v>85</v>
      </c>
      <c r="B86" s="239">
        <v>39</v>
      </c>
      <c r="C86" s="240" t="s">
        <v>1829</v>
      </c>
      <c r="D86" s="239" t="s">
        <v>5408</v>
      </c>
      <c r="E86" s="253" t="s">
        <v>5412</v>
      </c>
      <c r="F86" s="240" t="s">
        <v>5413</v>
      </c>
      <c r="G86" s="240" t="s">
        <v>5409</v>
      </c>
      <c r="H86" s="240" t="s">
        <v>5409</v>
      </c>
      <c r="I86" s="240" t="s">
        <v>21</v>
      </c>
      <c r="J86" s="254">
        <v>5900</v>
      </c>
      <c r="K86" s="240">
        <v>3000</v>
      </c>
      <c r="L86" s="242">
        <f t="shared" si="2"/>
        <v>17700000</v>
      </c>
      <c r="M86" s="239" t="s">
        <v>5410</v>
      </c>
      <c r="N86" s="239" t="s">
        <v>5268</v>
      </c>
      <c r="O86" s="238" t="s">
        <v>5258</v>
      </c>
      <c r="P86" s="239" t="s">
        <v>5244</v>
      </c>
      <c r="Q86" s="333">
        <v>43298</v>
      </c>
    </row>
    <row r="87" spans="1:17" ht="30" customHeight="1">
      <c r="A87" s="238">
        <v>86</v>
      </c>
      <c r="B87" s="239">
        <v>33</v>
      </c>
      <c r="C87" s="240" t="s">
        <v>89</v>
      </c>
      <c r="D87" s="239" t="s">
        <v>5414</v>
      </c>
      <c r="E87" s="253" t="s">
        <v>5415</v>
      </c>
      <c r="F87" s="240" t="s">
        <v>2130</v>
      </c>
      <c r="G87" s="240" t="s">
        <v>5409</v>
      </c>
      <c r="H87" s="240" t="s">
        <v>5409</v>
      </c>
      <c r="I87" s="240" t="s">
        <v>1415</v>
      </c>
      <c r="J87" s="254">
        <v>5900</v>
      </c>
      <c r="K87" s="240">
        <v>150</v>
      </c>
      <c r="L87" s="242">
        <f t="shared" si="2"/>
        <v>885000</v>
      </c>
      <c r="M87" s="239" t="s">
        <v>5410</v>
      </c>
      <c r="N87" s="239" t="s">
        <v>5268</v>
      </c>
      <c r="O87" s="238" t="s">
        <v>5258</v>
      </c>
      <c r="P87" s="239" t="s">
        <v>5244</v>
      </c>
      <c r="Q87" s="333">
        <v>43298</v>
      </c>
    </row>
    <row r="88" spans="1:17" ht="30" customHeight="1">
      <c r="A88" s="238">
        <v>87</v>
      </c>
      <c r="B88" s="239">
        <v>33</v>
      </c>
      <c r="C88" s="240" t="s">
        <v>89</v>
      </c>
      <c r="D88" s="239" t="s">
        <v>5414</v>
      </c>
      <c r="E88" s="253" t="s">
        <v>5416</v>
      </c>
      <c r="F88" s="240" t="s">
        <v>5413</v>
      </c>
      <c r="G88" s="240" t="s">
        <v>5409</v>
      </c>
      <c r="H88" s="240" t="s">
        <v>5409</v>
      </c>
      <c r="I88" s="240" t="s">
        <v>21</v>
      </c>
      <c r="J88" s="254">
        <v>6500</v>
      </c>
      <c r="K88" s="240">
        <v>2000</v>
      </c>
      <c r="L88" s="242">
        <f t="shared" si="2"/>
        <v>13000000</v>
      </c>
      <c r="M88" s="239" t="s">
        <v>5410</v>
      </c>
      <c r="N88" s="239" t="s">
        <v>5268</v>
      </c>
      <c r="O88" s="238" t="s">
        <v>5258</v>
      </c>
      <c r="P88" s="239" t="s">
        <v>5244</v>
      </c>
      <c r="Q88" s="333">
        <v>43298</v>
      </c>
    </row>
    <row r="89" spans="1:17" ht="30" customHeight="1">
      <c r="A89" s="238">
        <v>88</v>
      </c>
      <c r="B89" s="239">
        <v>92</v>
      </c>
      <c r="C89" s="240" t="s">
        <v>74</v>
      </c>
      <c r="D89" s="239" t="s">
        <v>2099</v>
      </c>
      <c r="E89" s="253" t="s">
        <v>5417</v>
      </c>
      <c r="F89" s="240" t="s">
        <v>1587</v>
      </c>
      <c r="G89" s="240" t="s">
        <v>5418</v>
      </c>
      <c r="H89" s="240" t="s">
        <v>5418</v>
      </c>
      <c r="I89" s="240" t="s">
        <v>21</v>
      </c>
      <c r="J89" s="254">
        <v>6900</v>
      </c>
      <c r="K89" s="240">
        <v>5500</v>
      </c>
      <c r="L89" s="242">
        <f t="shared" si="2"/>
        <v>37950000</v>
      </c>
      <c r="M89" s="239" t="s">
        <v>5410</v>
      </c>
      <c r="N89" s="239" t="s">
        <v>5268</v>
      </c>
      <c r="O89" s="238" t="s">
        <v>5258</v>
      </c>
      <c r="P89" s="239" t="s">
        <v>5244</v>
      </c>
      <c r="Q89" s="333">
        <v>43298</v>
      </c>
    </row>
    <row r="90" spans="1:17" ht="30" customHeight="1">
      <c r="A90" s="238">
        <v>89</v>
      </c>
      <c r="B90" s="238"/>
      <c r="C90" s="238"/>
      <c r="D90" s="238"/>
      <c r="E90" s="253" t="s">
        <v>986</v>
      </c>
      <c r="F90" s="240" t="s">
        <v>5419</v>
      </c>
      <c r="G90" s="240" t="s">
        <v>5418</v>
      </c>
      <c r="H90" s="240" t="s">
        <v>5418</v>
      </c>
      <c r="I90" s="240" t="s">
        <v>29</v>
      </c>
      <c r="J90" s="254">
        <v>6900</v>
      </c>
      <c r="K90" s="240">
        <v>50</v>
      </c>
      <c r="L90" s="242">
        <f t="shared" si="2"/>
        <v>345000</v>
      </c>
      <c r="M90" s="239" t="s">
        <v>5410</v>
      </c>
      <c r="N90" s="239" t="s">
        <v>5268</v>
      </c>
      <c r="O90" s="238" t="s">
        <v>5258</v>
      </c>
      <c r="P90" s="239" t="s">
        <v>5244</v>
      </c>
      <c r="Q90" s="333">
        <v>43298</v>
      </c>
    </row>
    <row r="91" spans="1:17" ht="30" customHeight="1">
      <c r="A91" s="238">
        <v>90</v>
      </c>
      <c r="B91" s="239">
        <v>67</v>
      </c>
      <c r="C91" s="240" t="s">
        <v>64</v>
      </c>
      <c r="D91" s="239" t="s">
        <v>5420</v>
      </c>
      <c r="E91" s="253" t="s">
        <v>5421</v>
      </c>
      <c r="F91" s="241" t="s">
        <v>5422</v>
      </c>
      <c r="G91" s="240" t="s">
        <v>5423</v>
      </c>
      <c r="H91" s="240" t="s">
        <v>5423</v>
      </c>
      <c r="I91" s="240" t="s">
        <v>23</v>
      </c>
      <c r="J91" s="254">
        <v>6900</v>
      </c>
      <c r="K91" s="240">
        <v>40500</v>
      </c>
      <c r="L91" s="242">
        <f t="shared" si="2"/>
        <v>279450000</v>
      </c>
      <c r="M91" s="239" t="s">
        <v>5410</v>
      </c>
      <c r="N91" s="239" t="s">
        <v>5268</v>
      </c>
      <c r="O91" s="238" t="s">
        <v>5258</v>
      </c>
      <c r="P91" s="239" t="s">
        <v>5244</v>
      </c>
      <c r="Q91" s="333">
        <v>43298</v>
      </c>
    </row>
    <row r="92" spans="1:17" ht="30" customHeight="1">
      <c r="A92" s="238">
        <v>91</v>
      </c>
      <c r="B92" s="239">
        <v>67</v>
      </c>
      <c r="C92" s="240" t="s">
        <v>64</v>
      </c>
      <c r="D92" s="239" t="s">
        <v>5420</v>
      </c>
      <c r="E92" s="253" t="s">
        <v>5424</v>
      </c>
      <c r="F92" s="240" t="s">
        <v>5422</v>
      </c>
      <c r="G92" s="240" t="s">
        <v>5423</v>
      </c>
      <c r="H92" s="240" t="s">
        <v>5423</v>
      </c>
      <c r="I92" s="240" t="s">
        <v>5346</v>
      </c>
      <c r="J92" s="254">
        <v>6400</v>
      </c>
      <c r="K92" s="240">
        <v>30000</v>
      </c>
      <c r="L92" s="242">
        <f t="shared" si="2"/>
        <v>192000000</v>
      </c>
      <c r="M92" s="239" t="s">
        <v>5410</v>
      </c>
      <c r="N92" s="239" t="s">
        <v>5268</v>
      </c>
      <c r="O92" s="238" t="s">
        <v>5258</v>
      </c>
      <c r="P92" s="239" t="s">
        <v>5244</v>
      </c>
      <c r="Q92" s="333">
        <v>43298</v>
      </c>
    </row>
    <row r="93" spans="1:17" ht="30" customHeight="1">
      <c r="A93" s="238">
        <v>92</v>
      </c>
      <c r="B93" s="239">
        <v>71</v>
      </c>
      <c r="C93" s="240" t="s">
        <v>140</v>
      </c>
      <c r="D93" s="239" t="s">
        <v>5425</v>
      </c>
      <c r="E93" s="253" t="s">
        <v>5426</v>
      </c>
      <c r="F93" s="240" t="s">
        <v>5422</v>
      </c>
      <c r="G93" s="240" t="s">
        <v>5427</v>
      </c>
      <c r="H93" s="240" t="s">
        <v>5427</v>
      </c>
      <c r="I93" s="240" t="s">
        <v>5346</v>
      </c>
      <c r="J93" s="254">
        <v>17000</v>
      </c>
      <c r="K93" s="240">
        <v>700</v>
      </c>
      <c r="L93" s="242">
        <f t="shared" si="2"/>
        <v>11900000</v>
      </c>
      <c r="M93" s="239" t="s">
        <v>5410</v>
      </c>
      <c r="N93" s="239" t="s">
        <v>5268</v>
      </c>
      <c r="O93" s="238" t="s">
        <v>5258</v>
      </c>
      <c r="P93" s="239" t="s">
        <v>5244</v>
      </c>
      <c r="Q93" s="333">
        <v>43298</v>
      </c>
    </row>
    <row r="94" spans="1:17" ht="30" customHeight="1">
      <c r="A94" s="238">
        <v>93</v>
      </c>
      <c r="B94" s="239">
        <v>96</v>
      </c>
      <c r="C94" s="240" t="s">
        <v>282</v>
      </c>
      <c r="D94" s="239" t="s">
        <v>384</v>
      </c>
      <c r="E94" s="253" t="s">
        <v>5428</v>
      </c>
      <c r="F94" s="240" t="s">
        <v>1587</v>
      </c>
      <c r="G94" s="240" t="s">
        <v>5429</v>
      </c>
      <c r="H94" s="240" t="s">
        <v>5429</v>
      </c>
      <c r="I94" s="240" t="s">
        <v>21</v>
      </c>
      <c r="J94" s="254">
        <v>6000</v>
      </c>
      <c r="K94" s="240">
        <v>1200</v>
      </c>
      <c r="L94" s="242">
        <f t="shared" si="2"/>
        <v>7200000</v>
      </c>
      <c r="M94" s="239" t="s">
        <v>5410</v>
      </c>
      <c r="N94" s="239" t="s">
        <v>5268</v>
      </c>
      <c r="O94" s="238" t="s">
        <v>5258</v>
      </c>
      <c r="P94" s="239" t="s">
        <v>5244</v>
      </c>
      <c r="Q94" s="333">
        <v>43298</v>
      </c>
    </row>
    <row r="95" spans="1:17" ht="30" customHeight="1">
      <c r="A95" s="238">
        <v>94</v>
      </c>
      <c r="B95" s="239">
        <v>96</v>
      </c>
      <c r="C95" s="240" t="s">
        <v>282</v>
      </c>
      <c r="D95" s="239" t="s">
        <v>384</v>
      </c>
      <c r="E95" s="253" t="s">
        <v>1024</v>
      </c>
      <c r="F95" s="240" t="s">
        <v>1587</v>
      </c>
      <c r="G95" s="240" t="s">
        <v>5418</v>
      </c>
      <c r="H95" s="240" t="s">
        <v>5418</v>
      </c>
      <c r="I95" s="240" t="s">
        <v>21</v>
      </c>
      <c r="J95" s="254">
        <v>19500</v>
      </c>
      <c r="K95" s="240">
        <v>4000</v>
      </c>
      <c r="L95" s="242">
        <f t="shared" si="2"/>
        <v>78000000</v>
      </c>
      <c r="M95" s="239" t="s">
        <v>5410</v>
      </c>
      <c r="N95" s="239" t="s">
        <v>5268</v>
      </c>
      <c r="O95" s="238" t="s">
        <v>5258</v>
      </c>
      <c r="P95" s="239" t="s">
        <v>5244</v>
      </c>
      <c r="Q95" s="333">
        <v>43298</v>
      </c>
    </row>
    <row r="96" spans="1:17" ht="30" customHeight="1">
      <c r="A96" s="238">
        <v>95</v>
      </c>
      <c r="B96" s="239">
        <v>69</v>
      </c>
      <c r="C96" s="240" t="s">
        <v>143</v>
      </c>
      <c r="D96" s="239" t="s">
        <v>5430</v>
      </c>
      <c r="E96" s="253" t="s">
        <v>217</v>
      </c>
      <c r="F96" s="240" t="s">
        <v>5422</v>
      </c>
      <c r="G96" s="240" t="s">
        <v>5431</v>
      </c>
      <c r="H96" s="240" t="s">
        <v>5431</v>
      </c>
      <c r="I96" s="240" t="s">
        <v>23</v>
      </c>
      <c r="J96" s="254">
        <v>15500</v>
      </c>
      <c r="K96" s="240">
        <v>1200</v>
      </c>
      <c r="L96" s="242">
        <f t="shared" si="2"/>
        <v>18600000</v>
      </c>
      <c r="M96" s="239" t="s">
        <v>5410</v>
      </c>
      <c r="N96" s="239" t="s">
        <v>5268</v>
      </c>
      <c r="O96" s="238" t="s">
        <v>5258</v>
      </c>
      <c r="P96" s="239" t="s">
        <v>5244</v>
      </c>
      <c r="Q96" s="333">
        <v>43298</v>
      </c>
    </row>
    <row r="97" spans="1:17" ht="30" customHeight="1">
      <c r="A97" s="238">
        <v>96</v>
      </c>
      <c r="B97" s="240">
        <v>81</v>
      </c>
      <c r="C97" s="240" t="s">
        <v>5432</v>
      </c>
      <c r="D97" s="239" t="s">
        <v>5433</v>
      </c>
      <c r="E97" s="253" t="s">
        <v>178</v>
      </c>
      <c r="F97" s="240" t="s">
        <v>5434</v>
      </c>
      <c r="G97" s="240" t="s">
        <v>5429</v>
      </c>
      <c r="H97" s="240" t="s">
        <v>5429</v>
      </c>
      <c r="I97" s="240" t="s">
        <v>281</v>
      </c>
      <c r="J97" s="254">
        <v>39000</v>
      </c>
      <c r="K97" s="240">
        <v>70</v>
      </c>
      <c r="L97" s="242">
        <f t="shared" si="2"/>
        <v>2730000</v>
      </c>
      <c r="M97" s="239" t="s">
        <v>5410</v>
      </c>
      <c r="N97" s="239" t="s">
        <v>5268</v>
      </c>
      <c r="O97" s="238" t="s">
        <v>5258</v>
      </c>
      <c r="P97" s="239" t="s">
        <v>5244</v>
      </c>
      <c r="Q97" s="333">
        <v>43298</v>
      </c>
    </row>
    <row r="98" spans="1:17" ht="30" customHeight="1">
      <c r="A98" s="238">
        <v>97</v>
      </c>
      <c r="B98" s="239">
        <v>67</v>
      </c>
      <c r="C98" s="240" t="s">
        <v>64</v>
      </c>
      <c r="D98" s="239" t="s">
        <v>5420</v>
      </c>
      <c r="E98" s="253" t="s">
        <v>5435</v>
      </c>
      <c r="F98" s="240" t="s">
        <v>5436</v>
      </c>
      <c r="G98" s="240" t="s">
        <v>5427</v>
      </c>
      <c r="H98" s="240" t="s">
        <v>5427</v>
      </c>
      <c r="I98" s="240" t="s">
        <v>23</v>
      </c>
      <c r="J98" s="254">
        <v>59500</v>
      </c>
      <c r="K98" s="240">
        <v>800</v>
      </c>
      <c r="L98" s="242">
        <f t="shared" si="2"/>
        <v>47600000</v>
      </c>
      <c r="M98" s="239" t="s">
        <v>5410</v>
      </c>
      <c r="N98" s="239" t="s">
        <v>5268</v>
      </c>
      <c r="O98" s="238" t="s">
        <v>5258</v>
      </c>
      <c r="P98" s="239" t="s">
        <v>5244</v>
      </c>
      <c r="Q98" s="333">
        <v>43298</v>
      </c>
    </row>
    <row r="99" spans="1:17" ht="30" customHeight="1">
      <c r="A99" s="238">
        <v>98</v>
      </c>
      <c r="B99" s="239">
        <v>93</v>
      </c>
      <c r="C99" s="240" t="s">
        <v>84</v>
      </c>
      <c r="D99" s="239" t="s">
        <v>5365</v>
      </c>
      <c r="E99" s="253" t="s">
        <v>5437</v>
      </c>
      <c r="F99" s="240" t="s">
        <v>2060</v>
      </c>
      <c r="G99" s="240" t="s">
        <v>5438</v>
      </c>
      <c r="H99" s="240" t="s">
        <v>5438</v>
      </c>
      <c r="I99" s="240" t="s">
        <v>21</v>
      </c>
      <c r="J99" s="254">
        <v>16500</v>
      </c>
      <c r="K99" s="240">
        <v>2000</v>
      </c>
      <c r="L99" s="242">
        <f t="shared" si="2"/>
        <v>33000000</v>
      </c>
      <c r="M99" s="239" t="s">
        <v>5410</v>
      </c>
      <c r="N99" s="239" t="s">
        <v>5268</v>
      </c>
      <c r="O99" s="238" t="s">
        <v>5258</v>
      </c>
      <c r="P99" s="239" t="s">
        <v>5244</v>
      </c>
      <c r="Q99" s="333">
        <v>43298</v>
      </c>
    </row>
    <row r="100" spans="1:17" ht="30" customHeight="1">
      <c r="A100" s="238">
        <v>99</v>
      </c>
      <c r="B100" s="239">
        <v>93</v>
      </c>
      <c r="C100" s="240" t="s">
        <v>84</v>
      </c>
      <c r="D100" s="239" t="s">
        <v>5365</v>
      </c>
      <c r="E100" s="253" t="s">
        <v>5439</v>
      </c>
      <c r="F100" s="240" t="s">
        <v>2060</v>
      </c>
      <c r="G100" s="240" t="s">
        <v>5438</v>
      </c>
      <c r="H100" s="240" t="s">
        <v>5438</v>
      </c>
      <c r="I100" s="240" t="s">
        <v>21</v>
      </c>
      <c r="J100" s="254">
        <v>24500</v>
      </c>
      <c r="K100" s="240">
        <v>400</v>
      </c>
      <c r="L100" s="242">
        <f t="shared" si="2"/>
        <v>9800000</v>
      </c>
      <c r="M100" s="239" t="s">
        <v>5410</v>
      </c>
      <c r="N100" s="239" t="s">
        <v>5268</v>
      </c>
      <c r="O100" s="238" t="s">
        <v>5258</v>
      </c>
      <c r="P100" s="239" t="s">
        <v>5244</v>
      </c>
      <c r="Q100" s="333">
        <v>43298</v>
      </c>
    </row>
    <row r="101" spans="1:17" ht="30" customHeight="1">
      <c r="A101" s="238">
        <v>100</v>
      </c>
      <c r="B101" s="239">
        <v>93</v>
      </c>
      <c r="C101" s="240" t="s">
        <v>84</v>
      </c>
      <c r="D101" s="239" t="s">
        <v>5365</v>
      </c>
      <c r="E101" s="253" t="s">
        <v>5440</v>
      </c>
      <c r="F101" s="240" t="s">
        <v>5441</v>
      </c>
      <c r="G101" s="240" t="s">
        <v>5418</v>
      </c>
      <c r="H101" s="240" t="s">
        <v>5418</v>
      </c>
      <c r="I101" s="240" t="s">
        <v>21</v>
      </c>
      <c r="J101" s="254">
        <v>4800</v>
      </c>
      <c r="K101" s="240">
        <v>1500</v>
      </c>
      <c r="L101" s="242">
        <f t="shared" si="2"/>
        <v>7200000</v>
      </c>
      <c r="M101" s="239" t="s">
        <v>5410</v>
      </c>
      <c r="N101" s="239" t="s">
        <v>5268</v>
      </c>
      <c r="O101" s="238" t="s">
        <v>5258</v>
      </c>
      <c r="P101" s="239" t="s">
        <v>5244</v>
      </c>
      <c r="Q101" s="333">
        <v>43298</v>
      </c>
    </row>
    <row r="102" spans="1:17" ht="30" customHeight="1">
      <c r="A102" s="238">
        <v>101</v>
      </c>
      <c r="B102" s="239">
        <v>93</v>
      </c>
      <c r="C102" s="240" t="s">
        <v>84</v>
      </c>
      <c r="D102" s="239" t="s">
        <v>5365</v>
      </c>
      <c r="E102" s="253" t="s">
        <v>5442</v>
      </c>
      <c r="F102" s="240" t="s">
        <v>1587</v>
      </c>
      <c r="G102" s="240" t="s">
        <v>5423</v>
      </c>
      <c r="H102" s="240" t="s">
        <v>5423</v>
      </c>
      <c r="I102" s="240" t="s">
        <v>21</v>
      </c>
      <c r="J102" s="254">
        <v>4800</v>
      </c>
      <c r="K102" s="240">
        <v>1000</v>
      </c>
      <c r="L102" s="242">
        <f t="shared" si="2"/>
        <v>4800000</v>
      </c>
      <c r="M102" s="239" t="s">
        <v>5410</v>
      </c>
      <c r="N102" s="239" t="s">
        <v>5268</v>
      </c>
      <c r="O102" s="238" t="s">
        <v>5258</v>
      </c>
      <c r="P102" s="239" t="s">
        <v>5244</v>
      </c>
      <c r="Q102" s="333">
        <v>43298</v>
      </c>
    </row>
    <row r="103" spans="1:17" ht="30" customHeight="1">
      <c r="A103" s="238">
        <v>102</v>
      </c>
      <c r="B103" s="239">
        <v>93</v>
      </c>
      <c r="C103" s="240" t="s">
        <v>84</v>
      </c>
      <c r="D103" s="239" t="s">
        <v>5365</v>
      </c>
      <c r="E103" s="253" t="s">
        <v>2096</v>
      </c>
      <c r="F103" s="240" t="s">
        <v>5443</v>
      </c>
      <c r="G103" s="240" t="s">
        <v>5418</v>
      </c>
      <c r="H103" s="240" t="s">
        <v>5418</v>
      </c>
      <c r="I103" s="240" t="s">
        <v>21</v>
      </c>
      <c r="J103" s="254">
        <v>11500</v>
      </c>
      <c r="K103" s="240">
        <v>700</v>
      </c>
      <c r="L103" s="242">
        <f t="shared" si="2"/>
        <v>8050000</v>
      </c>
      <c r="M103" s="239" t="s">
        <v>5410</v>
      </c>
      <c r="N103" s="239" t="s">
        <v>5268</v>
      </c>
      <c r="O103" s="238" t="s">
        <v>5258</v>
      </c>
      <c r="P103" s="239" t="s">
        <v>5244</v>
      </c>
      <c r="Q103" s="333">
        <v>43298</v>
      </c>
    </row>
    <row r="104" spans="1:17" ht="30" customHeight="1">
      <c r="A104" s="238">
        <v>103</v>
      </c>
      <c r="B104" s="239">
        <v>93</v>
      </c>
      <c r="C104" s="240" t="s">
        <v>84</v>
      </c>
      <c r="D104" s="239" t="s">
        <v>5365</v>
      </c>
      <c r="E104" s="253" t="s">
        <v>5444</v>
      </c>
      <c r="F104" s="240" t="s">
        <v>2060</v>
      </c>
      <c r="G104" s="240" t="s">
        <v>5438</v>
      </c>
      <c r="H104" s="240" t="s">
        <v>5438</v>
      </c>
      <c r="I104" s="240" t="s">
        <v>21</v>
      </c>
      <c r="J104" s="254">
        <v>9500</v>
      </c>
      <c r="K104" s="240">
        <v>1500</v>
      </c>
      <c r="L104" s="242">
        <f t="shared" si="2"/>
        <v>14250000</v>
      </c>
      <c r="M104" s="239" t="s">
        <v>5410</v>
      </c>
      <c r="N104" s="239" t="s">
        <v>5268</v>
      </c>
      <c r="O104" s="238" t="s">
        <v>5258</v>
      </c>
      <c r="P104" s="239" t="s">
        <v>5244</v>
      </c>
      <c r="Q104" s="333">
        <v>43298</v>
      </c>
    </row>
    <row r="105" spans="1:17" ht="30" customHeight="1">
      <c r="A105" s="238">
        <v>104</v>
      </c>
      <c r="B105" s="239">
        <v>93</v>
      </c>
      <c r="C105" s="240" t="s">
        <v>84</v>
      </c>
      <c r="D105" s="239" t="s">
        <v>5365</v>
      </c>
      <c r="E105" s="253" t="s">
        <v>5445</v>
      </c>
      <c r="F105" s="240" t="s">
        <v>2060</v>
      </c>
      <c r="G105" s="240" t="s">
        <v>5446</v>
      </c>
      <c r="H105" s="240" t="s">
        <v>5446</v>
      </c>
      <c r="I105" s="240" t="s">
        <v>21</v>
      </c>
      <c r="J105" s="254">
        <v>345000</v>
      </c>
      <c r="K105" s="240">
        <v>150</v>
      </c>
      <c r="L105" s="242">
        <f t="shared" si="2"/>
        <v>51750000</v>
      </c>
      <c r="M105" s="239" t="s">
        <v>5410</v>
      </c>
      <c r="N105" s="239" t="s">
        <v>5268</v>
      </c>
      <c r="O105" s="238" t="s">
        <v>5258</v>
      </c>
      <c r="P105" s="239" t="s">
        <v>5244</v>
      </c>
      <c r="Q105" s="333">
        <v>43298</v>
      </c>
    </row>
    <row r="106" spans="1:17" ht="30" customHeight="1">
      <c r="A106" s="238">
        <v>105</v>
      </c>
      <c r="B106" s="239">
        <v>93</v>
      </c>
      <c r="C106" s="240" t="s">
        <v>84</v>
      </c>
      <c r="D106" s="239" t="s">
        <v>5365</v>
      </c>
      <c r="E106" s="253" t="s">
        <v>5447</v>
      </c>
      <c r="F106" s="240" t="s">
        <v>1587</v>
      </c>
      <c r="G106" s="240" t="s">
        <v>5418</v>
      </c>
      <c r="H106" s="240" t="s">
        <v>5418</v>
      </c>
      <c r="I106" s="240" t="s">
        <v>21</v>
      </c>
      <c r="J106" s="254">
        <v>9500</v>
      </c>
      <c r="K106" s="240">
        <v>70</v>
      </c>
      <c r="L106" s="242">
        <f t="shared" si="2"/>
        <v>665000</v>
      </c>
      <c r="M106" s="239" t="s">
        <v>5410</v>
      </c>
      <c r="N106" s="239" t="s">
        <v>5268</v>
      </c>
      <c r="O106" s="238" t="s">
        <v>5258</v>
      </c>
      <c r="P106" s="239" t="s">
        <v>5244</v>
      </c>
      <c r="Q106" s="333">
        <v>43298</v>
      </c>
    </row>
    <row r="107" spans="1:17" ht="30" customHeight="1">
      <c r="A107" s="238">
        <v>106</v>
      </c>
      <c r="B107" s="238"/>
      <c r="C107" s="238"/>
      <c r="D107" s="238"/>
      <c r="E107" s="253" t="s">
        <v>5448</v>
      </c>
      <c r="F107" s="240" t="s">
        <v>1587</v>
      </c>
      <c r="G107" s="240" t="s">
        <v>5438</v>
      </c>
      <c r="H107" s="240" t="s">
        <v>5438</v>
      </c>
      <c r="I107" s="240" t="s">
        <v>23</v>
      </c>
      <c r="J107" s="254">
        <v>1050000</v>
      </c>
      <c r="K107" s="240">
        <v>8</v>
      </c>
      <c r="L107" s="242">
        <f t="shared" si="2"/>
        <v>8400000</v>
      </c>
      <c r="M107" s="239" t="s">
        <v>5410</v>
      </c>
      <c r="N107" s="239" t="s">
        <v>5268</v>
      </c>
      <c r="O107" s="238" t="s">
        <v>5258</v>
      </c>
      <c r="P107" s="239" t="s">
        <v>5244</v>
      </c>
      <c r="Q107" s="333">
        <v>43298</v>
      </c>
    </row>
    <row r="108" spans="1:17" ht="30" customHeight="1">
      <c r="A108" s="238">
        <v>107</v>
      </c>
      <c r="B108" s="239">
        <v>97</v>
      </c>
      <c r="C108" s="240" t="s">
        <v>994</v>
      </c>
      <c r="D108" s="239" t="s">
        <v>5449</v>
      </c>
      <c r="E108" s="253" t="s">
        <v>5450</v>
      </c>
      <c r="F108" s="240" t="s">
        <v>1587</v>
      </c>
      <c r="G108" s="240" t="s">
        <v>5438</v>
      </c>
      <c r="H108" s="240" t="s">
        <v>5438</v>
      </c>
      <c r="I108" s="240" t="s">
        <v>21</v>
      </c>
      <c r="J108" s="254">
        <v>21000</v>
      </c>
      <c r="K108" s="240">
        <v>50</v>
      </c>
      <c r="L108" s="242">
        <f t="shared" si="2"/>
        <v>1050000</v>
      </c>
      <c r="M108" s="239" t="s">
        <v>5410</v>
      </c>
      <c r="N108" s="239" t="s">
        <v>5268</v>
      </c>
      <c r="O108" s="238" t="s">
        <v>5258</v>
      </c>
      <c r="P108" s="239" t="s">
        <v>5244</v>
      </c>
      <c r="Q108" s="333">
        <v>43298</v>
      </c>
    </row>
    <row r="109" spans="1:17" ht="30" customHeight="1">
      <c r="A109" s="238">
        <v>108</v>
      </c>
      <c r="B109" s="239">
        <v>109</v>
      </c>
      <c r="C109" s="240" t="s">
        <v>362</v>
      </c>
      <c r="D109" s="239" t="s">
        <v>5451</v>
      </c>
      <c r="E109" s="253" t="s">
        <v>5452</v>
      </c>
      <c r="F109" s="240" t="s">
        <v>2351</v>
      </c>
      <c r="G109" s="240" t="s">
        <v>5438</v>
      </c>
      <c r="H109" s="240" t="s">
        <v>5438</v>
      </c>
      <c r="I109" s="240" t="s">
        <v>21</v>
      </c>
      <c r="J109" s="254">
        <v>8000</v>
      </c>
      <c r="K109" s="240">
        <v>800</v>
      </c>
      <c r="L109" s="242">
        <f t="shared" si="2"/>
        <v>6400000</v>
      </c>
      <c r="M109" s="239" t="s">
        <v>5410</v>
      </c>
      <c r="N109" s="239" t="s">
        <v>5268</v>
      </c>
      <c r="O109" s="238" t="s">
        <v>5258</v>
      </c>
      <c r="P109" s="239" t="s">
        <v>5244</v>
      </c>
      <c r="Q109" s="333">
        <v>43298</v>
      </c>
    </row>
    <row r="110" spans="1:17" ht="30" customHeight="1">
      <c r="A110" s="238">
        <v>109</v>
      </c>
      <c r="B110" s="239">
        <v>317</v>
      </c>
      <c r="C110" s="240" t="s">
        <v>90</v>
      </c>
      <c r="D110" s="239" t="s">
        <v>3870</v>
      </c>
      <c r="E110" s="253" t="s">
        <v>5453</v>
      </c>
      <c r="F110" s="240" t="s">
        <v>5360</v>
      </c>
      <c r="G110" s="240" t="s">
        <v>5438</v>
      </c>
      <c r="H110" s="240" t="s">
        <v>5438</v>
      </c>
      <c r="I110" s="240" t="s">
        <v>21</v>
      </c>
      <c r="J110" s="254">
        <v>19000</v>
      </c>
      <c r="K110" s="240">
        <v>200</v>
      </c>
      <c r="L110" s="242">
        <f t="shared" si="2"/>
        <v>3800000</v>
      </c>
      <c r="M110" s="239" t="s">
        <v>5410</v>
      </c>
      <c r="N110" s="239" t="s">
        <v>5268</v>
      </c>
      <c r="O110" s="238" t="s">
        <v>5258</v>
      </c>
      <c r="P110" s="239" t="s">
        <v>5244</v>
      </c>
      <c r="Q110" s="333">
        <v>43298</v>
      </c>
    </row>
    <row r="111" spans="1:17" ht="30" customHeight="1">
      <c r="A111" s="238">
        <v>110</v>
      </c>
      <c r="B111" s="239">
        <v>317</v>
      </c>
      <c r="C111" s="240" t="s">
        <v>90</v>
      </c>
      <c r="D111" s="239" t="s">
        <v>3870</v>
      </c>
      <c r="E111" s="253" t="s">
        <v>5454</v>
      </c>
      <c r="F111" s="240" t="s">
        <v>5360</v>
      </c>
      <c r="G111" s="240" t="s">
        <v>5438</v>
      </c>
      <c r="H111" s="240" t="s">
        <v>5438</v>
      </c>
      <c r="I111" s="240" t="s">
        <v>21</v>
      </c>
      <c r="J111" s="254">
        <v>19000</v>
      </c>
      <c r="K111" s="240">
        <v>100</v>
      </c>
      <c r="L111" s="242">
        <f t="shared" si="2"/>
        <v>1900000</v>
      </c>
      <c r="M111" s="239" t="s">
        <v>5410</v>
      </c>
      <c r="N111" s="239" t="s">
        <v>5268</v>
      </c>
      <c r="O111" s="238" t="s">
        <v>5258</v>
      </c>
      <c r="P111" s="239" t="s">
        <v>5244</v>
      </c>
      <c r="Q111" s="333">
        <v>43298</v>
      </c>
    </row>
    <row r="112" spans="1:17" ht="30" customHeight="1">
      <c r="A112" s="238">
        <v>111</v>
      </c>
      <c r="B112" s="239">
        <v>317</v>
      </c>
      <c r="C112" s="240" t="s">
        <v>90</v>
      </c>
      <c r="D112" s="239" t="s">
        <v>3870</v>
      </c>
      <c r="E112" s="253" t="s">
        <v>5455</v>
      </c>
      <c r="F112" s="240" t="s">
        <v>1587</v>
      </c>
      <c r="G112" s="240" t="s">
        <v>5438</v>
      </c>
      <c r="H112" s="240" t="s">
        <v>5438</v>
      </c>
      <c r="I112" s="240" t="s">
        <v>21</v>
      </c>
      <c r="J112" s="254">
        <v>12000</v>
      </c>
      <c r="K112" s="240">
        <v>200</v>
      </c>
      <c r="L112" s="242">
        <f t="shared" si="2"/>
        <v>2400000</v>
      </c>
      <c r="M112" s="239" t="s">
        <v>5410</v>
      </c>
      <c r="N112" s="239" t="s">
        <v>5268</v>
      </c>
      <c r="O112" s="238" t="s">
        <v>5258</v>
      </c>
      <c r="P112" s="239" t="s">
        <v>5244</v>
      </c>
      <c r="Q112" s="333">
        <v>43298</v>
      </c>
    </row>
    <row r="113" spans="1:17" ht="30" customHeight="1">
      <c r="A113" s="238">
        <v>112</v>
      </c>
      <c r="B113" s="239">
        <v>317</v>
      </c>
      <c r="C113" s="240" t="s">
        <v>90</v>
      </c>
      <c r="D113" s="239" t="s">
        <v>3870</v>
      </c>
      <c r="E113" s="253" t="s">
        <v>5456</v>
      </c>
      <c r="F113" s="240" t="s">
        <v>1587</v>
      </c>
      <c r="G113" s="240" t="s">
        <v>5438</v>
      </c>
      <c r="H113" s="240" t="s">
        <v>5438</v>
      </c>
      <c r="I113" s="240" t="s">
        <v>21</v>
      </c>
      <c r="J113" s="254">
        <v>490000</v>
      </c>
      <c r="K113" s="240">
        <v>12</v>
      </c>
      <c r="L113" s="242">
        <f t="shared" si="2"/>
        <v>5880000</v>
      </c>
      <c r="M113" s="239" t="s">
        <v>5410</v>
      </c>
      <c r="N113" s="239" t="s">
        <v>5268</v>
      </c>
      <c r="O113" s="238" t="s">
        <v>5258</v>
      </c>
      <c r="P113" s="239" t="s">
        <v>5244</v>
      </c>
      <c r="Q113" s="333">
        <v>43298</v>
      </c>
    </row>
    <row r="114" spans="1:17" ht="30" customHeight="1">
      <c r="A114" s="238">
        <v>113</v>
      </c>
      <c r="B114" s="239">
        <v>96</v>
      </c>
      <c r="C114" s="240" t="s">
        <v>282</v>
      </c>
      <c r="D114" s="239" t="s">
        <v>384</v>
      </c>
      <c r="E114" s="253" t="s">
        <v>5457</v>
      </c>
      <c r="F114" s="240" t="s">
        <v>1587</v>
      </c>
      <c r="G114" s="240" t="s">
        <v>5429</v>
      </c>
      <c r="H114" s="240" t="s">
        <v>5429</v>
      </c>
      <c r="I114" s="240" t="s">
        <v>21</v>
      </c>
      <c r="J114" s="254">
        <v>8900</v>
      </c>
      <c r="K114" s="240">
        <v>1500</v>
      </c>
      <c r="L114" s="242">
        <f t="shared" si="2"/>
        <v>13350000</v>
      </c>
      <c r="M114" s="239" t="s">
        <v>5410</v>
      </c>
      <c r="N114" s="239" t="s">
        <v>5268</v>
      </c>
      <c r="O114" s="238" t="s">
        <v>5258</v>
      </c>
      <c r="P114" s="239" t="s">
        <v>5244</v>
      </c>
      <c r="Q114" s="333">
        <v>43298</v>
      </c>
    </row>
    <row r="115" spans="1:17" ht="30" customHeight="1">
      <c r="A115" s="238">
        <v>114</v>
      </c>
      <c r="B115" s="239">
        <v>88</v>
      </c>
      <c r="C115" s="240" t="s">
        <v>95</v>
      </c>
      <c r="D115" s="239" t="s">
        <v>2120</v>
      </c>
      <c r="E115" s="253" t="s">
        <v>5458</v>
      </c>
      <c r="F115" s="240" t="s">
        <v>1587</v>
      </c>
      <c r="G115" s="240" t="s">
        <v>5438</v>
      </c>
      <c r="H115" s="240" t="s">
        <v>5438</v>
      </c>
      <c r="I115" s="240" t="s">
        <v>21</v>
      </c>
      <c r="J115" s="254">
        <v>13500</v>
      </c>
      <c r="K115" s="240">
        <v>1500</v>
      </c>
      <c r="L115" s="242">
        <f t="shared" si="2"/>
        <v>20250000</v>
      </c>
      <c r="M115" s="239" t="s">
        <v>5410</v>
      </c>
      <c r="N115" s="239" t="s">
        <v>5268</v>
      </c>
      <c r="O115" s="238" t="s">
        <v>5258</v>
      </c>
      <c r="P115" s="239" t="s">
        <v>5244</v>
      </c>
      <c r="Q115" s="333">
        <v>43298</v>
      </c>
    </row>
    <row r="116" spans="1:17" ht="30" customHeight="1">
      <c r="A116" s="238">
        <v>115</v>
      </c>
      <c r="B116" s="238"/>
      <c r="C116" s="238"/>
      <c r="D116" s="238"/>
      <c r="E116" s="253" t="s">
        <v>5459</v>
      </c>
      <c r="F116" s="240" t="s">
        <v>2351</v>
      </c>
      <c r="G116" s="240" t="s">
        <v>5460</v>
      </c>
      <c r="H116" s="240" t="s">
        <v>5460</v>
      </c>
      <c r="I116" s="240" t="s">
        <v>21</v>
      </c>
      <c r="J116" s="254">
        <v>34500</v>
      </c>
      <c r="K116" s="240">
        <v>1500</v>
      </c>
      <c r="L116" s="242">
        <f t="shared" si="2"/>
        <v>51750000</v>
      </c>
      <c r="M116" s="239" t="s">
        <v>5410</v>
      </c>
      <c r="N116" s="239" t="s">
        <v>5268</v>
      </c>
      <c r="O116" s="238" t="s">
        <v>5258</v>
      </c>
      <c r="P116" s="239" t="s">
        <v>5244</v>
      </c>
      <c r="Q116" s="333">
        <v>43298</v>
      </c>
    </row>
    <row r="117" spans="1:17" ht="30" customHeight="1">
      <c r="A117" s="238">
        <v>116</v>
      </c>
      <c r="B117" s="239">
        <v>84</v>
      </c>
      <c r="C117" s="240" t="s">
        <v>97</v>
      </c>
      <c r="D117" s="239" t="s">
        <v>5461</v>
      </c>
      <c r="E117" s="253" t="s">
        <v>5462</v>
      </c>
      <c r="F117" s="240" t="s">
        <v>5463</v>
      </c>
      <c r="G117" s="240" t="s">
        <v>5438</v>
      </c>
      <c r="H117" s="240" t="s">
        <v>5438</v>
      </c>
      <c r="I117" s="240" t="s">
        <v>21</v>
      </c>
      <c r="J117" s="254">
        <v>6900</v>
      </c>
      <c r="K117" s="240">
        <v>4000</v>
      </c>
      <c r="L117" s="242">
        <f>K117*J117</f>
        <v>27600000</v>
      </c>
      <c r="M117" s="239" t="s">
        <v>5410</v>
      </c>
      <c r="N117" s="239" t="s">
        <v>5268</v>
      </c>
      <c r="O117" s="238" t="s">
        <v>5258</v>
      </c>
      <c r="P117" s="239" t="s">
        <v>5244</v>
      </c>
      <c r="Q117" s="333">
        <v>43298</v>
      </c>
    </row>
    <row r="118" spans="1:17" ht="30" customHeight="1">
      <c r="A118" s="238">
        <v>117</v>
      </c>
      <c r="B118" s="239">
        <v>126</v>
      </c>
      <c r="C118" s="240" t="s">
        <v>111</v>
      </c>
      <c r="D118" s="239" t="s">
        <v>5464</v>
      </c>
      <c r="E118" s="255" t="s">
        <v>5465</v>
      </c>
      <c r="F118" s="245" t="s">
        <v>2389</v>
      </c>
      <c r="G118" s="256" t="s">
        <v>5466</v>
      </c>
      <c r="H118" s="256" t="s">
        <v>5466</v>
      </c>
      <c r="I118" s="245" t="s">
        <v>2391</v>
      </c>
      <c r="J118" s="242">
        <v>88200</v>
      </c>
      <c r="K118" s="257">
        <v>4000</v>
      </c>
      <c r="L118" s="242">
        <f t="shared" ref="L118:L181" si="3">K118*J118</f>
        <v>352800000</v>
      </c>
      <c r="M118" s="238" t="s">
        <v>5467</v>
      </c>
      <c r="N118" s="239" t="s">
        <v>5268</v>
      </c>
      <c r="O118" s="238" t="s">
        <v>5258</v>
      </c>
      <c r="P118" s="239" t="s">
        <v>5244</v>
      </c>
      <c r="Q118" s="333">
        <v>43298</v>
      </c>
    </row>
    <row r="119" spans="1:17" ht="30" customHeight="1">
      <c r="A119" s="238">
        <v>118</v>
      </c>
      <c r="B119" s="239">
        <v>119</v>
      </c>
      <c r="C119" s="240" t="s">
        <v>182</v>
      </c>
      <c r="D119" s="239" t="s">
        <v>5468</v>
      </c>
      <c r="E119" s="255" t="s">
        <v>5469</v>
      </c>
      <c r="F119" s="245" t="s">
        <v>1673</v>
      </c>
      <c r="G119" s="258" t="s">
        <v>5470</v>
      </c>
      <c r="H119" s="258" t="s">
        <v>5470</v>
      </c>
      <c r="I119" s="245" t="s">
        <v>18</v>
      </c>
      <c r="J119" s="242">
        <v>17640</v>
      </c>
      <c r="K119" s="257">
        <v>500</v>
      </c>
      <c r="L119" s="242">
        <f t="shared" si="3"/>
        <v>8820000</v>
      </c>
      <c r="M119" s="238" t="s">
        <v>5467</v>
      </c>
      <c r="N119" s="239" t="s">
        <v>5268</v>
      </c>
      <c r="O119" s="238" t="s">
        <v>5258</v>
      </c>
      <c r="P119" s="239" t="s">
        <v>5244</v>
      </c>
      <c r="Q119" s="333">
        <v>43298</v>
      </c>
    </row>
    <row r="120" spans="1:17" ht="30" customHeight="1">
      <c r="A120" s="238">
        <v>119</v>
      </c>
      <c r="B120" s="239">
        <v>120</v>
      </c>
      <c r="C120" s="240" t="s">
        <v>99</v>
      </c>
      <c r="D120" s="239" t="s">
        <v>5471</v>
      </c>
      <c r="E120" s="259" t="s">
        <v>5472</v>
      </c>
      <c r="F120" s="250" t="s">
        <v>1673</v>
      </c>
      <c r="G120" s="258" t="s">
        <v>5473</v>
      </c>
      <c r="H120" s="258" t="s">
        <v>5473</v>
      </c>
      <c r="I120" s="250" t="s">
        <v>18</v>
      </c>
      <c r="J120" s="242">
        <v>191100</v>
      </c>
      <c r="K120" s="257">
        <v>150</v>
      </c>
      <c r="L120" s="242">
        <f t="shared" si="3"/>
        <v>28665000</v>
      </c>
      <c r="M120" s="238" t="s">
        <v>5467</v>
      </c>
      <c r="N120" s="239" t="s">
        <v>5268</v>
      </c>
      <c r="O120" s="238" t="s">
        <v>5258</v>
      </c>
      <c r="P120" s="239" t="s">
        <v>5244</v>
      </c>
      <c r="Q120" s="333">
        <v>43298</v>
      </c>
    </row>
    <row r="121" spans="1:17" ht="30" customHeight="1">
      <c r="A121" s="238">
        <v>120</v>
      </c>
      <c r="B121" s="239">
        <v>120</v>
      </c>
      <c r="C121" s="240" t="s">
        <v>99</v>
      </c>
      <c r="D121" s="239" t="s">
        <v>5471</v>
      </c>
      <c r="E121" s="259" t="s">
        <v>5474</v>
      </c>
      <c r="F121" s="250" t="s">
        <v>2389</v>
      </c>
      <c r="G121" s="258" t="s">
        <v>5475</v>
      </c>
      <c r="H121" s="258" t="s">
        <v>5475</v>
      </c>
      <c r="I121" s="250" t="s">
        <v>24</v>
      </c>
      <c r="J121" s="242">
        <v>41160</v>
      </c>
      <c r="K121" s="257">
        <v>1600</v>
      </c>
      <c r="L121" s="242">
        <f t="shared" si="3"/>
        <v>65856000</v>
      </c>
      <c r="M121" s="238" t="s">
        <v>5467</v>
      </c>
      <c r="N121" s="239" t="s">
        <v>5268</v>
      </c>
      <c r="O121" s="238" t="s">
        <v>5258</v>
      </c>
      <c r="P121" s="239" t="s">
        <v>5244</v>
      </c>
      <c r="Q121" s="333">
        <v>43298</v>
      </c>
    </row>
    <row r="122" spans="1:17" ht="30" customHeight="1">
      <c r="A122" s="238">
        <v>121</v>
      </c>
      <c r="B122" s="239">
        <v>120</v>
      </c>
      <c r="C122" s="240" t="s">
        <v>99</v>
      </c>
      <c r="D122" s="239" t="s">
        <v>5471</v>
      </c>
      <c r="E122" s="259" t="s">
        <v>5476</v>
      </c>
      <c r="F122" s="250" t="s">
        <v>2389</v>
      </c>
      <c r="G122" s="260" t="s">
        <v>5477</v>
      </c>
      <c r="H122" s="260" t="s">
        <v>5477</v>
      </c>
      <c r="I122" s="250" t="s">
        <v>29</v>
      </c>
      <c r="J122" s="242">
        <v>132300</v>
      </c>
      <c r="K122" s="257">
        <v>1300</v>
      </c>
      <c r="L122" s="242">
        <f t="shared" si="3"/>
        <v>171990000</v>
      </c>
      <c r="M122" s="238" t="s">
        <v>5467</v>
      </c>
      <c r="N122" s="239" t="s">
        <v>5268</v>
      </c>
      <c r="O122" s="238" t="s">
        <v>5258</v>
      </c>
      <c r="P122" s="239" t="s">
        <v>5244</v>
      </c>
      <c r="Q122" s="333">
        <v>43298</v>
      </c>
    </row>
    <row r="123" spans="1:17" ht="30" customHeight="1">
      <c r="A123" s="238">
        <v>122</v>
      </c>
      <c r="B123" s="239">
        <v>126</v>
      </c>
      <c r="C123" s="240" t="s">
        <v>111</v>
      </c>
      <c r="D123" s="239" t="s">
        <v>5464</v>
      </c>
      <c r="E123" s="259" t="s">
        <v>5478</v>
      </c>
      <c r="F123" s="250" t="s">
        <v>2389</v>
      </c>
      <c r="G123" s="258" t="s">
        <v>5479</v>
      </c>
      <c r="H123" s="258" t="s">
        <v>5479</v>
      </c>
      <c r="I123" s="250" t="s">
        <v>29</v>
      </c>
      <c r="J123" s="242">
        <v>73990</v>
      </c>
      <c r="K123" s="257">
        <v>100</v>
      </c>
      <c r="L123" s="242">
        <f t="shared" si="3"/>
        <v>7399000</v>
      </c>
      <c r="M123" s="238" t="s">
        <v>5467</v>
      </c>
      <c r="N123" s="239" t="s">
        <v>5268</v>
      </c>
      <c r="O123" s="238" t="s">
        <v>5258</v>
      </c>
      <c r="P123" s="239" t="s">
        <v>5244</v>
      </c>
      <c r="Q123" s="333">
        <v>43298</v>
      </c>
    </row>
    <row r="124" spans="1:17" ht="30" customHeight="1">
      <c r="A124" s="238">
        <v>123</v>
      </c>
      <c r="B124" s="239">
        <v>126</v>
      </c>
      <c r="C124" s="240" t="s">
        <v>111</v>
      </c>
      <c r="D124" s="239" t="s">
        <v>5464</v>
      </c>
      <c r="E124" s="259" t="s">
        <v>5480</v>
      </c>
      <c r="F124" s="250" t="s">
        <v>2389</v>
      </c>
      <c r="G124" s="261" t="s">
        <v>5477</v>
      </c>
      <c r="H124" s="261" t="s">
        <v>5477</v>
      </c>
      <c r="I124" s="250" t="s">
        <v>29</v>
      </c>
      <c r="J124" s="242">
        <v>142100</v>
      </c>
      <c r="K124" s="257">
        <v>1600</v>
      </c>
      <c r="L124" s="242">
        <f t="shared" si="3"/>
        <v>227360000</v>
      </c>
      <c r="M124" s="238" t="s">
        <v>5467</v>
      </c>
      <c r="N124" s="239" t="s">
        <v>5268</v>
      </c>
      <c r="O124" s="238" t="s">
        <v>5258</v>
      </c>
      <c r="P124" s="239" t="s">
        <v>5244</v>
      </c>
      <c r="Q124" s="333">
        <v>43298</v>
      </c>
    </row>
    <row r="125" spans="1:17" ht="30" customHeight="1">
      <c r="A125" s="238">
        <v>124</v>
      </c>
      <c r="B125" s="238"/>
      <c r="C125" s="238"/>
      <c r="D125" s="238"/>
      <c r="E125" s="255" t="s">
        <v>5481</v>
      </c>
      <c r="F125" s="245" t="s">
        <v>327</v>
      </c>
      <c r="G125" s="258" t="s">
        <v>5482</v>
      </c>
      <c r="H125" s="258" t="s">
        <v>5482</v>
      </c>
      <c r="I125" s="245" t="s">
        <v>5346</v>
      </c>
      <c r="J125" s="242">
        <v>5390000</v>
      </c>
      <c r="K125" s="257">
        <v>12</v>
      </c>
      <c r="L125" s="242">
        <f t="shared" si="3"/>
        <v>64680000</v>
      </c>
      <c r="M125" s="238" t="s">
        <v>5467</v>
      </c>
      <c r="N125" s="239" t="s">
        <v>5268</v>
      </c>
      <c r="O125" s="238" t="s">
        <v>5258</v>
      </c>
      <c r="P125" s="239" t="s">
        <v>5244</v>
      </c>
      <c r="Q125" s="333">
        <v>43298</v>
      </c>
    </row>
    <row r="126" spans="1:17" ht="30" customHeight="1">
      <c r="A126" s="238">
        <v>125</v>
      </c>
      <c r="B126" s="239">
        <v>31</v>
      </c>
      <c r="C126" s="240" t="s">
        <v>234</v>
      </c>
      <c r="D126" s="239" t="s">
        <v>5288</v>
      </c>
      <c r="E126" s="255" t="s">
        <v>5483</v>
      </c>
      <c r="F126" s="245" t="s">
        <v>1260</v>
      </c>
      <c r="G126" s="258" t="s">
        <v>5484</v>
      </c>
      <c r="H126" s="258" t="s">
        <v>5484</v>
      </c>
      <c r="I126" s="245" t="s">
        <v>21</v>
      </c>
      <c r="J126" s="242">
        <v>58800</v>
      </c>
      <c r="K126" s="257">
        <v>180</v>
      </c>
      <c r="L126" s="242">
        <f t="shared" si="3"/>
        <v>10584000</v>
      </c>
      <c r="M126" s="238" t="s">
        <v>5467</v>
      </c>
      <c r="N126" s="239" t="s">
        <v>5268</v>
      </c>
      <c r="O126" s="238" t="s">
        <v>5258</v>
      </c>
      <c r="P126" s="239" t="s">
        <v>5244</v>
      </c>
      <c r="Q126" s="333">
        <v>43298</v>
      </c>
    </row>
    <row r="127" spans="1:17" ht="30" customHeight="1">
      <c r="A127" s="238">
        <v>126</v>
      </c>
      <c r="B127" s="238"/>
      <c r="C127" s="238"/>
      <c r="D127" s="238"/>
      <c r="E127" s="255" t="s">
        <v>5485</v>
      </c>
      <c r="F127" s="245" t="s">
        <v>1587</v>
      </c>
      <c r="G127" s="258" t="s">
        <v>5486</v>
      </c>
      <c r="H127" s="258" t="s">
        <v>5486</v>
      </c>
      <c r="I127" s="245" t="s">
        <v>21</v>
      </c>
      <c r="J127" s="242">
        <v>539000</v>
      </c>
      <c r="K127" s="257">
        <v>30</v>
      </c>
      <c r="L127" s="242">
        <f t="shared" si="3"/>
        <v>16170000</v>
      </c>
      <c r="M127" s="238" t="s">
        <v>5467</v>
      </c>
      <c r="N127" s="239" t="s">
        <v>5268</v>
      </c>
      <c r="O127" s="238" t="s">
        <v>5258</v>
      </c>
      <c r="P127" s="239" t="s">
        <v>5244</v>
      </c>
      <c r="Q127" s="333">
        <v>43298</v>
      </c>
    </row>
    <row r="128" spans="1:17" ht="30" customHeight="1">
      <c r="A128" s="238">
        <v>127</v>
      </c>
      <c r="B128" s="239">
        <v>31</v>
      </c>
      <c r="C128" s="240" t="s">
        <v>234</v>
      </c>
      <c r="D128" s="239" t="s">
        <v>5288</v>
      </c>
      <c r="E128" s="255" t="s">
        <v>5487</v>
      </c>
      <c r="F128" s="245" t="s">
        <v>1260</v>
      </c>
      <c r="G128" s="258" t="s">
        <v>5484</v>
      </c>
      <c r="H128" s="258" t="s">
        <v>5484</v>
      </c>
      <c r="I128" s="245" t="s">
        <v>21</v>
      </c>
      <c r="J128" s="242">
        <v>88200</v>
      </c>
      <c r="K128" s="257">
        <v>350</v>
      </c>
      <c r="L128" s="242">
        <f t="shared" si="3"/>
        <v>30870000</v>
      </c>
      <c r="M128" s="238" t="s">
        <v>5467</v>
      </c>
      <c r="N128" s="239" t="s">
        <v>5268</v>
      </c>
      <c r="O128" s="238" t="s">
        <v>5258</v>
      </c>
      <c r="P128" s="239" t="s">
        <v>5244</v>
      </c>
      <c r="Q128" s="333">
        <v>43298</v>
      </c>
    </row>
    <row r="129" spans="1:17" ht="30" customHeight="1">
      <c r="A129" s="238">
        <v>128</v>
      </c>
      <c r="B129" s="239">
        <v>264</v>
      </c>
      <c r="C129" s="240" t="s">
        <v>1151</v>
      </c>
      <c r="D129" s="239" t="s">
        <v>5488</v>
      </c>
      <c r="E129" s="255" t="s">
        <v>5489</v>
      </c>
      <c r="F129" s="245" t="s">
        <v>5490</v>
      </c>
      <c r="G129" s="258" t="s">
        <v>5486</v>
      </c>
      <c r="H129" s="258" t="s">
        <v>5486</v>
      </c>
      <c r="I129" s="245" t="s">
        <v>17</v>
      </c>
      <c r="J129" s="242">
        <v>441000</v>
      </c>
      <c r="K129" s="257">
        <v>8</v>
      </c>
      <c r="L129" s="242">
        <f t="shared" si="3"/>
        <v>3528000</v>
      </c>
      <c r="M129" s="238" t="s">
        <v>5467</v>
      </c>
      <c r="N129" s="239" t="s">
        <v>5268</v>
      </c>
      <c r="O129" s="238" t="s">
        <v>5258</v>
      </c>
      <c r="P129" s="239" t="s">
        <v>5244</v>
      </c>
      <c r="Q129" s="333">
        <v>43298</v>
      </c>
    </row>
    <row r="130" spans="1:17" ht="30" customHeight="1">
      <c r="A130" s="238">
        <v>129</v>
      </c>
      <c r="B130" s="239">
        <v>264</v>
      </c>
      <c r="C130" s="240" t="s">
        <v>1151</v>
      </c>
      <c r="D130" s="239" t="s">
        <v>5488</v>
      </c>
      <c r="E130" s="255" t="s">
        <v>5491</v>
      </c>
      <c r="F130" s="245" t="s">
        <v>5490</v>
      </c>
      <c r="G130" s="258" t="s">
        <v>5486</v>
      </c>
      <c r="H130" s="258" t="s">
        <v>5486</v>
      </c>
      <c r="I130" s="245" t="s">
        <v>17</v>
      </c>
      <c r="J130" s="242">
        <v>764400</v>
      </c>
      <c r="K130" s="257">
        <v>15</v>
      </c>
      <c r="L130" s="242">
        <f t="shared" si="3"/>
        <v>11466000</v>
      </c>
      <c r="M130" s="238" t="s">
        <v>5467</v>
      </c>
      <c r="N130" s="239" t="s">
        <v>5268</v>
      </c>
      <c r="O130" s="238" t="s">
        <v>5258</v>
      </c>
      <c r="P130" s="239" t="s">
        <v>5244</v>
      </c>
      <c r="Q130" s="333">
        <v>43298</v>
      </c>
    </row>
    <row r="131" spans="1:17" ht="30" customHeight="1">
      <c r="A131" s="238">
        <v>130</v>
      </c>
      <c r="B131" s="238"/>
      <c r="C131" s="238"/>
      <c r="D131" s="238"/>
      <c r="E131" s="239" t="s">
        <v>5492</v>
      </c>
      <c r="F131" s="240" t="s">
        <v>6634</v>
      </c>
      <c r="G131" s="240" t="s">
        <v>33</v>
      </c>
      <c r="H131" s="240" t="s">
        <v>33</v>
      </c>
      <c r="I131" s="240" t="s">
        <v>6635</v>
      </c>
      <c r="J131" s="262">
        <v>12000000</v>
      </c>
      <c r="K131" s="262">
        <v>25</v>
      </c>
      <c r="L131" s="242">
        <f t="shared" si="3"/>
        <v>300000000</v>
      </c>
      <c r="M131" s="239" t="s">
        <v>5493</v>
      </c>
      <c r="N131" s="239" t="s">
        <v>5268</v>
      </c>
      <c r="O131" s="238" t="s">
        <v>5258</v>
      </c>
      <c r="P131" s="239" t="s">
        <v>5244</v>
      </c>
      <c r="Q131" s="333">
        <v>43298</v>
      </c>
    </row>
    <row r="132" spans="1:17" ht="30" customHeight="1">
      <c r="A132" s="238">
        <v>131</v>
      </c>
      <c r="B132" s="238"/>
      <c r="C132" s="238"/>
      <c r="D132" s="238"/>
      <c r="E132" s="239" t="s">
        <v>5494</v>
      </c>
      <c r="F132" s="240" t="s">
        <v>5495</v>
      </c>
      <c r="G132" s="240" t="s">
        <v>33</v>
      </c>
      <c r="H132" s="240" t="s">
        <v>33</v>
      </c>
      <c r="I132" s="240" t="s">
        <v>152</v>
      </c>
      <c r="J132" s="262">
        <v>80000</v>
      </c>
      <c r="K132" s="262">
        <v>400</v>
      </c>
      <c r="L132" s="242">
        <f t="shared" si="3"/>
        <v>32000000</v>
      </c>
      <c r="M132" s="239" t="s">
        <v>5493</v>
      </c>
      <c r="N132" s="239" t="s">
        <v>5268</v>
      </c>
      <c r="O132" s="238" t="s">
        <v>5258</v>
      </c>
      <c r="P132" s="239" t="s">
        <v>5244</v>
      </c>
      <c r="Q132" s="333">
        <v>43298</v>
      </c>
    </row>
    <row r="133" spans="1:17" ht="30" customHeight="1">
      <c r="A133" s="238">
        <v>132</v>
      </c>
      <c r="B133" s="238"/>
      <c r="C133" s="238"/>
      <c r="D133" s="238"/>
      <c r="E133" s="239" t="s">
        <v>5496</v>
      </c>
      <c r="F133" s="240" t="s">
        <v>2861</v>
      </c>
      <c r="G133" s="240" t="s">
        <v>33</v>
      </c>
      <c r="H133" s="240" t="s">
        <v>33</v>
      </c>
      <c r="I133" s="240" t="s">
        <v>5346</v>
      </c>
      <c r="J133" s="263">
        <v>3350000</v>
      </c>
      <c r="K133" s="240">
        <v>12</v>
      </c>
      <c r="L133" s="242">
        <f t="shared" si="3"/>
        <v>40200000</v>
      </c>
      <c r="M133" s="239" t="s">
        <v>5493</v>
      </c>
      <c r="N133" s="239" t="s">
        <v>5268</v>
      </c>
      <c r="O133" s="238" t="s">
        <v>5258</v>
      </c>
      <c r="P133" s="239" t="s">
        <v>5244</v>
      </c>
      <c r="Q133" s="333">
        <v>43298</v>
      </c>
    </row>
    <row r="134" spans="1:17" ht="30" customHeight="1">
      <c r="A134" s="238">
        <v>133</v>
      </c>
      <c r="B134" s="238"/>
      <c r="C134" s="238"/>
      <c r="D134" s="238"/>
      <c r="E134" s="264" t="s">
        <v>5497</v>
      </c>
      <c r="F134" s="244" t="s">
        <v>1938</v>
      </c>
      <c r="G134" s="244" t="s">
        <v>5498</v>
      </c>
      <c r="H134" s="244" t="s">
        <v>27</v>
      </c>
      <c r="I134" s="244" t="s">
        <v>21</v>
      </c>
      <c r="J134" s="265">
        <v>175000</v>
      </c>
      <c r="K134" s="266">
        <v>20</v>
      </c>
      <c r="L134" s="242">
        <f t="shared" si="3"/>
        <v>3500000</v>
      </c>
      <c r="M134" s="239" t="s">
        <v>5499</v>
      </c>
      <c r="N134" s="239" t="s">
        <v>5268</v>
      </c>
      <c r="O134" s="238" t="s">
        <v>5258</v>
      </c>
      <c r="P134" s="239" t="s">
        <v>5500</v>
      </c>
      <c r="Q134" s="333">
        <v>43298</v>
      </c>
    </row>
    <row r="135" spans="1:17" ht="30" customHeight="1">
      <c r="A135" s="238">
        <v>134</v>
      </c>
      <c r="B135" s="239">
        <v>31</v>
      </c>
      <c r="C135" s="240" t="s">
        <v>234</v>
      </c>
      <c r="D135" s="239" t="s">
        <v>5288</v>
      </c>
      <c r="E135" s="264" t="s">
        <v>5501</v>
      </c>
      <c r="F135" s="244" t="s">
        <v>5502</v>
      </c>
      <c r="G135" s="244" t="s">
        <v>5503</v>
      </c>
      <c r="H135" s="244" t="s">
        <v>27</v>
      </c>
      <c r="I135" s="244" t="s">
        <v>21</v>
      </c>
      <c r="J135" s="265">
        <v>40000</v>
      </c>
      <c r="K135" s="266">
        <v>20</v>
      </c>
      <c r="L135" s="242">
        <f t="shared" si="3"/>
        <v>800000</v>
      </c>
      <c r="M135" s="239" t="s">
        <v>5499</v>
      </c>
      <c r="N135" s="239" t="s">
        <v>5268</v>
      </c>
      <c r="O135" s="238" t="s">
        <v>5258</v>
      </c>
      <c r="P135" s="239" t="s">
        <v>5500</v>
      </c>
      <c r="Q135" s="333">
        <v>43298</v>
      </c>
    </row>
    <row r="136" spans="1:17" ht="30" customHeight="1">
      <c r="A136" s="238">
        <v>135</v>
      </c>
      <c r="B136" s="239"/>
      <c r="C136" s="240" t="s">
        <v>288</v>
      </c>
      <c r="D136" s="239" t="s">
        <v>5504</v>
      </c>
      <c r="E136" s="264" t="s">
        <v>5505</v>
      </c>
      <c r="F136" s="244" t="s">
        <v>1776</v>
      </c>
      <c r="G136" s="244" t="s">
        <v>5506</v>
      </c>
      <c r="H136" s="244" t="s">
        <v>5507</v>
      </c>
      <c r="I136" s="244" t="s">
        <v>23</v>
      </c>
      <c r="J136" s="265">
        <v>35000000</v>
      </c>
      <c r="K136" s="266">
        <v>3</v>
      </c>
      <c r="L136" s="242">
        <f t="shared" si="3"/>
        <v>105000000</v>
      </c>
      <c r="M136" s="239" t="s">
        <v>5499</v>
      </c>
      <c r="N136" s="239" t="s">
        <v>5268</v>
      </c>
      <c r="O136" s="238" t="s">
        <v>5258</v>
      </c>
      <c r="P136" s="239" t="s">
        <v>5500</v>
      </c>
      <c r="Q136" s="333">
        <v>43298</v>
      </c>
    </row>
    <row r="137" spans="1:17" ht="30" customHeight="1">
      <c r="A137" s="238">
        <v>136</v>
      </c>
      <c r="B137" s="239"/>
      <c r="C137" s="240" t="s">
        <v>288</v>
      </c>
      <c r="D137" s="239" t="s">
        <v>5504</v>
      </c>
      <c r="E137" s="264" t="s">
        <v>5508</v>
      </c>
      <c r="F137" s="244" t="s">
        <v>1776</v>
      </c>
      <c r="G137" s="244" t="s">
        <v>5509</v>
      </c>
      <c r="H137" s="244" t="s">
        <v>5507</v>
      </c>
      <c r="I137" s="244" t="s">
        <v>23</v>
      </c>
      <c r="J137" s="265">
        <v>44900000</v>
      </c>
      <c r="K137" s="266">
        <v>12</v>
      </c>
      <c r="L137" s="242">
        <f t="shared" si="3"/>
        <v>538800000</v>
      </c>
      <c r="M137" s="239" t="s">
        <v>5499</v>
      </c>
      <c r="N137" s="239" t="s">
        <v>5268</v>
      </c>
      <c r="O137" s="238" t="s">
        <v>5258</v>
      </c>
      <c r="P137" s="239" t="s">
        <v>5500</v>
      </c>
      <c r="Q137" s="333">
        <v>43298</v>
      </c>
    </row>
    <row r="138" spans="1:17" ht="30" customHeight="1">
      <c r="A138" s="238">
        <v>137</v>
      </c>
      <c r="B138" s="239"/>
      <c r="C138" s="240" t="s">
        <v>288</v>
      </c>
      <c r="D138" s="239" t="s">
        <v>5504</v>
      </c>
      <c r="E138" s="264" t="s">
        <v>5510</v>
      </c>
      <c r="F138" s="244" t="s">
        <v>1776</v>
      </c>
      <c r="G138" s="244" t="s">
        <v>5511</v>
      </c>
      <c r="H138" s="244" t="s">
        <v>5507</v>
      </c>
      <c r="I138" s="244" t="s">
        <v>23</v>
      </c>
      <c r="J138" s="265">
        <v>57000000</v>
      </c>
      <c r="K138" s="266">
        <v>5</v>
      </c>
      <c r="L138" s="242">
        <f t="shared" si="3"/>
        <v>285000000</v>
      </c>
      <c r="M138" s="239" t="s">
        <v>5499</v>
      </c>
      <c r="N138" s="239" t="s">
        <v>5268</v>
      </c>
      <c r="O138" s="238" t="s">
        <v>5258</v>
      </c>
      <c r="P138" s="239" t="s">
        <v>5500</v>
      </c>
      <c r="Q138" s="333">
        <v>43298</v>
      </c>
    </row>
    <row r="139" spans="1:17" ht="30" customHeight="1">
      <c r="A139" s="238">
        <v>138</v>
      </c>
      <c r="B139" s="239"/>
      <c r="C139" s="240" t="s">
        <v>287</v>
      </c>
      <c r="D139" s="239" t="s">
        <v>5512</v>
      </c>
      <c r="E139" s="264" t="s">
        <v>5513</v>
      </c>
      <c r="F139" s="244" t="s">
        <v>1776</v>
      </c>
      <c r="G139" s="244" t="s">
        <v>5514</v>
      </c>
      <c r="H139" s="244" t="s">
        <v>5507</v>
      </c>
      <c r="I139" s="244" t="s">
        <v>23</v>
      </c>
      <c r="J139" s="265">
        <v>65000000</v>
      </c>
      <c r="K139" s="266">
        <v>12</v>
      </c>
      <c r="L139" s="242">
        <f t="shared" si="3"/>
        <v>780000000</v>
      </c>
      <c r="M139" s="239" t="s">
        <v>5499</v>
      </c>
      <c r="N139" s="239" t="s">
        <v>5268</v>
      </c>
      <c r="O139" s="238" t="s">
        <v>5258</v>
      </c>
      <c r="P139" s="239" t="s">
        <v>5500</v>
      </c>
      <c r="Q139" s="333">
        <v>43298</v>
      </c>
    </row>
    <row r="140" spans="1:17" ht="30" customHeight="1">
      <c r="A140" s="238">
        <v>139</v>
      </c>
      <c r="B140" s="239"/>
      <c r="C140" s="240" t="s">
        <v>287</v>
      </c>
      <c r="D140" s="239" t="s">
        <v>5512</v>
      </c>
      <c r="E140" s="264" t="s">
        <v>5515</v>
      </c>
      <c r="F140" s="244" t="s">
        <v>1776</v>
      </c>
      <c r="G140" s="244" t="s">
        <v>5516</v>
      </c>
      <c r="H140" s="244" t="s">
        <v>5507</v>
      </c>
      <c r="I140" s="244" t="s">
        <v>23</v>
      </c>
      <c r="J140" s="265">
        <v>65000000</v>
      </c>
      <c r="K140" s="266">
        <v>2</v>
      </c>
      <c r="L140" s="242">
        <f t="shared" si="3"/>
        <v>130000000</v>
      </c>
      <c r="M140" s="239" t="s">
        <v>5499</v>
      </c>
      <c r="N140" s="239" t="s">
        <v>5268</v>
      </c>
      <c r="O140" s="238" t="s">
        <v>5258</v>
      </c>
      <c r="P140" s="239" t="s">
        <v>5500</v>
      </c>
      <c r="Q140" s="333">
        <v>43298</v>
      </c>
    </row>
    <row r="141" spans="1:17" ht="30" customHeight="1">
      <c r="A141" s="238">
        <v>140</v>
      </c>
      <c r="B141" s="239"/>
      <c r="C141" s="240" t="s">
        <v>287</v>
      </c>
      <c r="D141" s="239" t="s">
        <v>5512</v>
      </c>
      <c r="E141" s="264" t="s">
        <v>5517</v>
      </c>
      <c r="F141" s="244" t="s">
        <v>1776</v>
      </c>
      <c r="G141" s="244" t="s">
        <v>5514</v>
      </c>
      <c r="H141" s="244" t="s">
        <v>5507</v>
      </c>
      <c r="I141" s="244" t="s">
        <v>23</v>
      </c>
      <c r="J141" s="265">
        <v>65000000</v>
      </c>
      <c r="K141" s="266">
        <v>2</v>
      </c>
      <c r="L141" s="242">
        <f t="shared" si="3"/>
        <v>130000000</v>
      </c>
      <c r="M141" s="239" t="s">
        <v>5499</v>
      </c>
      <c r="N141" s="239" t="s">
        <v>5268</v>
      </c>
      <c r="O141" s="238" t="s">
        <v>5258</v>
      </c>
      <c r="P141" s="239" t="s">
        <v>5500</v>
      </c>
      <c r="Q141" s="333">
        <v>43298</v>
      </c>
    </row>
    <row r="142" spans="1:17" ht="30" customHeight="1">
      <c r="A142" s="238">
        <v>141</v>
      </c>
      <c r="B142" s="239"/>
      <c r="C142" s="240" t="s">
        <v>287</v>
      </c>
      <c r="D142" s="239" t="s">
        <v>5512</v>
      </c>
      <c r="E142" s="264" t="s">
        <v>5518</v>
      </c>
      <c r="F142" s="244" t="s">
        <v>1776</v>
      </c>
      <c r="G142" s="244" t="s">
        <v>5519</v>
      </c>
      <c r="H142" s="244" t="s">
        <v>5507</v>
      </c>
      <c r="I142" s="244" t="s">
        <v>23</v>
      </c>
      <c r="J142" s="265">
        <v>85000000</v>
      </c>
      <c r="K142" s="266">
        <v>2</v>
      </c>
      <c r="L142" s="242">
        <f t="shared" si="3"/>
        <v>170000000</v>
      </c>
      <c r="M142" s="239" t="s">
        <v>5499</v>
      </c>
      <c r="N142" s="239" t="s">
        <v>5268</v>
      </c>
      <c r="O142" s="238" t="s">
        <v>5258</v>
      </c>
      <c r="P142" s="239" t="s">
        <v>5500</v>
      </c>
      <c r="Q142" s="333">
        <v>43298</v>
      </c>
    </row>
    <row r="143" spans="1:17" s="234" customFormat="1" ht="30" customHeight="1">
      <c r="A143" s="238">
        <v>142</v>
      </c>
      <c r="B143" s="239">
        <v>280</v>
      </c>
      <c r="C143" s="240" t="s">
        <v>144</v>
      </c>
      <c r="D143" s="239" t="s">
        <v>5520</v>
      </c>
      <c r="E143" s="267" t="s">
        <v>5521</v>
      </c>
      <c r="F143" s="268" t="s">
        <v>1938</v>
      </c>
      <c r="G143" s="269" t="s">
        <v>5522</v>
      </c>
      <c r="H143" s="241" t="s">
        <v>168</v>
      </c>
      <c r="I143" s="270" t="s">
        <v>21</v>
      </c>
      <c r="J143" s="271">
        <v>3800000</v>
      </c>
      <c r="K143" s="272">
        <v>10</v>
      </c>
      <c r="L143" s="242">
        <f t="shared" si="3"/>
        <v>38000000</v>
      </c>
      <c r="M143" s="273" t="s">
        <v>5523</v>
      </c>
      <c r="N143" s="239" t="s">
        <v>5268</v>
      </c>
      <c r="O143" s="238" t="s">
        <v>5258</v>
      </c>
      <c r="P143" s="239" t="s">
        <v>5500</v>
      </c>
      <c r="Q143" s="333">
        <v>43298</v>
      </c>
    </row>
    <row r="144" spans="1:17" s="234" customFormat="1" ht="30" customHeight="1">
      <c r="A144" s="238">
        <v>143</v>
      </c>
      <c r="B144" s="239">
        <v>280</v>
      </c>
      <c r="C144" s="240" t="s">
        <v>144</v>
      </c>
      <c r="D144" s="239" t="s">
        <v>5520</v>
      </c>
      <c r="E144" s="267" t="s">
        <v>5524</v>
      </c>
      <c r="F144" s="268" t="s">
        <v>1938</v>
      </c>
      <c r="G144" s="269" t="s">
        <v>5522</v>
      </c>
      <c r="H144" s="241" t="s">
        <v>168</v>
      </c>
      <c r="I144" s="270" t="s">
        <v>21</v>
      </c>
      <c r="J144" s="271">
        <v>4200000</v>
      </c>
      <c r="K144" s="272">
        <v>5</v>
      </c>
      <c r="L144" s="242">
        <f t="shared" si="3"/>
        <v>21000000</v>
      </c>
      <c r="M144" s="273" t="s">
        <v>5523</v>
      </c>
      <c r="N144" s="239" t="s">
        <v>5268</v>
      </c>
      <c r="O144" s="238" t="s">
        <v>5258</v>
      </c>
      <c r="P144" s="239" t="s">
        <v>5500</v>
      </c>
      <c r="Q144" s="333">
        <v>43298</v>
      </c>
    </row>
    <row r="145" spans="1:17" s="234" customFormat="1" ht="30" customHeight="1">
      <c r="A145" s="238">
        <v>144</v>
      </c>
      <c r="B145" s="239">
        <v>280</v>
      </c>
      <c r="C145" s="240" t="s">
        <v>144</v>
      </c>
      <c r="D145" s="239" t="s">
        <v>5520</v>
      </c>
      <c r="E145" s="267" t="s">
        <v>5525</v>
      </c>
      <c r="F145" s="268" t="s">
        <v>1938</v>
      </c>
      <c r="G145" s="269" t="s">
        <v>5522</v>
      </c>
      <c r="H145" s="241" t="s">
        <v>168</v>
      </c>
      <c r="I145" s="270" t="s">
        <v>21</v>
      </c>
      <c r="J145" s="271">
        <v>3800000</v>
      </c>
      <c r="K145" s="272">
        <v>8</v>
      </c>
      <c r="L145" s="242">
        <f t="shared" si="3"/>
        <v>30400000</v>
      </c>
      <c r="M145" s="273" t="s">
        <v>5523</v>
      </c>
      <c r="N145" s="239" t="s">
        <v>5268</v>
      </c>
      <c r="O145" s="238" t="s">
        <v>5258</v>
      </c>
      <c r="P145" s="239" t="s">
        <v>5500</v>
      </c>
      <c r="Q145" s="333">
        <v>43298</v>
      </c>
    </row>
    <row r="146" spans="1:17" s="234" customFormat="1" ht="30" customHeight="1">
      <c r="A146" s="238">
        <v>145</v>
      </c>
      <c r="B146" s="239">
        <v>280</v>
      </c>
      <c r="C146" s="240" t="s">
        <v>144</v>
      </c>
      <c r="D146" s="239" t="s">
        <v>5520</v>
      </c>
      <c r="E146" s="267" t="s">
        <v>5526</v>
      </c>
      <c r="F146" s="268" t="s">
        <v>1938</v>
      </c>
      <c r="G146" s="269" t="s">
        <v>5522</v>
      </c>
      <c r="H146" s="241" t="s">
        <v>168</v>
      </c>
      <c r="I146" s="270" t="s">
        <v>21</v>
      </c>
      <c r="J146" s="271">
        <v>4200000</v>
      </c>
      <c r="K146" s="272">
        <v>15</v>
      </c>
      <c r="L146" s="242">
        <f t="shared" si="3"/>
        <v>63000000</v>
      </c>
      <c r="M146" s="273" t="s">
        <v>5523</v>
      </c>
      <c r="N146" s="239" t="s">
        <v>5268</v>
      </c>
      <c r="O146" s="238" t="s">
        <v>5258</v>
      </c>
      <c r="P146" s="239" t="s">
        <v>5500</v>
      </c>
      <c r="Q146" s="333">
        <v>43298</v>
      </c>
    </row>
    <row r="147" spans="1:17" s="234" customFormat="1" ht="30" customHeight="1">
      <c r="A147" s="238">
        <v>146</v>
      </c>
      <c r="B147" s="239">
        <v>280</v>
      </c>
      <c r="C147" s="240" t="s">
        <v>144</v>
      </c>
      <c r="D147" s="239" t="s">
        <v>5520</v>
      </c>
      <c r="E147" s="267" t="s">
        <v>5527</v>
      </c>
      <c r="F147" s="268" t="s">
        <v>1938</v>
      </c>
      <c r="G147" s="269" t="s">
        <v>5522</v>
      </c>
      <c r="H147" s="241" t="s">
        <v>168</v>
      </c>
      <c r="I147" s="270" t="s">
        <v>21</v>
      </c>
      <c r="J147" s="271">
        <v>4200000</v>
      </c>
      <c r="K147" s="272">
        <v>15</v>
      </c>
      <c r="L147" s="242">
        <f t="shared" si="3"/>
        <v>63000000</v>
      </c>
      <c r="M147" s="273" t="s">
        <v>5523</v>
      </c>
      <c r="N147" s="239" t="s">
        <v>5268</v>
      </c>
      <c r="O147" s="238" t="s">
        <v>5258</v>
      </c>
      <c r="P147" s="239" t="s">
        <v>5500</v>
      </c>
      <c r="Q147" s="333">
        <v>43298</v>
      </c>
    </row>
    <row r="148" spans="1:17" s="234" customFormat="1" ht="30" customHeight="1">
      <c r="A148" s="238">
        <v>147</v>
      </c>
      <c r="B148" s="239">
        <v>280</v>
      </c>
      <c r="C148" s="240" t="s">
        <v>144</v>
      </c>
      <c r="D148" s="239" t="s">
        <v>5520</v>
      </c>
      <c r="E148" s="267" t="s">
        <v>5528</v>
      </c>
      <c r="F148" s="268" t="s">
        <v>1938</v>
      </c>
      <c r="G148" s="269" t="s">
        <v>5522</v>
      </c>
      <c r="H148" s="241" t="s">
        <v>168</v>
      </c>
      <c r="I148" s="270" t="s">
        <v>21</v>
      </c>
      <c r="J148" s="271">
        <v>4200000</v>
      </c>
      <c r="K148" s="272">
        <v>10</v>
      </c>
      <c r="L148" s="242">
        <f t="shared" si="3"/>
        <v>42000000</v>
      </c>
      <c r="M148" s="273" t="s">
        <v>5523</v>
      </c>
      <c r="N148" s="239" t="s">
        <v>5268</v>
      </c>
      <c r="O148" s="238" t="s">
        <v>5258</v>
      </c>
      <c r="P148" s="239" t="s">
        <v>5500</v>
      </c>
      <c r="Q148" s="333">
        <v>43298</v>
      </c>
    </row>
    <row r="149" spans="1:17" s="234" customFormat="1" ht="30" customHeight="1">
      <c r="A149" s="238">
        <v>148</v>
      </c>
      <c r="B149" s="239">
        <v>280</v>
      </c>
      <c r="C149" s="240" t="s">
        <v>144</v>
      </c>
      <c r="D149" s="239" t="s">
        <v>5520</v>
      </c>
      <c r="E149" s="267" t="s">
        <v>5529</v>
      </c>
      <c r="F149" s="268" t="s">
        <v>1938</v>
      </c>
      <c r="G149" s="269" t="s">
        <v>5522</v>
      </c>
      <c r="H149" s="241" t="s">
        <v>168</v>
      </c>
      <c r="I149" s="270" t="s">
        <v>21</v>
      </c>
      <c r="J149" s="271">
        <v>4200000</v>
      </c>
      <c r="K149" s="272">
        <v>15</v>
      </c>
      <c r="L149" s="242">
        <f t="shared" si="3"/>
        <v>63000000</v>
      </c>
      <c r="M149" s="273" t="s">
        <v>5523</v>
      </c>
      <c r="N149" s="239" t="s">
        <v>5268</v>
      </c>
      <c r="O149" s="238" t="s">
        <v>5258</v>
      </c>
      <c r="P149" s="239" t="s">
        <v>5500</v>
      </c>
      <c r="Q149" s="333">
        <v>43298</v>
      </c>
    </row>
    <row r="150" spans="1:17" s="234" customFormat="1" ht="30" customHeight="1">
      <c r="A150" s="238">
        <v>149</v>
      </c>
      <c r="B150" s="239">
        <v>280</v>
      </c>
      <c r="C150" s="240" t="s">
        <v>144</v>
      </c>
      <c r="D150" s="239" t="s">
        <v>5520</v>
      </c>
      <c r="E150" s="267" t="s">
        <v>5530</v>
      </c>
      <c r="F150" s="268" t="s">
        <v>1938</v>
      </c>
      <c r="G150" s="269" t="s">
        <v>5522</v>
      </c>
      <c r="H150" s="241" t="s">
        <v>168</v>
      </c>
      <c r="I150" s="270" t="s">
        <v>21</v>
      </c>
      <c r="J150" s="274">
        <v>3600000</v>
      </c>
      <c r="K150" s="272">
        <v>20</v>
      </c>
      <c r="L150" s="242">
        <f t="shared" si="3"/>
        <v>72000000</v>
      </c>
      <c r="M150" s="273" t="s">
        <v>5523</v>
      </c>
      <c r="N150" s="239" t="s">
        <v>5268</v>
      </c>
      <c r="O150" s="238" t="s">
        <v>5258</v>
      </c>
      <c r="P150" s="239" t="s">
        <v>5500</v>
      </c>
      <c r="Q150" s="333">
        <v>43298</v>
      </c>
    </row>
    <row r="151" spans="1:17" s="234" customFormat="1" ht="30" customHeight="1">
      <c r="A151" s="238">
        <v>150</v>
      </c>
      <c r="B151" s="239">
        <v>280</v>
      </c>
      <c r="C151" s="240" t="s">
        <v>144</v>
      </c>
      <c r="D151" s="239" t="s">
        <v>5520</v>
      </c>
      <c r="E151" s="267" t="s">
        <v>5531</v>
      </c>
      <c r="F151" s="268" t="s">
        <v>1938</v>
      </c>
      <c r="G151" s="269" t="s">
        <v>5522</v>
      </c>
      <c r="H151" s="241" t="s">
        <v>168</v>
      </c>
      <c r="I151" s="270" t="s">
        <v>21</v>
      </c>
      <c r="J151" s="271">
        <v>3600000</v>
      </c>
      <c r="K151" s="272">
        <v>15</v>
      </c>
      <c r="L151" s="242">
        <f t="shared" si="3"/>
        <v>54000000</v>
      </c>
      <c r="M151" s="273" t="s">
        <v>5523</v>
      </c>
      <c r="N151" s="239" t="s">
        <v>5268</v>
      </c>
      <c r="O151" s="238" t="s">
        <v>5258</v>
      </c>
      <c r="P151" s="239" t="s">
        <v>5500</v>
      </c>
      <c r="Q151" s="333">
        <v>43298</v>
      </c>
    </row>
    <row r="152" spans="1:17" s="234" customFormat="1" ht="30" customHeight="1">
      <c r="A152" s="238">
        <v>151</v>
      </c>
      <c r="B152" s="239">
        <v>280</v>
      </c>
      <c r="C152" s="240" t="s">
        <v>144</v>
      </c>
      <c r="D152" s="239" t="s">
        <v>5520</v>
      </c>
      <c r="E152" s="267" t="s">
        <v>495</v>
      </c>
      <c r="F152" s="268" t="s">
        <v>1938</v>
      </c>
      <c r="G152" s="269" t="s">
        <v>5522</v>
      </c>
      <c r="H152" s="241" t="s">
        <v>168</v>
      </c>
      <c r="I152" s="270" t="s">
        <v>21</v>
      </c>
      <c r="J152" s="271">
        <v>900000</v>
      </c>
      <c r="K152" s="272">
        <v>30</v>
      </c>
      <c r="L152" s="242">
        <f t="shared" si="3"/>
        <v>27000000</v>
      </c>
      <c r="M152" s="273" t="s">
        <v>5523</v>
      </c>
      <c r="N152" s="239" t="s">
        <v>5268</v>
      </c>
      <c r="O152" s="238" t="s">
        <v>5258</v>
      </c>
      <c r="P152" s="239" t="s">
        <v>5500</v>
      </c>
      <c r="Q152" s="333">
        <v>43298</v>
      </c>
    </row>
    <row r="153" spans="1:17" s="234" customFormat="1" ht="30" customHeight="1">
      <c r="A153" s="238">
        <v>152</v>
      </c>
      <c r="B153" s="239">
        <v>280</v>
      </c>
      <c r="C153" s="240" t="s">
        <v>144</v>
      </c>
      <c r="D153" s="239" t="s">
        <v>5520</v>
      </c>
      <c r="E153" s="267" t="s">
        <v>5532</v>
      </c>
      <c r="F153" s="268" t="s">
        <v>1938</v>
      </c>
      <c r="G153" s="269" t="s">
        <v>5522</v>
      </c>
      <c r="H153" s="241" t="s">
        <v>168</v>
      </c>
      <c r="I153" s="270" t="s">
        <v>21</v>
      </c>
      <c r="J153" s="271">
        <v>3600000</v>
      </c>
      <c r="K153" s="272">
        <v>30</v>
      </c>
      <c r="L153" s="242">
        <f t="shared" si="3"/>
        <v>108000000</v>
      </c>
      <c r="M153" s="273" t="s">
        <v>5523</v>
      </c>
      <c r="N153" s="239" t="s">
        <v>5268</v>
      </c>
      <c r="O153" s="238" t="s">
        <v>5258</v>
      </c>
      <c r="P153" s="239" t="s">
        <v>5500</v>
      </c>
      <c r="Q153" s="333">
        <v>43298</v>
      </c>
    </row>
    <row r="154" spans="1:17" s="234" customFormat="1" ht="30" customHeight="1">
      <c r="A154" s="238">
        <v>153</v>
      </c>
      <c r="B154" s="239">
        <v>280</v>
      </c>
      <c r="C154" s="240" t="s">
        <v>144</v>
      </c>
      <c r="D154" s="239" t="s">
        <v>5520</v>
      </c>
      <c r="E154" s="267" t="s">
        <v>3558</v>
      </c>
      <c r="F154" s="268" t="s">
        <v>1938</v>
      </c>
      <c r="G154" s="269" t="s">
        <v>5522</v>
      </c>
      <c r="H154" s="241" t="s">
        <v>168</v>
      </c>
      <c r="I154" s="270" t="s">
        <v>21</v>
      </c>
      <c r="J154" s="271">
        <v>3800000</v>
      </c>
      <c r="K154" s="272">
        <v>4</v>
      </c>
      <c r="L154" s="242">
        <f t="shared" si="3"/>
        <v>15200000</v>
      </c>
      <c r="M154" s="273" t="s">
        <v>5523</v>
      </c>
      <c r="N154" s="239" t="s">
        <v>5268</v>
      </c>
      <c r="O154" s="238" t="s">
        <v>5258</v>
      </c>
      <c r="P154" s="239" t="s">
        <v>5500</v>
      </c>
      <c r="Q154" s="333">
        <v>43298</v>
      </c>
    </row>
    <row r="155" spans="1:17" s="234" customFormat="1" ht="30" customHeight="1">
      <c r="A155" s="238">
        <v>154</v>
      </c>
      <c r="B155" s="239">
        <v>280</v>
      </c>
      <c r="C155" s="240" t="s">
        <v>144</v>
      </c>
      <c r="D155" s="239" t="s">
        <v>5520</v>
      </c>
      <c r="E155" s="267" t="s">
        <v>5533</v>
      </c>
      <c r="F155" s="268" t="s">
        <v>1938</v>
      </c>
      <c r="G155" s="269" t="s">
        <v>5522</v>
      </c>
      <c r="H155" s="241" t="s">
        <v>168</v>
      </c>
      <c r="I155" s="270" t="s">
        <v>21</v>
      </c>
      <c r="J155" s="271">
        <v>3800000</v>
      </c>
      <c r="K155" s="272">
        <v>5</v>
      </c>
      <c r="L155" s="242">
        <f t="shared" si="3"/>
        <v>19000000</v>
      </c>
      <c r="M155" s="273" t="s">
        <v>5523</v>
      </c>
      <c r="N155" s="239" t="s">
        <v>5268</v>
      </c>
      <c r="O155" s="238" t="s">
        <v>5258</v>
      </c>
      <c r="P155" s="239" t="s">
        <v>5500</v>
      </c>
      <c r="Q155" s="333">
        <v>43298</v>
      </c>
    </row>
    <row r="156" spans="1:17" s="234" customFormat="1" ht="30" customHeight="1">
      <c r="A156" s="238">
        <v>155</v>
      </c>
      <c r="B156" s="239">
        <v>280</v>
      </c>
      <c r="C156" s="240" t="s">
        <v>144</v>
      </c>
      <c r="D156" s="239" t="s">
        <v>5520</v>
      </c>
      <c r="E156" s="267" t="s">
        <v>5534</v>
      </c>
      <c r="F156" s="268" t="s">
        <v>5282</v>
      </c>
      <c r="G156" s="269" t="s">
        <v>5522</v>
      </c>
      <c r="H156" s="241" t="s">
        <v>168</v>
      </c>
      <c r="I156" s="270" t="s">
        <v>21</v>
      </c>
      <c r="J156" s="271">
        <v>350000</v>
      </c>
      <c r="K156" s="272">
        <v>400</v>
      </c>
      <c r="L156" s="242">
        <f t="shared" si="3"/>
        <v>140000000</v>
      </c>
      <c r="M156" s="273" t="s">
        <v>5523</v>
      </c>
      <c r="N156" s="239" t="s">
        <v>5268</v>
      </c>
      <c r="O156" s="238" t="s">
        <v>5258</v>
      </c>
      <c r="P156" s="239" t="s">
        <v>5500</v>
      </c>
      <c r="Q156" s="333">
        <v>43298</v>
      </c>
    </row>
    <row r="157" spans="1:17" s="234" customFormat="1" ht="30" customHeight="1">
      <c r="A157" s="238">
        <v>156</v>
      </c>
      <c r="B157" s="239">
        <v>280</v>
      </c>
      <c r="C157" s="240" t="s">
        <v>144</v>
      </c>
      <c r="D157" s="239" t="s">
        <v>5520</v>
      </c>
      <c r="E157" s="267" t="s">
        <v>5535</v>
      </c>
      <c r="F157" s="268" t="s">
        <v>5282</v>
      </c>
      <c r="G157" s="269" t="s">
        <v>5522</v>
      </c>
      <c r="H157" s="241" t="s">
        <v>168</v>
      </c>
      <c r="I157" s="270" t="s">
        <v>21</v>
      </c>
      <c r="J157" s="271">
        <v>350000</v>
      </c>
      <c r="K157" s="272">
        <v>1000</v>
      </c>
      <c r="L157" s="242">
        <f t="shared" si="3"/>
        <v>350000000</v>
      </c>
      <c r="M157" s="273" t="s">
        <v>5523</v>
      </c>
      <c r="N157" s="239" t="s">
        <v>5268</v>
      </c>
      <c r="O157" s="238" t="s">
        <v>5258</v>
      </c>
      <c r="P157" s="239" t="s">
        <v>5500</v>
      </c>
      <c r="Q157" s="333">
        <v>43298</v>
      </c>
    </row>
    <row r="158" spans="1:17" s="234" customFormat="1" ht="30" customHeight="1">
      <c r="A158" s="238">
        <v>157</v>
      </c>
      <c r="B158" s="239">
        <v>280</v>
      </c>
      <c r="C158" s="240" t="s">
        <v>144</v>
      </c>
      <c r="D158" s="239" t="s">
        <v>5520</v>
      </c>
      <c r="E158" s="267" t="s">
        <v>5536</v>
      </c>
      <c r="F158" s="268" t="s">
        <v>5282</v>
      </c>
      <c r="G158" s="269" t="s">
        <v>5522</v>
      </c>
      <c r="H158" s="241" t="s">
        <v>168</v>
      </c>
      <c r="I158" s="270" t="s">
        <v>21</v>
      </c>
      <c r="J158" s="271">
        <v>350000</v>
      </c>
      <c r="K158" s="272">
        <v>800</v>
      </c>
      <c r="L158" s="242">
        <f t="shared" si="3"/>
        <v>280000000</v>
      </c>
      <c r="M158" s="273" t="s">
        <v>5523</v>
      </c>
      <c r="N158" s="239" t="s">
        <v>5268</v>
      </c>
      <c r="O158" s="238" t="s">
        <v>5258</v>
      </c>
      <c r="P158" s="239" t="s">
        <v>5500</v>
      </c>
      <c r="Q158" s="333">
        <v>43298</v>
      </c>
    </row>
    <row r="159" spans="1:17" s="234" customFormat="1" ht="30" customHeight="1">
      <c r="A159" s="238">
        <v>158</v>
      </c>
      <c r="B159" s="239">
        <v>280</v>
      </c>
      <c r="C159" s="240" t="s">
        <v>144</v>
      </c>
      <c r="D159" s="239" t="s">
        <v>5520</v>
      </c>
      <c r="E159" s="267" t="s">
        <v>5537</v>
      </c>
      <c r="F159" s="268" t="s">
        <v>5282</v>
      </c>
      <c r="G159" s="269" t="s">
        <v>5522</v>
      </c>
      <c r="H159" s="241" t="s">
        <v>168</v>
      </c>
      <c r="I159" s="270" t="s">
        <v>21</v>
      </c>
      <c r="J159" s="271">
        <v>350000</v>
      </c>
      <c r="K159" s="272">
        <v>80</v>
      </c>
      <c r="L159" s="242">
        <f t="shared" si="3"/>
        <v>28000000</v>
      </c>
      <c r="M159" s="273" t="s">
        <v>5523</v>
      </c>
      <c r="N159" s="239" t="s">
        <v>5268</v>
      </c>
      <c r="O159" s="238" t="s">
        <v>5258</v>
      </c>
      <c r="P159" s="239" t="s">
        <v>5500</v>
      </c>
      <c r="Q159" s="333">
        <v>43298</v>
      </c>
    </row>
    <row r="160" spans="1:17" s="234" customFormat="1" ht="30" customHeight="1">
      <c r="A160" s="238">
        <v>159</v>
      </c>
      <c r="B160" s="239">
        <v>280</v>
      </c>
      <c r="C160" s="240" t="s">
        <v>144</v>
      </c>
      <c r="D160" s="239" t="s">
        <v>5520</v>
      </c>
      <c r="E160" s="267" t="s">
        <v>5538</v>
      </c>
      <c r="F160" s="268" t="s">
        <v>5282</v>
      </c>
      <c r="G160" s="269" t="s">
        <v>5522</v>
      </c>
      <c r="H160" s="241" t="s">
        <v>168</v>
      </c>
      <c r="I160" s="270" t="s">
        <v>21</v>
      </c>
      <c r="J160" s="271">
        <v>950000</v>
      </c>
      <c r="K160" s="272">
        <v>2</v>
      </c>
      <c r="L160" s="242">
        <f t="shared" si="3"/>
        <v>1900000</v>
      </c>
      <c r="M160" s="273" t="s">
        <v>5523</v>
      </c>
      <c r="N160" s="239" t="s">
        <v>5268</v>
      </c>
      <c r="O160" s="238" t="s">
        <v>5258</v>
      </c>
      <c r="P160" s="239" t="s">
        <v>5500</v>
      </c>
      <c r="Q160" s="333">
        <v>43298</v>
      </c>
    </row>
    <row r="161" spans="1:17" s="234" customFormat="1" ht="30" customHeight="1">
      <c r="A161" s="238">
        <v>160</v>
      </c>
      <c r="B161" s="239">
        <v>280</v>
      </c>
      <c r="C161" s="240" t="s">
        <v>144</v>
      </c>
      <c r="D161" s="239" t="s">
        <v>5520</v>
      </c>
      <c r="E161" s="267" t="s">
        <v>5539</v>
      </c>
      <c r="F161" s="268" t="s">
        <v>5282</v>
      </c>
      <c r="G161" s="269" t="s">
        <v>5522</v>
      </c>
      <c r="H161" s="241" t="s">
        <v>168</v>
      </c>
      <c r="I161" s="270" t="s">
        <v>21</v>
      </c>
      <c r="J161" s="271">
        <v>950000</v>
      </c>
      <c r="K161" s="272">
        <v>2</v>
      </c>
      <c r="L161" s="242">
        <f t="shared" si="3"/>
        <v>1900000</v>
      </c>
      <c r="M161" s="273" t="s">
        <v>5523</v>
      </c>
      <c r="N161" s="239" t="s">
        <v>5268</v>
      </c>
      <c r="O161" s="238" t="s">
        <v>5258</v>
      </c>
      <c r="P161" s="239" t="s">
        <v>5500</v>
      </c>
      <c r="Q161" s="333">
        <v>43298</v>
      </c>
    </row>
    <row r="162" spans="1:17" s="234" customFormat="1" ht="30" customHeight="1">
      <c r="A162" s="238">
        <v>161</v>
      </c>
      <c r="B162" s="239">
        <v>280</v>
      </c>
      <c r="C162" s="240" t="s">
        <v>144</v>
      </c>
      <c r="D162" s="239" t="s">
        <v>5520</v>
      </c>
      <c r="E162" s="267" t="s">
        <v>5540</v>
      </c>
      <c r="F162" s="268" t="s">
        <v>1938</v>
      </c>
      <c r="G162" s="269" t="s">
        <v>5522</v>
      </c>
      <c r="H162" s="241" t="s">
        <v>168</v>
      </c>
      <c r="I162" s="270" t="s">
        <v>21</v>
      </c>
      <c r="J162" s="275">
        <v>495000</v>
      </c>
      <c r="K162" s="272">
        <v>35</v>
      </c>
      <c r="L162" s="242">
        <f t="shared" si="3"/>
        <v>17325000</v>
      </c>
      <c r="M162" s="273" t="s">
        <v>5523</v>
      </c>
      <c r="N162" s="239" t="s">
        <v>5268</v>
      </c>
      <c r="O162" s="238" t="s">
        <v>5258</v>
      </c>
      <c r="P162" s="239" t="s">
        <v>5500</v>
      </c>
      <c r="Q162" s="333">
        <v>43298</v>
      </c>
    </row>
    <row r="163" spans="1:17" s="234" customFormat="1" ht="30" customHeight="1">
      <c r="A163" s="238">
        <v>162</v>
      </c>
      <c r="B163" s="239">
        <v>280</v>
      </c>
      <c r="C163" s="240" t="s">
        <v>144</v>
      </c>
      <c r="D163" s="239" t="s">
        <v>5520</v>
      </c>
      <c r="E163" s="267" t="s">
        <v>5541</v>
      </c>
      <c r="F163" s="268" t="s">
        <v>5282</v>
      </c>
      <c r="G163" s="269" t="s">
        <v>5522</v>
      </c>
      <c r="H163" s="241" t="s">
        <v>168</v>
      </c>
      <c r="I163" s="270" t="s">
        <v>21</v>
      </c>
      <c r="J163" s="271">
        <v>300000</v>
      </c>
      <c r="K163" s="272">
        <v>120</v>
      </c>
      <c r="L163" s="242">
        <f t="shared" si="3"/>
        <v>36000000</v>
      </c>
      <c r="M163" s="273" t="s">
        <v>5523</v>
      </c>
      <c r="N163" s="239" t="s">
        <v>5268</v>
      </c>
      <c r="O163" s="238" t="s">
        <v>5258</v>
      </c>
      <c r="P163" s="239" t="s">
        <v>5500</v>
      </c>
      <c r="Q163" s="333">
        <v>43298</v>
      </c>
    </row>
    <row r="164" spans="1:17" s="234" customFormat="1" ht="30" customHeight="1">
      <c r="A164" s="238">
        <v>163</v>
      </c>
      <c r="B164" s="239">
        <v>280</v>
      </c>
      <c r="C164" s="240" t="s">
        <v>144</v>
      </c>
      <c r="D164" s="239" t="s">
        <v>5520</v>
      </c>
      <c r="E164" s="267" t="s">
        <v>5542</v>
      </c>
      <c r="F164" s="268" t="s">
        <v>5282</v>
      </c>
      <c r="G164" s="269" t="s">
        <v>5522</v>
      </c>
      <c r="H164" s="241" t="s">
        <v>168</v>
      </c>
      <c r="I164" s="270" t="s">
        <v>21</v>
      </c>
      <c r="J164" s="271">
        <v>85000</v>
      </c>
      <c r="K164" s="272">
        <v>350</v>
      </c>
      <c r="L164" s="242">
        <f t="shared" si="3"/>
        <v>29750000</v>
      </c>
      <c r="M164" s="273" t="s">
        <v>5523</v>
      </c>
      <c r="N164" s="239" t="s">
        <v>5268</v>
      </c>
      <c r="O164" s="238" t="s">
        <v>5258</v>
      </c>
      <c r="P164" s="239" t="s">
        <v>5500</v>
      </c>
      <c r="Q164" s="333">
        <v>43298</v>
      </c>
    </row>
    <row r="165" spans="1:17" s="234" customFormat="1" ht="30" customHeight="1">
      <c r="A165" s="238">
        <v>164</v>
      </c>
      <c r="B165" s="239">
        <v>280</v>
      </c>
      <c r="C165" s="240" t="s">
        <v>144</v>
      </c>
      <c r="D165" s="239" t="s">
        <v>5520</v>
      </c>
      <c r="E165" s="267" t="s">
        <v>5543</v>
      </c>
      <c r="F165" s="268" t="s">
        <v>5282</v>
      </c>
      <c r="G165" s="269" t="s">
        <v>5522</v>
      </c>
      <c r="H165" s="241" t="s">
        <v>168</v>
      </c>
      <c r="I165" s="270" t="s">
        <v>21</v>
      </c>
      <c r="J165" s="271">
        <v>70000</v>
      </c>
      <c r="K165" s="272">
        <v>170</v>
      </c>
      <c r="L165" s="242">
        <f t="shared" si="3"/>
        <v>11900000</v>
      </c>
      <c r="M165" s="273" t="s">
        <v>5523</v>
      </c>
      <c r="N165" s="239" t="s">
        <v>5268</v>
      </c>
      <c r="O165" s="238" t="s">
        <v>5258</v>
      </c>
      <c r="P165" s="239" t="s">
        <v>5500</v>
      </c>
      <c r="Q165" s="333">
        <v>43298</v>
      </c>
    </row>
    <row r="166" spans="1:17" s="234" customFormat="1" ht="30" customHeight="1">
      <c r="A166" s="238">
        <v>165</v>
      </c>
      <c r="B166" s="239">
        <v>280</v>
      </c>
      <c r="C166" s="240" t="s">
        <v>144</v>
      </c>
      <c r="D166" s="239" t="s">
        <v>5520</v>
      </c>
      <c r="E166" s="267" t="s">
        <v>5544</v>
      </c>
      <c r="F166" s="268" t="s">
        <v>5282</v>
      </c>
      <c r="G166" s="269" t="s">
        <v>5522</v>
      </c>
      <c r="H166" s="241" t="s">
        <v>168</v>
      </c>
      <c r="I166" s="270" t="s">
        <v>21</v>
      </c>
      <c r="J166" s="271">
        <v>70000</v>
      </c>
      <c r="K166" s="272">
        <v>130</v>
      </c>
      <c r="L166" s="242">
        <f t="shared" si="3"/>
        <v>9100000</v>
      </c>
      <c r="M166" s="273" t="s">
        <v>5523</v>
      </c>
      <c r="N166" s="239" t="s">
        <v>5268</v>
      </c>
      <c r="O166" s="238" t="s">
        <v>5258</v>
      </c>
      <c r="P166" s="239" t="s">
        <v>5500</v>
      </c>
      <c r="Q166" s="333">
        <v>43298</v>
      </c>
    </row>
    <row r="167" spans="1:17" s="234" customFormat="1" ht="30" customHeight="1">
      <c r="A167" s="238">
        <v>166</v>
      </c>
      <c r="B167" s="239">
        <v>280</v>
      </c>
      <c r="C167" s="240" t="s">
        <v>144</v>
      </c>
      <c r="D167" s="239" t="s">
        <v>5520</v>
      </c>
      <c r="E167" s="267" t="s">
        <v>5545</v>
      </c>
      <c r="F167" s="268" t="s">
        <v>5282</v>
      </c>
      <c r="G167" s="269" t="s">
        <v>5522</v>
      </c>
      <c r="H167" s="241" t="s">
        <v>168</v>
      </c>
      <c r="I167" s="270" t="s">
        <v>21</v>
      </c>
      <c r="J167" s="271">
        <v>70000</v>
      </c>
      <c r="K167" s="272">
        <v>350</v>
      </c>
      <c r="L167" s="242">
        <f t="shared" si="3"/>
        <v>24500000</v>
      </c>
      <c r="M167" s="273" t="s">
        <v>5523</v>
      </c>
      <c r="N167" s="239" t="s">
        <v>5268</v>
      </c>
      <c r="O167" s="238" t="s">
        <v>5258</v>
      </c>
      <c r="P167" s="239" t="s">
        <v>5500</v>
      </c>
      <c r="Q167" s="333">
        <v>43298</v>
      </c>
    </row>
    <row r="168" spans="1:17" s="234" customFormat="1" ht="30" customHeight="1">
      <c r="A168" s="238">
        <v>167</v>
      </c>
      <c r="B168" s="239">
        <v>280</v>
      </c>
      <c r="C168" s="240" t="s">
        <v>144</v>
      </c>
      <c r="D168" s="239" t="s">
        <v>5520</v>
      </c>
      <c r="E168" s="267" t="s">
        <v>5546</v>
      </c>
      <c r="F168" s="268" t="s">
        <v>5282</v>
      </c>
      <c r="G168" s="269" t="s">
        <v>5522</v>
      </c>
      <c r="H168" s="241" t="s">
        <v>168</v>
      </c>
      <c r="I168" s="270" t="s">
        <v>21</v>
      </c>
      <c r="J168" s="275">
        <v>140000</v>
      </c>
      <c r="K168" s="272">
        <v>40</v>
      </c>
      <c r="L168" s="242">
        <f t="shared" si="3"/>
        <v>5600000</v>
      </c>
      <c r="M168" s="273" t="s">
        <v>5523</v>
      </c>
      <c r="N168" s="239" t="s">
        <v>5268</v>
      </c>
      <c r="O168" s="238" t="s">
        <v>5258</v>
      </c>
      <c r="P168" s="239" t="s">
        <v>5500</v>
      </c>
      <c r="Q168" s="333">
        <v>43298</v>
      </c>
    </row>
    <row r="169" spans="1:17" s="234" customFormat="1" ht="30" customHeight="1">
      <c r="A169" s="238">
        <v>168</v>
      </c>
      <c r="B169" s="239">
        <v>280</v>
      </c>
      <c r="C169" s="240" t="s">
        <v>144</v>
      </c>
      <c r="D169" s="239" t="s">
        <v>5520</v>
      </c>
      <c r="E169" s="267" t="s">
        <v>5547</v>
      </c>
      <c r="F169" s="268" t="s">
        <v>1938</v>
      </c>
      <c r="G169" s="269" t="s">
        <v>5522</v>
      </c>
      <c r="H169" s="241" t="s">
        <v>168</v>
      </c>
      <c r="I169" s="270" t="s">
        <v>21</v>
      </c>
      <c r="J169" s="271">
        <v>680000</v>
      </c>
      <c r="K169" s="272">
        <v>10</v>
      </c>
      <c r="L169" s="242">
        <f t="shared" si="3"/>
        <v>6800000</v>
      </c>
      <c r="M169" s="273" t="s">
        <v>5523</v>
      </c>
      <c r="N169" s="239" t="s">
        <v>5268</v>
      </c>
      <c r="O169" s="238" t="s">
        <v>5258</v>
      </c>
      <c r="P169" s="239" t="s">
        <v>5500</v>
      </c>
      <c r="Q169" s="333">
        <v>43298</v>
      </c>
    </row>
    <row r="170" spans="1:17" s="234" customFormat="1" ht="30" customHeight="1">
      <c r="A170" s="238">
        <v>169</v>
      </c>
      <c r="B170" s="239">
        <v>280</v>
      </c>
      <c r="C170" s="240" t="s">
        <v>144</v>
      </c>
      <c r="D170" s="239" t="s">
        <v>5520</v>
      </c>
      <c r="E170" s="267" t="s">
        <v>5548</v>
      </c>
      <c r="F170" s="268" t="s">
        <v>1938</v>
      </c>
      <c r="G170" s="269" t="s">
        <v>5522</v>
      </c>
      <c r="H170" s="241" t="s">
        <v>168</v>
      </c>
      <c r="I170" s="270" t="s">
        <v>21</v>
      </c>
      <c r="J170" s="271">
        <v>680000</v>
      </c>
      <c r="K170" s="272">
        <v>40</v>
      </c>
      <c r="L170" s="242">
        <f t="shared" si="3"/>
        <v>27200000</v>
      </c>
      <c r="M170" s="273" t="s">
        <v>5523</v>
      </c>
      <c r="N170" s="239" t="s">
        <v>5268</v>
      </c>
      <c r="O170" s="238" t="s">
        <v>5258</v>
      </c>
      <c r="P170" s="239" t="s">
        <v>5500</v>
      </c>
      <c r="Q170" s="333">
        <v>43298</v>
      </c>
    </row>
    <row r="171" spans="1:17" s="234" customFormat="1" ht="30" customHeight="1">
      <c r="A171" s="238">
        <v>170</v>
      </c>
      <c r="B171" s="239">
        <v>280</v>
      </c>
      <c r="C171" s="240" t="s">
        <v>144</v>
      </c>
      <c r="D171" s="239" t="s">
        <v>5520</v>
      </c>
      <c r="E171" s="267" t="s">
        <v>5549</v>
      </c>
      <c r="F171" s="268" t="s">
        <v>1938</v>
      </c>
      <c r="G171" s="269" t="s">
        <v>5522</v>
      </c>
      <c r="H171" s="241" t="s">
        <v>168</v>
      </c>
      <c r="I171" s="270" t="s">
        <v>21</v>
      </c>
      <c r="J171" s="271">
        <v>560000</v>
      </c>
      <c r="K171" s="272">
        <v>40</v>
      </c>
      <c r="L171" s="242">
        <f t="shared" si="3"/>
        <v>22400000</v>
      </c>
      <c r="M171" s="273" t="s">
        <v>5523</v>
      </c>
      <c r="N171" s="239" t="s">
        <v>5268</v>
      </c>
      <c r="O171" s="238" t="s">
        <v>5258</v>
      </c>
      <c r="P171" s="239" t="s">
        <v>5500</v>
      </c>
      <c r="Q171" s="333">
        <v>43298</v>
      </c>
    </row>
    <row r="172" spans="1:17" s="234" customFormat="1" ht="30" customHeight="1">
      <c r="A172" s="238">
        <v>171</v>
      </c>
      <c r="B172" s="239">
        <v>280</v>
      </c>
      <c r="C172" s="240" t="s">
        <v>144</v>
      </c>
      <c r="D172" s="239" t="s">
        <v>5520</v>
      </c>
      <c r="E172" s="267" t="s">
        <v>5550</v>
      </c>
      <c r="F172" s="268" t="s">
        <v>1938</v>
      </c>
      <c r="G172" s="269" t="s">
        <v>5522</v>
      </c>
      <c r="H172" s="241" t="s">
        <v>168</v>
      </c>
      <c r="I172" s="270" t="s">
        <v>21</v>
      </c>
      <c r="J172" s="271">
        <v>550000</v>
      </c>
      <c r="K172" s="272">
        <v>20</v>
      </c>
      <c r="L172" s="242">
        <f t="shared" si="3"/>
        <v>11000000</v>
      </c>
      <c r="M172" s="273" t="s">
        <v>5523</v>
      </c>
      <c r="N172" s="239" t="s">
        <v>5268</v>
      </c>
      <c r="O172" s="238" t="s">
        <v>5258</v>
      </c>
      <c r="P172" s="239" t="s">
        <v>5500</v>
      </c>
      <c r="Q172" s="333">
        <v>43298</v>
      </c>
    </row>
    <row r="173" spans="1:17" s="234" customFormat="1" ht="30" customHeight="1">
      <c r="A173" s="238">
        <v>172</v>
      </c>
      <c r="B173" s="239">
        <v>280</v>
      </c>
      <c r="C173" s="240" t="s">
        <v>144</v>
      </c>
      <c r="D173" s="239" t="s">
        <v>5520</v>
      </c>
      <c r="E173" s="267" t="s">
        <v>5551</v>
      </c>
      <c r="F173" s="268" t="s">
        <v>1938</v>
      </c>
      <c r="G173" s="269" t="s">
        <v>5522</v>
      </c>
      <c r="H173" s="241" t="s">
        <v>168</v>
      </c>
      <c r="I173" s="270" t="s">
        <v>21</v>
      </c>
      <c r="J173" s="271">
        <v>55000</v>
      </c>
      <c r="K173" s="272">
        <v>50</v>
      </c>
      <c r="L173" s="242">
        <f t="shared" si="3"/>
        <v>2750000</v>
      </c>
      <c r="M173" s="273" t="s">
        <v>5523</v>
      </c>
      <c r="N173" s="239" t="s">
        <v>5268</v>
      </c>
      <c r="O173" s="238" t="s">
        <v>5258</v>
      </c>
      <c r="P173" s="239" t="s">
        <v>5500</v>
      </c>
      <c r="Q173" s="333">
        <v>43298</v>
      </c>
    </row>
    <row r="174" spans="1:17" s="234" customFormat="1" ht="30" customHeight="1">
      <c r="A174" s="238">
        <v>173</v>
      </c>
      <c r="B174" s="239">
        <v>280</v>
      </c>
      <c r="C174" s="240" t="s">
        <v>144</v>
      </c>
      <c r="D174" s="239" t="s">
        <v>5520</v>
      </c>
      <c r="E174" s="267" t="s">
        <v>5552</v>
      </c>
      <c r="F174" s="268" t="s">
        <v>5282</v>
      </c>
      <c r="G174" s="269" t="s">
        <v>5522</v>
      </c>
      <c r="H174" s="241" t="s">
        <v>168</v>
      </c>
      <c r="I174" s="270" t="s">
        <v>21</v>
      </c>
      <c r="J174" s="271">
        <v>275000</v>
      </c>
      <c r="K174" s="272">
        <v>30</v>
      </c>
      <c r="L174" s="242">
        <f t="shared" si="3"/>
        <v>8250000</v>
      </c>
      <c r="M174" s="273" t="s">
        <v>5523</v>
      </c>
      <c r="N174" s="239" t="s">
        <v>5268</v>
      </c>
      <c r="O174" s="238" t="s">
        <v>5258</v>
      </c>
      <c r="P174" s="239" t="s">
        <v>5500</v>
      </c>
      <c r="Q174" s="333">
        <v>43298</v>
      </c>
    </row>
    <row r="175" spans="1:17" s="234" customFormat="1" ht="30" customHeight="1">
      <c r="A175" s="238">
        <v>174</v>
      </c>
      <c r="B175" s="239">
        <v>280</v>
      </c>
      <c r="C175" s="240" t="s">
        <v>144</v>
      </c>
      <c r="D175" s="239" t="s">
        <v>5520</v>
      </c>
      <c r="E175" s="267" t="s">
        <v>5553</v>
      </c>
      <c r="F175" s="268" t="s">
        <v>5282</v>
      </c>
      <c r="G175" s="269" t="s">
        <v>5522</v>
      </c>
      <c r="H175" s="241" t="s">
        <v>168</v>
      </c>
      <c r="I175" s="270" t="s">
        <v>21</v>
      </c>
      <c r="J175" s="271">
        <v>3600000</v>
      </c>
      <c r="K175" s="272">
        <v>15</v>
      </c>
      <c r="L175" s="242">
        <f t="shared" si="3"/>
        <v>54000000</v>
      </c>
      <c r="M175" s="273" t="s">
        <v>5523</v>
      </c>
      <c r="N175" s="239" t="s">
        <v>5268</v>
      </c>
      <c r="O175" s="238" t="s">
        <v>5258</v>
      </c>
      <c r="P175" s="239" t="s">
        <v>5500</v>
      </c>
      <c r="Q175" s="333">
        <v>43298</v>
      </c>
    </row>
    <row r="176" spans="1:17" s="234" customFormat="1" ht="30" customHeight="1">
      <c r="A176" s="238">
        <v>175</v>
      </c>
      <c r="B176" s="239">
        <v>280</v>
      </c>
      <c r="C176" s="240" t="s">
        <v>144</v>
      </c>
      <c r="D176" s="239" t="s">
        <v>5520</v>
      </c>
      <c r="E176" s="267" t="s">
        <v>5554</v>
      </c>
      <c r="F176" s="268" t="s">
        <v>5282</v>
      </c>
      <c r="G176" s="269" t="s">
        <v>5522</v>
      </c>
      <c r="H176" s="241" t="s">
        <v>168</v>
      </c>
      <c r="I176" s="270" t="s">
        <v>21</v>
      </c>
      <c r="J176" s="271">
        <v>3600000</v>
      </c>
      <c r="K176" s="272">
        <v>15</v>
      </c>
      <c r="L176" s="242">
        <f t="shared" si="3"/>
        <v>54000000</v>
      </c>
      <c r="M176" s="273" t="s">
        <v>5523</v>
      </c>
      <c r="N176" s="239" t="s">
        <v>5268</v>
      </c>
      <c r="O176" s="238" t="s">
        <v>5258</v>
      </c>
      <c r="P176" s="239" t="s">
        <v>5500</v>
      </c>
      <c r="Q176" s="333">
        <v>43298</v>
      </c>
    </row>
    <row r="177" spans="1:17" s="234" customFormat="1" ht="30" customHeight="1">
      <c r="A177" s="238">
        <v>176</v>
      </c>
      <c r="B177" s="239">
        <v>280</v>
      </c>
      <c r="C177" s="240" t="s">
        <v>144</v>
      </c>
      <c r="D177" s="239" t="s">
        <v>5520</v>
      </c>
      <c r="E177" s="276" t="s">
        <v>5555</v>
      </c>
      <c r="F177" s="268" t="s">
        <v>1938</v>
      </c>
      <c r="G177" s="277" t="s">
        <v>2862</v>
      </c>
      <c r="H177" s="241" t="s">
        <v>149</v>
      </c>
      <c r="I177" s="270" t="s">
        <v>21</v>
      </c>
      <c r="J177" s="278">
        <v>5200000</v>
      </c>
      <c r="K177" s="272">
        <v>10</v>
      </c>
      <c r="L177" s="242">
        <f t="shared" si="3"/>
        <v>52000000</v>
      </c>
      <c r="M177" s="273" t="s">
        <v>5523</v>
      </c>
      <c r="N177" s="239" t="s">
        <v>5268</v>
      </c>
      <c r="O177" s="238" t="s">
        <v>5258</v>
      </c>
      <c r="P177" s="239" t="s">
        <v>5500</v>
      </c>
      <c r="Q177" s="333">
        <v>43298</v>
      </c>
    </row>
    <row r="178" spans="1:17" s="234" customFormat="1" ht="30" customHeight="1">
      <c r="A178" s="238">
        <v>177</v>
      </c>
      <c r="B178" s="239">
        <v>280</v>
      </c>
      <c r="C178" s="240" t="s">
        <v>144</v>
      </c>
      <c r="D178" s="239" t="s">
        <v>5520</v>
      </c>
      <c r="E178" s="276" t="s">
        <v>5556</v>
      </c>
      <c r="F178" s="268" t="s">
        <v>1938</v>
      </c>
      <c r="G178" s="277" t="s">
        <v>2862</v>
      </c>
      <c r="H178" s="241" t="s">
        <v>149</v>
      </c>
      <c r="I178" s="270" t="s">
        <v>21</v>
      </c>
      <c r="J178" s="278">
        <v>4050000</v>
      </c>
      <c r="K178" s="272">
        <v>40</v>
      </c>
      <c r="L178" s="242">
        <f t="shared" si="3"/>
        <v>162000000</v>
      </c>
      <c r="M178" s="273" t="s">
        <v>5523</v>
      </c>
      <c r="N178" s="239" t="s">
        <v>5268</v>
      </c>
      <c r="O178" s="238" t="s">
        <v>5258</v>
      </c>
      <c r="P178" s="239" t="s">
        <v>5500</v>
      </c>
      <c r="Q178" s="333">
        <v>43298</v>
      </c>
    </row>
    <row r="179" spans="1:17" s="234" customFormat="1" ht="30" customHeight="1">
      <c r="A179" s="238">
        <v>178</v>
      </c>
      <c r="B179" s="239">
        <v>280</v>
      </c>
      <c r="C179" s="240" t="s">
        <v>144</v>
      </c>
      <c r="D179" s="239" t="s">
        <v>5520</v>
      </c>
      <c r="E179" s="276" t="s">
        <v>5557</v>
      </c>
      <c r="F179" s="268" t="s">
        <v>1938</v>
      </c>
      <c r="G179" s="277" t="s">
        <v>2862</v>
      </c>
      <c r="H179" s="241" t="s">
        <v>149</v>
      </c>
      <c r="I179" s="270" t="s">
        <v>21</v>
      </c>
      <c r="J179" s="278">
        <v>4500000</v>
      </c>
      <c r="K179" s="272">
        <v>8</v>
      </c>
      <c r="L179" s="242">
        <f t="shared" si="3"/>
        <v>36000000</v>
      </c>
      <c r="M179" s="273" t="s">
        <v>5523</v>
      </c>
      <c r="N179" s="239" t="s">
        <v>5268</v>
      </c>
      <c r="O179" s="238" t="s">
        <v>5258</v>
      </c>
      <c r="P179" s="239" t="s">
        <v>5500</v>
      </c>
      <c r="Q179" s="333">
        <v>43298</v>
      </c>
    </row>
    <row r="180" spans="1:17" s="234" customFormat="1" ht="30" customHeight="1">
      <c r="A180" s="238">
        <v>179</v>
      </c>
      <c r="B180" s="239">
        <v>280</v>
      </c>
      <c r="C180" s="240" t="s">
        <v>144</v>
      </c>
      <c r="D180" s="239" t="s">
        <v>5520</v>
      </c>
      <c r="E180" s="276" t="s">
        <v>5558</v>
      </c>
      <c r="F180" s="268" t="s">
        <v>1938</v>
      </c>
      <c r="G180" s="277" t="s">
        <v>2862</v>
      </c>
      <c r="H180" s="241" t="s">
        <v>149</v>
      </c>
      <c r="I180" s="270" t="s">
        <v>21</v>
      </c>
      <c r="J180" s="278">
        <v>1320000</v>
      </c>
      <c r="K180" s="272">
        <v>150</v>
      </c>
      <c r="L180" s="242">
        <f t="shared" si="3"/>
        <v>198000000</v>
      </c>
      <c r="M180" s="273" t="s">
        <v>5523</v>
      </c>
      <c r="N180" s="239" t="s">
        <v>5268</v>
      </c>
      <c r="O180" s="238" t="s">
        <v>5258</v>
      </c>
      <c r="P180" s="239" t="s">
        <v>5500</v>
      </c>
      <c r="Q180" s="333">
        <v>43298</v>
      </c>
    </row>
    <row r="181" spans="1:17" s="234" customFormat="1" ht="30" customHeight="1">
      <c r="A181" s="238">
        <v>180</v>
      </c>
      <c r="B181" s="239">
        <v>280</v>
      </c>
      <c r="C181" s="240" t="s">
        <v>144</v>
      </c>
      <c r="D181" s="239" t="s">
        <v>5520</v>
      </c>
      <c r="E181" s="276" t="s">
        <v>5559</v>
      </c>
      <c r="F181" s="268" t="s">
        <v>1938</v>
      </c>
      <c r="G181" s="277" t="s">
        <v>2862</v>
      </c>
      <c r="H181" s="241" t="s">
        <v>149</v>
      </c>
      <c r="I181" s="270" t="s">
        <v>21</v>
      </c>
      <c r="J181" s="278">
        <v>1320000</v>
      </c>
      <c r="K181" s="272">
        <v>20</v>
      </c>
      <c r="L181" s="242">
        <f t="shared" si="3"/>
        <v>26400000</v>
      </c>
      <c r="M181" s="273" t="s">
        <v>5523</v>
      </c>
      <c r="N181" s="239" t="s">
        <v>5268</v>
      </c>
      <c r="O181" s="238" t="s">
        <v>5258</v>
      </c>
      <c r="P181" s="239" t="s">
        <v>5500</v>
      </c>
      <c r="Q181" s="333">
        <v>43298</v>
      </c>
    </row>
    <row r="182" spans="1:17" s="234" customFormat="1" ht="30" customHeight="1">
      <c r="A182" s="238">
        <v>181</v>
      </c>
      <c r="B182" s="239">
        <v>280</v>
      </c>
      <c r="C182" s="240" t="s">
        <v>144</v>
      </c>
      <c r="D182" s="239" t="s">
        <v>5520</v>
      </c>
      <c r="E182" s="267" t="s">
        <v>5560</v>
      </c>
      <c r="F182" s="268" t="s">
        <v>1938</v>
      </c>
      <c r="G182" s="277" t="s">
        <v>2862</v>
      </c>
      <c r="H182" s="241" t="s">
        <v>149</v>
      </c>
      <c r="I182" s="270" t="s">
        <v>21</v>
      </c>
      <c r="J182" s="278">
        <v>1320000</v>
      </c>
      <c r="K182" s="272">
        <v>15</v>
      </c>
      <c r="L182" s="242">
        <f t="shared" ref="L182:L245" si="4">K182*J182</f>
        <v>19800000</v>
      </c>
      <c r="M182" s="273" t="s">
        <v>5523</v>
      </c>
      <c r="N182" s="239" t="s">
        <v>5268</v>
      </c>
      <c r="O182" s="238" t="s">
        <v>5258</v>
      </c>
      <c r="P182" s="239" t="s">
        <v>5500</v>
      </c>
      <c r="Q182" s="333">
        <v>43298</v>
      </c>
    </row>
    <row r="183" spans="1:17" s="234" customFormat="1" ht="30" customHeight="1">
      <c r="A183" s="238">
        <v>182</v>
      </c>
      <c r="B183" s="239">
        <v>280</v>
      </c>
      <c r="C183" s="240" t="s">
        <v>144</v>
      </c>
      <c r="D183" s="239" t="s">
        <v>5520</v>
      </c>
      <c r="E183" s="267" t="s">
        <v>5561</v>
      </c>
      <c r="F183" s="268" t="s">
        <v>1938</v>
      </c>
      <c r="G183" s="277" t="s">
        <v>2862</v>
      </c>
      <c r="H183" s="241" t="s">
        <v>149</v>
      </c>
      <c r="I183" s="270" t="s">
        <v>21</v>
      </c>
      <c r="J183" s="278">
        <v>5050000</v>
      </c>
      <c r="K183" s="272">
        <v>4</v>
      </c>
      <c r="L183" s="242">
        <f t="shared" si="4"/>
        <v>20200000</v>
      </c>
      <c r="M183" s="273" t="s">
        <v>5523</v>
      </c>
      <c r="N183" s="239" t="s">
        <v>5268</v>
      </c>
      <c r="O183" s="238" t="s">
        <v>5258</v>
      </c>
      <c r="P183" s="239" t="s">
        <v>5500</v>
      </c>
      <c r="Q183" s="333">
        <v>43298</v>
      </c>
    </row>
    <row r="184" spans="1:17" s="234" customFormat="1" ht="30" customHeight="1">
      <c r="A184" s="238">
        <v>183</v>
      </c>
      <c r="B184" s="239">
        <v>280</v>
      </c>
      <c r="C184" s="240" t="s">
        <v>144</v>
      </c>
      <c r="D184" s="239" t="s">
        <v>5520</v>
      </c>
      <c r="E184" s="267" t="s">
        <v>5562</v>
      </c>
      <c r="F184" s="268" t="s">
        <v>1938</v>
      </c>
      <c r="G184" s="279" t="s">
        <v>5563</v>
      </c>
      <c r="H184" s="241" t="s">
        <v>35</v>
      </c>
      <c r="I184" s="270" t="s">
        <v>21</v>
      </c>
      <c r="J184" s="280">
        <v>1950000</v>
      </c>
      <c r="K184" s="272">
        <v>8</v>
      </c>
      <c r="L184" s="242">
        <f t="shared" si="4"/>
        <v>15600000</v>
      </c>
      <c r="M184" s="273" t="s">
        <v>5523</v>
      </c>
      <c r="N184" s="239" t="s">
        <v>5268</v>
      </c>
      <c r="O184" s="238" t="s">
        <v>5258</v>
      </c>
      <c r="P184" s="239" t="s">
        <v>5500</v>
      </c>
      <c r="Q184" s="333">
        <v>43298</v>
      </c>
    </row>
    <row r="185" spans="1:17" s="234" customFormat="1" ht="30" customHeight="1">
      <c r="A185" s="238">
        <v>184</v>
      </c>
      <c r="B185" s="239">
        <v>280</v>
      </c>
      <c r="C185" s="240" t="s">
        <v>144</v>
      </c>
      <c r="D185" s="239" t="s">
        <v>5520</v>
      </c>
      <c r="E185" s="267" t="s">
        <v>5564</v>
      </c>
      <c r="F185" s="268" t="s">
        <v>5282</v>
      </c>
      <c r="G185" s="279" t="s">
        <v>5563</v>
      </c>
      <c r="H185" s="241" t="s">
        <v>35</v>
      </c>
      <c r="I185" s="270" t="s">
        <v>21</v>
      </c>
      <c r="J185" s="281">
        <v>300000</v>
      </c>
      <c r="K185" s="272">
        <v>350</v>
      </c>
      <c r="L185" s="242">
        <f t="shared" si="4"/>
        <v>105000000</v>
      </c>
      <c r="M185" s="273" t="s">
        <v>5523</v>
      </c>
      <c r="N185" s="239" t="s">
        <v>5268</v>
      </c>
      <c r="O185" s="238" t="s">
        <v>5258</v>
      </c>
      <c r="P185" s="239" t="s">
        <v>5500</v>
      </c>
      <c r="Q185" s="333">
        <v>43298</v>
      </c>
    </row>
    <row r="186" spans="1:17" s="234" customFormat="1" ht="30" customHeight="1">
      <c r="A186" s="238">
        <v>185</v>
      </c>
      <c r="B186" s="239">
        <v>280</v>
      </c>
      <c r="C186" s="240" t="s">
        <v>144</v>
      </c>
      <c r="D186" s="239" t="s">
        <v>5520</v>
      </c>
      <c r="E186" s="267" t="s">
        <v>5565</v>
      </c>
      <c r="F186" s="282" t="s">
        <v>5566</v>
      </c>
      <c r="G186" s="279" t="s">
        <v>5563</v>
      </c>
      <c r="H186" s="241" t="s">
        <v>35</v>
      </c>
      <c r="I186" s="270" t="s">
        <v>21</v>
      </c>
      <c r="J186" s="281">
        <v>585000</v>
      </c>
      <c r="K186" s="272">
        <v>120</v>
      </c>
      <c r="L186" s="242">
        <f t="shared" si="4"/>
        <v>70200000</v>
      </c>
      <c r="M186" s="273" t="s">
        <v>5523</v>
      </c>
      <c r="N186" s="239" t="s">
        <v>5268</v>
      </c>
      <c r="O186" s="238" t="s">
        <v>5258</v>
      </c>
      <c r="P186" s="239" t="s">
        <v>5500</v>
      </c>
      <c r="Q186" s="333">
        <v>43298</v>
      </c>
    </row>
    <row r="187" spans="1:17" s="234" customFormat="1" ht="30" customHeight="1">
      <c r="A187" s="238">
        <v>186</v>
      </c>
      <c r="B187" s="239">
        <v>264</v>
      </c>
      <c r="C187" s="240" t="s">
        <v>1151</v>
      </c>
      <c r="D187" s="239" t="s">
        <v>5488</v>
      </c>
      <c r="E187" s="283" t="s">
        <v>5567</v>
      </c>
      <c r="F187" s="282" t="s">
        <v>3977</v>
      </c>
      <c r="G187" s="279" t="s">
        <v>5563</v>
      </c>
      <c r="H187" s="241" t="s">
        <v>35</v>
      </c>
      <c r="I187" s="284" t="s">
        <v>17</v>
      </c>
      <c r="J187" s="281">
        <v>10950000</v>
      </c>
      <c r="K187" s="272">
        <v>6</v>
      </c>
      <c r="L187" s="242">
        <f t="shared" si="4"/>
        <v>65700000</v>
      </c>
      <c r="M187" s="273" t="s">
        <v>5523</v>
      </c>
      <c r="N187" s="239" t="s">
        <v>5268</v>
      </c>
      <c r="O187" s="238" t="s">
        <v>5258</v>
      </c>
      <c r="P187" s="239" t="s">
        <v>5500</v>
      </c>
      <c r="Q187" s="333">
        <v>43298</v>
      </c>
    </row>
    <row r="188" spans="1:17" s="234" customFormat="1" ht="30" customHeight="1">
      <c r="A188" s="238">
        <v>187</v>
      </c>
      <c r="B188" s="239">
        <v>264</v>
      </c>
      <c r="C188" s="240" t="s">
        <v>1151</v>
      </c>
      <c r="D188" s="239" t="s">
        <v>5488</v>
      </c>
      <c r="E188" s="267" t="s">
        <v>5568</v>
      </c>
      <c r="F188" s="282" t="s">
        <v>3977</v>
      </c>
      <c r="G188" s="279" t="s">
        <v>5563</v>
      </c>
      <c r="H188" s="241" t="s">
        <v>35</v>
      </c>
      <c r="I188" s="284" t="s">
        <v>17</v>
      </c>
      <c r="J188" s="281">
        <v>16450000</v>
      </c>
      <c r="K188" s="272">
        <v>3</v>
      </c>
      <c r="L188" s="242">
        <f t="shared" si="4"/>
        <v>49350000</v>
      </c>
      <c r="M188" s="273" t="s">
        <v>5523</v>
      </c>
      <c r="N188" s="239" t="s">
        <v>5268</v>
      </c>
      <c r="O188" s="238" t="s">
        <v>5258</v>
      </c>
      <c r="P188" s="239" t="s">
        <v>5500</v>
      </c>
      <c r="Q188" s="333">
        <v>43298</v>
      </c>
    </row>
    <row r="189" spans="1:17" s="234" customFormat="1" ht="30" customHeight="1">
      <c r="A189" s="238">
        <v>188</v>
      </c>
      <c r="B189" s="239">
        <v>264</v>
      </c>
      <c r="C189" s="240" t="s">
        <v>1151</v>
      </c>
      <c r="D189" s="239" t="s">
        <v>5488</v>
      </c>
      <c r="E189" s="283" t="s">
        <v>5569</v>
      </c>
      <c r="F189" s="282" t="s">
        <v>3977</v>
      </c>
      <c r="G189" s="279" t="s">
        <v>5563</v>
      </c>
      <c r="H189" s="241" t="s">
        <v>35</v>
      </c>
      <c r="I189" s="284" t="s">
        <v>17</v>
      </c>
      <c r="J189" s="281">
        <v>10850000</v>
      </c>
      <c r="K189" s="272">
        <v>3</v>
      </c>
      <c r="L189" s="242">
        <f t="shared" si="4"/>
        <v>32550000</v>
      </c>
      <c r="M189" s="273" t="s">
        <v>5523</v>
      </c>
      <c r="N189" s="239" t="s">
        <v>5268</v>
      </c>
      <c r="O189" s="238" t="s">
        <v>5258</v>
      </c>
      <c r="P189" s="239" t="s">
        <v>5500</v>
      </c>
      <c r="Q189" s="333">
        <v>43298</v>
      </c>
    </row>
    <row r="190" spans="1:17" s="234" customFormat="1" ht="30" customHeight="1">
      <c r="A190" s="238">
        <v>189</v>
      </c>
      <c r="B190" s="239">
        <v>264</v>
      </c>
      <c r="C190" s="240" t="s">
        <v>1151</v>
      </c>
      <c r="D190" s="239" t="s">
        <v>5488</v>
      </c>
      <c r="E190" s="267" t="s">
        <v>5570</v>
      </c>
      <c r="F190" s="282" t="s">
        <v>3977</v>
      </c>
      <c r="G190" s="279" t="s">
        <v>5563</v>
      </c>
      <c r="H190" s="241" t="s">
        <v>35</v>
      </c>
      <c r="I190" s="284" t="s">
        <v>17</v>
      </c>
      <c r="J190" s="281">
        <v>16450000</v>
      </c>
      <c r="K190" s="272">
        <v>3</v>
      </c>
      <c r="L190" s="242">
        <f t="shared" si="4"/>
        <v>49350000</v>
      </c>
      <c r="M190" s="273" t="s">
        <v>5523</v>
      </c>
      <c r="N190" s="239" t="s">
        <v>5268</v>
      </c>
      <c r="O190" s="238" t="s">
        <v>5258</v>
      </c>
      <c r="P190" s="239" t="s">
        <v>5500</v>
      </c>
      <c r="Q190" s="333">
        <v>43298</v>
      </c>
    </row>
    <row r="191" spans="1:17" s="234" customFormat="1" ht="30" customHeight="1">
      <c r="A191" s="238">
        <v>190</v>
      </c>
      <c r="B191" s="239">
        <v>280</v>
      </c>
      <c r="C191" s="240" t="s">
        <v>144</v>
      </c>
      <c r="D191" s="239" t="s">
        <v>5520</v>
      </c>
      <c r="E191" s="267" t="s">
        <v>5571</v>
      </c>
      <c r="F191" s="282" t="s">
        <v>3977</v>
      </c>
      <c r="G191" s="279" t="s">
        <v>5563</v>
      </c>
      <c r="H191" s="241" t="s">
        <v>35</v>
      </c>
      <c r="I191" s="284" t="s">
        <v>17</v>
      </c>
      <c r="J191" s="281">
        <v>850000</v>
      </c>
      <c r="K191" s="272">
        <v>3</v>
      </c>
      <c r="L191" s="242">
        <f t="shared" si="4"/>
        <v>2550000</v>
      </c>
      <c r="M191" s="273" t="s">
        <v>5523</v>
      </c>
      <c r="N191" s="239" t="s">
        <v>5268</v>
      </c>
      <c r="O191" s="238" t="s">
        <v>5258</v>
      </c>
      <c r="P191" s="239" t="s">
        <v>5500</v>
      </c>
      <c r="Q191" s="333">
        <v>43298</v>
      </c>
    </row>
    <row r="192" spans="1:17" s="234" customFormat="1" ht="30" customHeight="1">
      <c r="A192" s="238">
        <v>191</v>
      </c>
      <c r="B192" s="239">
        <v>280</v>
      </c>
      <c r="C192" s="240" t="s">
        <v>144</v>
      </c>
      <c r="D192" s="239" t="s">
        <v>5520</v>
      </c>
      <c r="E192" s="267" t="s">
        <v>5572</v>
      </c>
      <c r="F192" s="282" t="s">
        <v>3977</v>
      </c>
      <c r="G192" s="279" t="s">
        <v>5563</v>
      </c>
      <c r="H192" s="241" t="s">
        <v>35</v>
      </c>
      <c r="I192" s="284" t="s">
        <v>17</v>
      </c>
      <c r="J192" s="281">
        <v>1120000</v>
      </c>
      <c r="K192" s="272">
        <v>3</v>
      </c>
      <c r="L192" s="242">
        <f t="shared" si="4"/>
        <v>3360000</v>
      </c>
      <c r="M192" s="273" t="s">
        <v>5523</v>
      </c>
      <c r="N192" s="239" t="s">
        <v>5268</v>
      </c>
      <c r="O192" s="238" t="s">
        <v>5258</v>
      </c>
      <c r="P192" s="239" t="s">
        <v>5500</v>
      </c>
      <c r="Q192" s="333">
        <v>43298</v>
      </c>
    </row>
    <row r="193" spans="1:17" s="234" customFormat="1" ht="30" customHeight="1">
      <c r="A193" s="238">
        <v>192</v>
      </c>
      <c r="B193" s="239">
        <v>280</v>
      </c>
      <c r="C193" s="240" t="s">
        <v>144</v>
      </c>
      <c r="D193" s="239" t="s">
        <v>5520</v>
      </c>
      <c r="E193" s="267" t="s">
        <v>5573</v>
      </c>
      <c r="F193" s="282" t="s">
        <v>3977</v>
      </c>
      <c r="G193" s="279" t="s">
        <v>5563</v>
      </c>
      <c r="H193" s="241" t="s">
        <v>35</v>
      </c>
      <c r="I193" s="284" t="s">
        <v>17</v>
      </c>
      <c r="J193" s="281">
        <v>1245000</v>
      </c>
      <c r="K193" s="272">
        <v>15</v>
      </c>
      <c r="L193" s="242">
        <f t="shared" si="4"/>
        <v>18675000</v>
      </c>
      <c r="M193" s="273" t="s">
        <v>5523</v>
      </c>
      <c r="N193" s="239" t="s">
        <v>5268</v>
      </c>
      <c r="O193" s="238" t="s">
        <v>5258</v>
      </c>
      <c r="P193" s="239" t="s">
        <v>5500</v>
      </c>
      <c r="Q193" s="333">
        <v>43298</v>
      </c>
    </row>
    <row r="194" spans="1:17" s="234" customFormat="1" ht="30" customHeight="1">
      <c r="A194" s="238">
        <v>193</v>
      </c>
      <c r="B194" s="239">
        <v>280</v>
      </c>
      <c r="C194" s="240" t="s">
        <v>144</v>
      </c>
      <c r="D194" s="239" t="s">
        <v>5520</v>
      </c>
      <c r="E194" s="267" t="s">
        <v>5574</v>
      </c>
      <c r="F194" s="282" t="s">
        <v>3977</v>
      </c>
      <c r="G194" s="279" t="s">
        <v>5563</v>
      </c>
      <c r="H194" s="241" t="s">
        <v>35</v>
      </c>
      <c r="I194" s="284" t="s">
        <v>17</v>
      </c>
      <c r="J194" s="281">
        <v>1580000</v>
      </c>
      <c r="K194" s="272">
        <v>2</v>
      </c>
      <c r="L194" s="242">
        <f t="shared" si="4"/>
        <v>3160000</v>
      </c>
      <c r="M194" s="273" t="s">
        <v>5523</v>
      </c>
      <c r="N194" s="239" t="s">
        <v>5268</v>
      </c>
      <c r="O194" s="238" t="s">
        <v>5258</v>
      </c>
      <c r="P194" s="239" t="s">
        <v>5500</v>
      </c>
      <c r="Q194" s="333">
        <v>43298</v>
      </c>
    </row>
    <row r="195" spans="1:17" s="234" customFormat="1" ht="30" customHeight="1">
      <c r="A195" s="238">
        <v>194</v>
      </c>
      <c r="B195" s="239">
        <v>280</v>
      </c>
      <c r="C195" s="240" t="s">
        <v>144</v>
      </c>
      <c r="D195" s="239" t="s">
        <v>5520</v>
      </c>
      <c r="E195" s="267" t="s">
        <v>5575</v>
      </c>
      <c r="F195" s="282" t="s">
        <v>3977</v>
      </c>
      <c r="G195" s="279" t="s">
        <v>5563</v>
      </c>
      <c r="H195" s="241" t="s">
        <v>35</v>
      </c>
      <c r="I195" s="284" t="s">
        <v>17</v>
      </c>
      <c r="J195" s="281">
        <v>1975000</v>
      </c>
      <c r="K195" s="272">
        <v>2</v>
      </c>
      <c r="L195" s="242">
        <f t="shared" si="4"/>
        <v>3950000</v>
      </c>
      <c r="M195" s="273" t="s">
        <v>5523</v>
      </c>
      <c r="N195" s="239" t="s">
        <v>5268</v>
      </c>
      <c r="O195" s="238" t="s">
        <v>5258</v>
      </c>
      <c r="P195" s="239" t="s">
        <v>5500</v>
      </c>
      <c r="Q195" s="333">
        <v>43298</v>
      </c>
    </row>
    <row r="196" spans="1:17" s="234" customFormat="1" ht="30" customHeight="1">
      <c r="A196" s="238">
        <v>195</v>
      </c>
      <c r="B196" s="239">
        <v>137</v>
      </c>
      <c r="C196" s="240" t="s">
        <v>5576</v>
      </c>
      <c r="D196" s="239" t="s">
        <v>5577</v>
      </c>
      <c r="E196" s="285" t="s">
        <v>5578</v>
      </c>
      <c r="F196" s="282" t="s">
        <v>5579</v>
      </c>
      <c r="G196" s="269" t="s">
        <v>5580</v>
      </c>
      <c r="H196" s="241" t="s">
        <v>968</v>
      </c>
      <c r="I196" s="284" t="s">
        <v>23</v>
      </c>
      <c r="J196" s="286">
        <v>8925000</v>
      </c>
      <c r="K196" s="272">
        <v>7</v>
      </c>
      <c r="L196" s="242">
        <f t="shared" si="4"/>
        <v>62475000</v>
      </c>
      <c r="M196" s="273" t="s">
        <v>5523</v>
      </c>
      <c r="N196" s="239" t="s">
        <v>5268</v>
      </c>
      <c r="O196" s="238" t="s">
        <v>5258</v>
      </c>
      <c r="P196" s="239" t="s">
        <v>5500</v>
      </c>
      <c r="Q196" s="333">
        <v>43298</v>
      </c>
    </row>
    <row r="197" spans="1:17" s="234" customFormat="1" ht="30" customHeight="1">
      <c r="A197" s="238">
        <v>196</v>
      </c>
      <c r="B197" s="239">
        <v>137</v>
      </c>
      <c r="C197" s="240" t="s">
        <v>5576</v>
      </c>
      <c r="D197" s="239" t="s">
        <v>5577</v>
      </c>
      <c r="E197" s="285" t="s">
        <v>5581</v>
      </c>
      <c r="F197" s="282" t="s">
        <v>5579</v>
      </c>
      <c r="G197" s="269" t="s">
        <v>5580</v>
      </c>
      <c r="H197" s="241" t="s">
        <v>968</v>
      </c>
      <c r="I197" s="284" t="s">
        <v>23</v>
      </c>
      <c r="J197" s="286">
        <v>6450000</v>
      </c>
      <c r="K197" s="272">
        <v>3</v>
      </c>
      <c r="L197" s="242">
        <f t="shared" si="4"/>
        <v>19350000</v>
      </c>
      <c r="M197" s="273" t="s">
        <v>5523</v>
      </c>
      <c r="N197" s="239" t="s">
        <v>5268</v>
      </c>
      <c r="O197" s="238" t="s">
        <v>5258</v>
      </c>
      <c r="P197" s="239" t="s">
        <v>5500</v>
      </c>
      <c r="Q197" s="333">
        <v>43298</v>
      </c>
    </row>
    <row r="198" spans="1:17" s="234" customFormat="1" ht="30" customHeight="1">
      <c r="A198" s="238">
        <v>197</v>
      </c>
      <c r="B198" s="239">
        <v>113</v>
      </c>
      <c r="C198" s="240" t="s">
        <v>71</v>
      </c>
      <c r="D198" s="239" t="s">
        <v>5582</v>
      </c>
      <c r="E198" s="243" t="s">
        <v>2342</v>
      </c>
      <c r="F198" s="245" t="s">
        <v>5583</v>
      </c>
      <c r="G198" s="287" t="s">
        <v>5584</v>
      </c>
      <c r="H198" s="241" t="s">
        <v>238</v>
      </c>
      <c r="I198" s="284" t="s">
        <v>21</v>
      </c>
      <c r="J198" s="288">
        <v>420000</v>
      </c>
      <c r="K198" s="288">
        <v>70</v>
      </c>
      <c r="L198" s="242">
        <f t="shared" si="4"/>
        <v>29400000</v>
      </c>
      <c r="M198" s="273" t="s">
        <v>5523</v>
      </c>
      <c r="N198" s="239" t="s">
        <v>5268</v>
      </c>
      <c r="O198" s="238" t="s">
        <v>5258</v>
      </c>
      <c r="P198" s="239" t="s">
        <v>5500</v>
      </c>
      <c r="Q198" s="333">
        <v>43298</v>
      </c>
    </row>
    <row r="199" spans="1:17" s="234" customFormat="1" ht="30" customHeight="1">
      <c r="A199" s="238">
        <v>198</v>
      </c>
      <c r="B199" s="239">
        <v>113</v>
      </c>
      <c r="C199" s="240" t="s">
        <v>71</v>
      </c>
      <c r="D199" s="239" t="s">
        <v>5582</v>
      </c>
      <c r="E199" s="243" t="s">
        <v>5585</v>
      </c>
      <c r="F199" s="245" t="s">
        <v>5583</v>
      </c>
      <c r="G199" s="287" t="s">
        <v>5584</v>
      </c>
      <c r="H199" s="241" t="s">
        <v>238</v>
      </c>
      <c r="I199" s="284" t="s">
        <v>21</v>
      </c>
      <c r="J199" s="288">
        <v>462000</v>
      </c>
      <c r="K199" s="288">
        <v>30</v>
      </c>
      <c r="L199" s="242">
        <f t="shared" si="4"/>
        <v>13860000</v>
      </c>
      <c r="M199" s="273" t="s">
        <v>5523</v>
      </c>
      <c r="N199" s="239" t="s">
        <v>5268</v>
      </c>
      <c r="O199" s="238" t="s">
        <v>5258</v>
      </c>
      <c r="P199" s="239" t="s">
        <v>5500</v>
      </c>
      <c r="Q199" s="333">
        <v>43298</v>
      </c>
    </row>
    <row r="200" spans="1:17" s="234" customFormat="1" ht="30" customHeight="1">
      <c r="A200" s="238">
        <v>199</v>
      </c>
      <c r="B200" s="239">
        <v>113</v>
      </c>
      <c r="C200" s="240" t="s">
        <v>71</v>
      </c>
      <c r="D200" s="239" t="s">
        <v>5582</v>
      </c>
      <c r="E200" s="243" t="s">
        <v>5586</v>
      </c>
      <c r="F200" s="245" t="s">
        <v>1150</v>
      </c>
      <c r="G200" s="287" t="s">
        <v>5587</v>
      </c>
      <c r="H200" s="241" t="s">
        <v>31</v>
      </c>
      <c r="I200" s="284" t="s">
        <v>21</v>
      </c>
      <c r="J200" s="288">
        <v>462000</v>
      </c>
      <c r="K200" s="288">
        <v>50</v>
      </c>
      <c r="L200" s="242">
        <f t="shared" si="4"/>
        <v>23100000</v>
      </c>
      <c r="M200" s="273" t="s">
        <v>5523</v>
      </c>
      <c r="N200" s="239" t="s">
        <v>5268</v>
      </c>
      <c r="O200" s="238" t="s">
        <v>5258</v>
      </c>
      <c r="P200" s="239" t="s">
        <v>5500</v>
      </c>
      <c r="Q200" s="333">
        <v>43298</v>
      </c>
    </row>
    <row r="201" spans="1:17" s="234" customFormat="1" ht="30" customHeight="1">
      <c r="A201" s="238">
        <v>200</v>
      </c>
      <c r="B201" s="239">
        <v>230</v>
      </c>
      <c r="C201" s="240" t="s">
        <v>273</v>
      </c>
      <c r="D201" s="239" t="s">
        <v>5588</v>
      </c>
      <c r="E201" s="243" t="s">
        <v>5589</v>
      </c>
      <c r="F201" s="250" t="s">
        <v>5590</v>
      </c>
      <c r="G201" s="287" t="s">
        <v>5591</v>
      </c>
      <c r="H201" s="241" t="s">
        <v>28</v>
      </c>
      <c r="I201" s="284" t="s">
        <v>3355</v>
      </c>
      <c r="J201" s="288">
        <v>420000</v>
      </c>
      <c r="K201" s="288">
        <v>1100</v>
      </c>
      <c r="L201" s="242">
        <f t="shared" si="4"/>
        <v>462000000</v>
      </c>
      <c r="M201" s="273" t="s">
        <v>5523</v>
      </c>
      <c r="N201" s="239" t="s">
        <v>5268</v>
      </c>
      <c r="O201" s="238" t="s">
        <v>5258</v>
      </c>
      <c r="P201" s="239" t="s">
        <v>5500</v>
      </c>
      <c r="Q201" s="333">
        <v>43298</v>
      </c>
    </row>
    <row r="202" spans="1:17" s="234" customFormat="1" ht="30" customHeight="1">
      <c r="A202" s="238">
        <v>201</v>
      </c>
      <c r="B202" s="239">
        <v>230</v>
      </c>
      <c r="C202" s="240" t="s">
        <v>273</v>
      </c>
      <c r="D202" s="239" t="s">
        <v>5588</v>
      </c>
      <c r="E202" s="243" t="s">
        <v>5592</v>
      </c>
      <c r="F202" s="245" t="s">
        <v>5593</v>
      </c>
      <c r="G202" s="287" t="s">
        <v>5591</v>
      </c>
      <c r="H202" s="241" t="s">
        <v>28</v>
      </c>
      <c r="I202" s="284" t="s">
        <v>23</v>
      </c>
      <c r="J202" s="288">
        <v>73500</v>
      </c>
      <c r="K202" s="289">
        <v>1200</v>
      </c>
      <c r="L202" s="242">
        <f t="shared" si="4"/>
        <v>88200000</v>
      </c>
      <c r="M202" s="273" t="s">
        <v>5523</v>
      </c>
      <c r="N202" s="239" t="s">
        <v>5268</v>
      </c>
      <c r="O202" s="238" t="s">
        <v>5258</v>
      </c>
      <c r="P202" s="239" t="s">
        <v>5500</v>
      </c>
      <c r="Q202" s="333">
        <v>43298</v>
      </c>
    </row>
    <row r="203" spans="1:17" s="234" customFormat="1" ht="30" customHeight="1">
      <c r="A203" s="238">
        <v>202</v>
      </c>
      <c r="B203" s="239">
        <v>57</v>
      </c>
      <c r="C203" s="240" t="s">
        <v>583</v>
      </c>
      <c r="D203" s="239" t="s">
        <v>1952</v>
      </c>
      <c r="E203" s="243" t="s">
        <v>5594</v>
      </c>
      <c r="F203" s="245" t="s">
        <v>5595</v>
      </c>
      <c r="G203" s="287" t="s">
        <v>5591</v>
      </c>
      <c r="H203" s="241" t="s">
        <v>28</v>
      </c>
      <c r="I203" s="284" t="s">
        <v>21</v>
      </c>
      <c r="J203" s="288">
        <v>12600</v>
      </c>
      <c r="K203" s="289">
        <v>12000</v>
      </c>
      <c r="L203" s="242">
        <f t="shared" si="4"/>
        <v>151200000</v>
      </c>
      <c r="M203" s="273" t="s">
        <v>5523</v>
      </c>
      <c r="N203" s="239" t="s">
        <v>5268</v>
      </c>
      <c r="O203" s="238" t="s">
        <v>5258</v>
      </c>
      <c r="P203" s="239" t="s">
        <v>5500</v>
      </c>
      <c r="Q203" s="333">
        <v>43298</v>
      </c>
    </row>
    <row r="204" spans="1:17" s="234" customFormat="1" ht="30" customHeight="1">
      <c r="A204" s="238">
        <v>203</v>
      </c>
      <c r="B204" s="290"/>
      <c r="C204" s="290"/>
      <c r="D204" s="290"/>
      <c r="E204" s="243" t="s">
        <v>5596</v>
      </c>
      <c r="F204" s="245" t="s">
        <v>5597</v>
      </c>
      <c r="G204" s="287" t="s">
        <v>4985</v>
      </c>
      <c r="H204" s="241" t="s">
        <v>968</v>
      </c>
      <c r="I204" s="284" t="s">
        <v>21</v>
      </c>
      <c r="J204" s="288">
        <v>42000</v>
      </c>
      <c r="K204" s="289">
        <v>150</v>
      </c>
      <c r="L204" s="242">
        <f t="shared" si="4"/>
        <v>6300000</v>
      </c>
      <c r="M204" s="273" t="s">
        <v>5523</v>
      </c>
      <c r="N204" s="239" t="s">
        <v>5268</v>
      </c>
      <c r="O204" s="238" t="s">
        <v>5258</v>
      </c>
      <c r="P204" s="239" t="s">
        <v>5500</v>
      </c>
      <c r="Q204" s="333">
        <v>43298</v>
      </c>
    </row>
    <row r="205" spans="1:17" s="234" customFormat="1" ht="30" customHeight="1">
      <c r="A205" s="238">
        <v>204</v>
      </c>
      <c r="B205" s="290"/>
      <c r="C205" s="290"/>
      <c r="D205" s="290"/>
      <c r="E205" s="243" t="s">
        <v>5598</v>
      </c>
      <c r="F205" s="245" t="s">
        <v>5349</v>
      </c>
      <c r="G205" s="287" t="s">
        <v>5599</v>
      </c>
      <c r="H205" s="241" t="s">
        <v>45</v>
      </c>
      <c r="I205" s="284" t="s">
        <v>50</v>
      </c>
      <c r="J205" s="288">
        <v>2016000</v>
      </c>
      <c r="K205" s="289">
        <v>6</v>
      </c>
      <c r="L205" s="242">
        <f t="shared" si="4"/>
        <v>12096000</v>
      </c>
      <c r="M205" s="273" t="s">
        <v>5523</v>
      </c>
      <c r="N205" s="239" t="s">
        <v>5268</v>
      </c>
      <c r="O205" s="238" t="s">
        <v>5258</v>
      </c>
      <c r="P205" s="239" t="s">
        <v>5500</v>
      </c>
      <c r="Q205" s="333">
        <v>43298</v>
      </c>
    </row>
    <row r="206" spans="1:17" s="235" customFormat="1" ht="30" customHeight="1">
      <c r="A206" s="238">
        <v>205</v>
      </c>
      <c r="B206" s="240"/>
      <c r="C206" s="240"/>
      <c r="D206" s="240"/>
      <c r="E206" s="251" t="s">
        <v>5600</v>
      </c>
      <c r="F206" s="250" t="s">
        <v>5601</v>
      </c>
      <c r="G206" s="291" t="s">
        <v>5602</v>
      </c>
      <c r="H206" s="291" t="s">
        <v>5602</v>
      </c>
      <c r="I206" s="250" t="s">
        <v>5346</v>
      </c>
      <c r="J206" s="292">
        <v>814000</v>
      </c>
      <c r="K206" s="293">
        <v>2</v>
      </c>
      <c r="L206" s="242">
        <f t="shared" si="4"/>
        <v>1628000</v>
      </c>
      <c r="M206" s="294" t="s">
        <v>5603</v>
      </c>
      <c r="N206" s="239" t="s">
        <v>5268</v>
      </c>
      <c r="O206" s="238" t="s">
        <v>5258</v>
      </c>
      <c r="P206" s="239" t="s">
        <v>5500</v>
      </c>
      <c r="Q206" s="333">
        <v>43298</v>
      </c>
    </row>
    <row r="207" spans="1:17" s="235" customFormat="1" ht="30" customHeight="1">
      <c r="A207" s="238">
        <v>206</v>
      </c>
      <c r="B207" s="239">
        <v>223</v>
      </c>
      <c r="C207" s="240" t="s">
        <v>116</v>
      </c>
      <c r="D207" s="239" t="s">
        <v>5604</v>
      </c>
      <c r="E207" s="295" t="s">
        <v>5605</v>
      </c>
      <c r="F207" s="296" t="s">
        <v>5606</v>
      </c>
      <c r="G207" s="291" t="s">
        <v>5607</v>
      </c>
      <c r="H207" s="291" t="s">
        <v>5607</v>
      </c>
      <c r="I207" s="296" t="s">
        <v>1193</v>
      </c>
      <c r="J207" s="292">
        <v>38850</v>
      </c>
      <c r="K207" s="293">
        <v>3500</v>
      </c>
      <c r="L207" s="242">
        <f t="shared" si="4"/>
        <v>135975000</v>
      </c>
      <c r="M207" s="294" t="s">
        <v>5603</v>
      </c>
      <c r="N207" s="239" t="s">
        <v>5268</v>
      </c>
      <c r="O207" s="238" t="s">
        <v>5258</v>
      </c>
      <c r="P207" s="239" t="s">
        <v>5500</v>
      </c>
      <c r="Q207" s="333">
        <v>43298</v>
      </c>
    </row>
    <row r="208" spans="1:17" s="235" customFormat="1" ht="30" customHeight="1">
      <c r="A208" s="238">
        <v>207</v>
      </c>
      <c r="B208" s="239">
        <v>223</v>
      </c>
      <c r="C208" s="240" t="s">
        <v>116</v>
      </c>
      <c r="D208" s="239" t="s">
        <v>5604</v>
      </c>
      <c r="E208" s="239" t="s">
        <v>5608</v>
      </c>
      <c r="F208" s="250" t="s">
        <v>5609</v>
      </c>
      <c r="G208" s="291" t="s">
        <v>5607</v>
      </c>
      <c r="H208" s="291" t="s">
        <v>5607</v>
      </c>
      <c r="I208" s="250" t="s">
        <v>1193</v>
      </c>
      <c r="J208" s="292">
        <v>22470</v>
      </c>
      <c r="K208" s="293">
        <v>20000</v>
      </c>
      <c r="L208" s="242">
        <f t="shared" si="4"/>
        <v>449400000</v>
      </c>
      <c r="M208" s="294" t="s">
        <v>5603</v>
      </c>
      <c r="N208" s="239" t="s">
        <v>5268</v>
      </c>
      <c r="O208" s="238" t="s">
        <v>5258</v>
      </c>
      <c r="P208" s="239" t="s">
        <v>5500</v>
      </c>
      <c r="Q208" s="333">
        <v>43298</v>
      </c>
    </row>
    <row r="209" spans="1:17" s="235" customFormat="1" ht="30" customHeight="1">
      <c r="A209" s="238">
        <v>208</v>
      </c>
      <c r="B209" s="239">
        <v>223</v>
      </c>
      <c r="C209" s="240" t="s">
        <v>116</v>
      </c>
      <c r="D209" s="239" t="s">
        <v>5604</v>
      </c>
      <c r="E209" s="295" t="s">
        <v>5610</v>
      </c>
      <c r="F209" s="296" t="s">
        <v>5611</v>
      </c>
      <c r="G209" s="291" t="s">
        <v>5607</v>
      </c>
      <c r="H209" s="291" t="s">
        <v>5607</v>
      </c>
      <c r="I209" s="296" t="s">
        <v>1193</v>
      </c>
      <c r="J209" s="292">
        <v>7560</v>
      </c>
      <c r="K209" s="293">
        <v>2000</v>
      </c>
      <c r="L209" s="242">
        <f t="shared" si="4"/>
        <v>15120000</v>
      </c>
      <c r="M209" s="294" t="s">
        <v>5603</v>
      </c>
      <c r="N209" s="239" t="s">
        <v>5268</v>
      </c>
      <c r="O209" s="238" t="s">
        <v>5258</v>
      </c>
      <c r="P209" s="239" t="s">
        <v>5500</v>
      </c>
      <c r="Q209" s="333">
        <v>43298</v>
      </c>
    </row>
    <row r="210" spans="1:17" s="235" customFormat="1" ht="30" customHeight="1">
      <c r="A210" s="238">
        <v>209</v>
      </c>
      <c r="B210" s="239">
        <v>223</v>
      </c>
      <c r="C210" s="240" t="s">
        <v>116</v>
      </c>
      <c r="D210" s="239" t="s">
        <v>5604</v>
      </c>
      <c r="E210" s="297" t="s">
        <v>5612</v>
      </c>
      <c r="F210" s="250" t="s">
        <v>5613</v>
      </c>
      <c r="G210" s="291" t="s">
        <v>5602</v>
      </c>
      <c r="H210" s="291" t="s">
        <v>5602</v>
      </c>
      <c r="I210" s="250" t="s">
        <v>1193</v>
      </c>
      <c r="J210" s="292">
        <v>15330</v>
      </c>
      <c r="K210" s="293">
        <v>3000</v>
      </c>
      <c r="L210" s="242">
        <f t="shared" si="4"/>
        <v>45990000</v>
      </c>
      <c r="M210" s="294" t="s">
        <v>5603</v>
      </c>
      <c r="N210" s="239" t="s">
        <v>5268</v>
      </c>
      <c r="O210" s="238" t="s">
        <v>5258</v>
      </c>
      <c r="P210" s="239" t="s">
        <v>5500</v>
      </c>
      <c r="Q210" s="333">
        <v>43298</v>
      </c>
    </row>
    <row r="211" spans="1:17" s="235" customFormat="1" ht="30" customHeight="1">
      <c r="A211" s="238">
        <v>210</v>
      </c>
      <c r="B211" s="239">
        <v>223</v>
      </c>
      <c r="C211" s="240" t="s">
        <v>116</v>
      </c>
      <c r="D211" s="239" t="s">
        <v>5604</v>
      </c>
      <c r="E211" s="251" t="s">
        <v>5614</v>
      </c>
      <c r="F211" s="250" t="s">
        <v>5615</v>
      </c>
      <c r="G211" s="291" t="s">
        <v>5602</v>
      </c>
      <c r="H211" s="291" t="s">
        <v>5602</v>
      </c>
      <c r="I211" s="250" t="s">
        <v>1193</v>
      </c>
      <c r="J211" s="292">
        <v>9870</v>
      </c>
      <c r="K211" s="293">
        <v>3000</v>
      </c>
      <c r="L211" s="242">
        <f t="shared" si="4"/>
        <v>29610000</v>
      </c>
      <c r="M211" s="294" t="s">
        <v>5603</v>
      </c>
      <c r="N211" s="239" t="s">
        <v>5268</v>
      </c>
      <c r="O211" s="238" t="s">
        <v>5258</v>
      </c>
      <c r="P211" s="239" t="s">
        <v>5500</v>
      </c>
      <c r="Q211" s="333">
        <v>43298</v>
      </c>
    </row>
    <row r="212" spans="1:17" s="235" customFormat="1" ht="30" customHeight="1">
      <c r="A212" s="238">
        <v>211</v>
      </c>
      <c r="B212" s="240"/>
      <c r="C212" s="240"/>
      <c r="D212" s="240"/>
      <c r="E212" s="298" t="s">
        <v>622</v>
      </c>
      <c r="F212" s="240" t="s">
        <v>5616</v>
      </c>
      <c r="G212" s="240" t="s">
        <v>5617</v>
      </c>
      <c r="H212" s="240" t="s">
        <v>5617</v>
      </c>
      <c r="I212" s="240" t="s">
        <v>32</v>
      </c>
      <c r="J212" s="299">
        <v>250000</v>
      </c>
      <c r="K212" s="240">
        <v>25</v>
      </c>
      <c r="L212" s="242">
        <f t="shared" si="4"/>
        <v>6250000</v>
      </c>
      <c r="M212" s="294" t="s">
        <v>2392</v>
      </c>
      <c r="N212" s="239" t="s">
        <v>5268</v>
      </c>
      <c r="O212" s="238" t="s">
        <v>5258</v>
      </c>
      <c r="P212" s="239" t="s">
        <v>5500</v>
      </c>
      <c r="Q212" s="333">
        <v>43298</v>
      </c>
    </row>
    <row r="213" spans="1:17" s="235" customFormat="1" ht="30" customHeight="1">
      <c r="A213" s="238">
        <v>212</v>
      </c>
      <c r="B213" s="239">
        <v>153</v>
      </c>
      <c r="C213" s="240" t="s">
        <v>243</v>
      </c>
      <c r="D213" s="239" t="s">
        <v>2793</v>
      </c>
      <c r="E213" s="298" t="s">
        <v>5618</v>
      </c>
      <c r="F213" s="240" t="s">
        <v>5619</v>
      </c>
      <c r="G213" s="240" t="s">
        <v>5620</v>
      </c>
      <c r="H213" s="240" t="s">
        <v>5620</v>
      </c>
      <c r="I213" s="240" t="s">
        <v>21</v>
      </c>
      <c r="J213" s="299">
        <v>2960000</v>
      </c>
      <c r="K213" s="240">
        <v>40</v>
      </c>
      <c r="L213" s="242">
        <f t="shared" si="4"/>
        <v>118400000</v>
      </c>
      <c r="M213" s="294" t="s">
        <v>2392</v>
      </c>
      <c r="N213" s="239" t="s">
        <v>5268</v>
      </c>
      <c r="O213" s="238" t="s">
        <v>5258</v>
      </c>
      <c r="P213" s="239" t="s">
        <v>5500</v>
      </c>
      <c r="Q213" s="333">
        <v>43298</v>
      </c>
    </row>
    <row r="214" spans="1:17" s="235" customFormat="1" ht="30" customHeight="1">
      <c r="A214" s="238">
        <v>213</v>
      </c>
      <c r="B214" s="239">
        <v>153</v>
      </c>
      <c r="C214" s="240" t="s">
        <v>243</v>
      </c>
      <c r="D214" s="239" t="s">
        <v>2793</v>
      </c>
      <c r="E214" s="298" t="s">
        <v>5621</v>
      </c>
      <c r="F214" s="240" t="s">
        <v>5622</v>
      </c>
      <c r="G214" s="240" t="s">
        <v>5623</v>
      </c>
      <c r="H214" s="240" t="s">
        <v>5623</v>
      </c>
      <c r="I214" s="240" t="s">
        <v>21</v>
      </c>
      <c r="J214" s="299">
        <v>3480000</v>
      </c>
      <c r="K214" s="240">
        <v>80</v>
      </c>
      <c r="L214" s="242">
        <f t="shared" si="4"/>
        <v>278400000</v>
      </c>
      <c r="M214" s="294" t="s">
        <v>2392</v>
      </c>
      <c r="N214" s="239" t="s">
        <v>5268</v>
      </c>
      <c r="O214" s="238" t="s">
        <v>5258</v>
      </c>
      <c r="P214" s="239" t="s">
        <v>5500</v>
      </c>
      <c r="Q214" s="333">
        <v>43298</v>
      </c>
    </row>
    <row r="215" spans="1:17" s="235" customFormat="1" ht="30" customHeight="1">
      <c r="A215" s="238">
        <v>214</v>
      </c>
      <c r="B215" s="239">
        <v>233</v>
      </c>
      <c r="C215" s="240" t="s">
        <v>5624</v>
      </c>
      <c r="D215" s="239" t="s">
        <v>5625</v>
      </c>
      <c r="E215" s="298" t="s">
        <v>5626</v>
      </c>
      <c r="F215" s="240" t="s">
        <v>5627</v>
      </c>
      <c r="G215" s="240" t="s">
        <v>5628</v>
      </c>
      <c r="H215" s="240" t="s">
        <v>5628</v>
      </c>
      <c r="I215" s="240" t="s">
        <v>21</v>
      </c>
      <c r="J215" s="299">
        <v>170000</v>
      </c>
      <c r="K215" s="240">
        <v>120</v>
      </c>
      <c r="L215" s="242">
        <f t="shared" si="4"/>
        <v>20400000</v>
      </c>
      <c r="M215" s="294" t="s">
        <v>2392</v>
      </c>
      <c r="N215" s="239" t="s">
        <v>5268</v>
      </c>
      <c r="O215" s="238" t="s">
        <v>5258</v>
      </c>
      <c r="P215" s="239" t="s">
        <v>5500</v>
      </c>
      <c r="Q215" s="333">
        <v>43298</v>
      </c>
    </row>
    <row r="216" spans="1:17" s="235" customFormat="1" ht="30" customHeight="1">
      <c r="A216" s="238">
        <v>215</v>
      </c>
      <c r="B216" s="239">
        <v>233</v>
      </c>
      <c r="C216" s="240" t="s">
        <v>5624</v>
      </c>
      <c r="D216" s="239" t="s">
        <v>5625</v>
      </c>
      <c r="E216" s="298" t="s">
        <v>5629</v>
      </c>
      <c r="F216" s="240" t="s">
        <v>5630</v>
      </c>
      <c r="G216" s="240" t="s">
        <v>5631</v>
      </c>
      <c r="H216" s="240" t="s">
        <v>5631</v>
      </c>
      <c r="I216" s="240" t="s">
        <v>21</v>
      </c>
      <c r="J216" s="299">
        <v>290000</v>
      </c>
      <c r="K216" s="240">
        <v>120</v>
      </c>
      <c r="L216" s="242">
        <f t="shared" si="4"/>
        <v>34800000</v>
      </c>
      <c r="M216" s="294" t="s">
        <v>2392</v>
      </c>
      <c r="N216" s="239" t="s">
        <v>5268</v>
      </c>
      <c r="O216" s="238" t="s">
        <v>5258</v>
      </c>
      <c r="P216" s="239" t="s">
        <v>5500</v>
      </c>
      <c r="Q216" s="333">
        <v>43298</v>
      </c>
    </row>
    <row r="217" spans="1:17" s="235" customFormat="1" ht="30" customHeight="1">
      <c r="A217" s="238">
        <v>216</v>
      </c>
      <c r="B217" s="240"/>
      <c r="C217" s="240"/>
      <c r="D217" s="240"/>
      <c r="E217" s="298" t="s">
        <v>5632</v>
      </c>
      <c r="F217" s="240" t="s">
        <v>5633</v>
      </c>
      <c r="G217" s="240" t="s">
        <v>5634</v>
      </c>
      <c r="H217" s="240" t="s">
        <v>5634</v>
      </c>
      <c r="I217" s="240" t="s">
        <v>21</v>
      </c>
      <c r="J217" s="299">
        <v>20000</v>
      </c>
      <c r="K217" s="240">
        <v>120</v>
      </c>
      <c r="L217" s="242">
        <f t="shared" si="4"/>
        <v>2400000</v>
      </c>
      <c r="M217" s="294" t="s">
        <v>2392</v>
      </c>
      <c r="N217" s="239" t="s">
        <v>5268</v>
      </c>
      <c r="O217" s="238" t="s">
        <v>5258</v>
      </c>
      <c r="P217" s="239" t="s">
        <v>5500</v>
      </c>
      <c r="Q217" s="333">
        <v>43298</v>
      </c>
    </row>
    <row r="218" spans="1:17" s="235" customFormat="1" ht="30" customHeight="1">
      <c r="A218" s="238">
        <v>217</v>
      </c>
      <c r="B218" s="239">
        <v>235</v>
      </c>
      <c r="C218" s="240" t="s">
        <v>617</v>
      </c>
      <c r="D218" s="239" t="s">
        <v>5635</v>
      </c>
      <c r="E218" s="298" t="s">
        <v>5636</v>
      </c>
      <c r="F218" s="240" t="s">
        <v>5637</v>
      </c>
      <c r="G218" s="240" t="s">
        <v>5638</v>
      </c>
      <c r="H218" s="240" t="s">
        <v>5638</v>
      </c>
      <c r="I218" s="240" t="s">
        <v>44</v>
      </c>
      <c r="J218" s="299">
        <v>500000</v>
      </c>
      <c r="K218" s="240">
        <v>120</v>
      </c>
      <c r="L218" s="242">
        <f t="shared" si="4"/>
        <v>60000000</v>
      </c>
      <c r="M218" s="294" t="s">
        <v>2392</v>
      </c>
      <c r="N218" s="239" t="s">
        <v>5268</v>
      </c>
      <c r="O218" s="238" t="s">
        <v>5258</v>
      </c>
      <c r="P218" s="239" t="s">
        <v>5500</v>
      </c>
      <c r="Q218" s="333">
        <v>43298</v>
      </c>
    </row>
    <row r="219" spans="1:17" s="235" customFormat="1" ht="30" customHeight="1">
      <c r="A219" s="238">
        <v>218</v>
      </c>
      <c r="B219" s="239">
        <v>119</v>
      </c>
      <c r="C219" s="240" t="s">
        <v>182</v>
      </c>
      <c r="D219" s="239" t="s">
        <v>5468</v>
      </c>
      <c r="E219" s="298" t="s">
        <v>5639</v>
      </c>
      <c r="F219" s="240" t="s">
        <v>5640</v>
      </c>
      <c r="G219" s="240" t="s">
        <v>5641</v>
      </c>
      <c r="H219" s="240" t="s">
        <v>5641</v>
      </c>
      <c r="I219" s="240" t="s">
        <v>2391</v>
      </c>
      <c r="J219" s="299">
        <v>250000</v>
      </c>
      <c r="K219" s="240">
        <v>50</v>
      </c>
      <c r="L219" s="242">
        <f t="shared" si="4"/>
        <v>12500000</v>
      </c>
      <c r="M219" s="294" t="s">
        <v>2392</v>
      </c>
      <c r="N219" s="239" t="s">
        <v>5268</v>
      </c>
      <c r="O219" s="238" t="s">
        <v>5258</v>
      </c>
      <c r="P219" s="239" t="s">
        <v>5500</v>
      </c>
      <c r="Q219" s="333">
        <v>43298</v>
      </c>
    </row>
    <row r="220" spans="1:17" ht="30" customHeight="1">
      <c r="A220" s="238">
        <v>219</v>
      </c>
      <c r="B220" s="300"/>
      <c r="C220" s="300"/>
      <c r="D220" s="239"/>
      <c r="E220" s="301" t="s">
        <v>5642</v>
      </c>
      <c r="F220" s="302" t="s">
        <v>5643</v>
      </c>
      <c r="G220" s="303" t="s">
        <v>5644</v>
      </c>
      <c r="H220" s="303" t="s">
        <v>5644</v>
      </c>
      <c r="I220" s="304" t="s">
        <v>25</v>
      </c>
      <c r="J220" s="303">
        <v>720000</v>
      </c>
      <c r="K220" s="303">
        <v>17</v>
      </c>
      <c r="L220" s="242">
        <f t="shared" si="4"/>
        <v>12240000</v>
      </c>
      <c r="M220" s="294" t="s">
        <v>5645</v>
      </c>
      <c r="N220" s="305" t="s">
        <v>5646</v>
      </c>
      <c r="O220" s="306" t="s">
        <v>5258</v>
      </c>
      <c r="P220" s="305" t="s">
        <v>5249</v>
      </c>
      <c r="Q220" s="333">
        <v>43297</v>
      </c>
    </row>
    <row r="221" spans="1:17" ht="30" customHeight="1">
      <c r="A221" s="238">
        <v>220</v>
      </c>
      <c r="B221" s="300"/>
      <c r="C221" s="300"/>
      <c r="D221" s="239"/>
      <c r="E221" s="301" t="s">
        <v>5647</v>
      </c>
      <c r="F221" s="302" t="s">
        <v>5643</v>
      </c>
      <c r="G221" s="303" t="s">
        <v>5644</v>
      </c>
      <c r="H221" s="303" t="s">
        <v>5644</v>
      </c>
      <c r="I221" s="304" t="s">
        <v>25</v>
      </c>
      <c r="J221" s="303">
        <v>720000</v>
      </c>
      <c r="K221" s="303">
        <v>17</v>
      </c>
      <c r="L221" s="242">
        <f t="shared" si="4"/>
        <v>12240000</v>
      </c>
      <c r="M221" s="294" t="s">
        <v>5645</v>
      </c>
      <c r="N221" s="305" t="s">
        <v>5646</v>
      </c>
      <c r="O221" s="306" t="s">
        <v>5258</v>
      </c>
      <c r="P221" s="305" t="s">
        <v>5249</v>
      </c>
      <c r="Q221" s="333">
        <v>43297</v>
      </c>
    </row>
    <row r="222" spans="1:17" ht="30" customHeight="1">
      <c r="A222" s="238">
        <v>221</v>
      </c>
      <c r="B222" s="300"/>
      <c r="C222" s="300"/>
      <c r="D222" s="238"/>
      <c r="E222" s="301" t="s">
        <v>5648</v>
      </c>
      <c r="F222" s="304" t="s">
        <v>5649</v>
      </c>
      <c r="G222" s="307" t="s">
        <v>5650</v>
      </c>
      <c r="H222" s="307" t="s">
        <v>5650</v>
      </c>
      <c r="I222" s="304" t="s">
        <v>23</v>
      </c>
      <c r="J222" s="303">
        <v>560000</v>
      </c>
      <c r="K222" s="303">
        <v>3</v>
      </c>
      <c r="L222" s="242">
        <f t="shared" si="4"/>
        <v>1680000</v>
      </c>
      <c r="M222" s="294" t="s">
        <v>5645</v>
      </c>
      <c r="N222" s="305" t="s">
        <v>5646</v>
      </c>
      <c r="O222" s="306" t="s">
        <v>5258</v>
      </c>
      <c r="P222" s="305" t="s">
        <v>5249</v>
      </c>
      <c r="Q222" s="333">
        <v>43297</v>
      </c>
    </row>
    <row r="223" spans="1:17" ht="30" customHeight="1">
      <c r="A223" s="238">
        <v>222</v>
      </c>
      <c r="B223" s="300"/>
      <c r="C223" s="300"/>
      <c r="D223" s="238"/>
      <c r="E223" s="308" t="s">
        <v>5651</v>
      </c>
      <c r="F223" s="302" t="s">
        <v>5652</v>
      </c>
      <c r="G223" s="303" t="s">
        <v>5644</v>
      </c>
      <c r="H223" s="303" t="s">
        <v>5644</v>
      </c>
      <c r="I223" s="304" t="s">
        <v>25</v>
      </c>
      <c r="J223" s="303">
        <v>780000</v>
      </c>
      <c r="K223" s="303">
        <v>20</v>
      </c>
      <c r="L223" s="242">
        <f t="shared" si="4"/>
        <v>15600000</v>
      </c>
      <c r="M223" s="294" t="s">
        <v>5645</v>
      </c>
      <c r="N223" s="305" t="s">
        <v>5646</v>
      </c>
      <c r="O223" s="306" t="s">
        <v>5258</v>
      </c>
      <c r="P223" s="305" t="s">
        <v>5249</v>
      </c>
      <c r="Q223" s="333">
        <v>43297</v>
      </c>
    </row>
    <row r="224" spans="1:17" ht="30" customHeight="1">
      <c r="A224" s="238">
        <v>223</v>
      </c>
      <c r="B224" s="300"/>
      <c r="C224" s="300"/>
      <c r="D224" s="238"/>
      <c r="E224" s="309" t="s">
        <v>5653</v>
      </c>
      <c r="F224" s="304" t="s">
        <v>5654</v>
      </c>
      <c r="G224" s="303" t="s">
        <v>5644</v>
      </c>
      <c r="H224" s="303" t="s">
        <v>5644</v>
      </c>
      <c r="I224" s="304" t="s">
        <v>32</v>
      </c>
      <c r="J224" s="303">
        <v>560000</v>
      </c>
      <c r="K224" s="303">
        <v>3</v>
      </c>
      <c r="L224" s="242">
        <f t="shared" si="4"/>
        <v>1680000</v>
      </c>
      <c r="M224" s="294" t="s">
        <v>5645</v>
      </c>
      <c r="N224" s="305" t="s">
        <v>5646</v>
      </c>
      <c r="O224" s="306" t="s">
        <v>5258</v>
      </c>
      <c r="P224" s="305" t="s">
        <v>5249</v>
      </c>
      <c r="Q224" s="333">
        <v>43297</v>
      </c>
    </row>
    <row r="225" spans="1:17" ht="30" customHeight="1">
      <c r="A225" s="238">
        <v>224</v>
      </c>
      <c r="B225" s="300"/>
      <c r="C225" s="300"/>
      <c r="D225" s="239"/>
      <c r="E225" s="308" t="s">
        <v>5655</v>
      </c>
      <c r="F225" s="302" t="s">
        <v>5643</v>
      </c>
      <c r="G225" s="303" t="s">
        <v>5644</v>
      </c>
      <c r="H225" s="303" t="s">
        <v>5644</v>
      </c>
      <c r="I225" s="302" t="s">
        <v>25</v>
      </c>
      <c r="J225" s="303">
        <v>950000</v>
      </c>
      <c r="K225" s="303">
        <v>10</v>
      </c>
      <c r="L225" s="242">
        <f t="shared" si="4"/>
        <v>9500000</v>
      </c>
      <c r="M225" s="294" t="s">
        <v>5645</v>
      </c>
      <c r="N225" s="305" t="s">
        <v>5646</v>
      </c>
      <c r="O225" s="306" t="s">
        <v>5258</v>
      </c>
      <c r="P225" s="305" t="s">
        <v>5249</v>
      </c>
      <c r="Q225" s="333">
        <v>43297</v>
      </c>
    </row>
    <row r="226" spans="1:17" ht="30" customHeight="1">
      <c r="A226" s="238">
        <v>225</v>
      </c>
      <c r="B226" s="300"/>
      <c r="C226" s="300"/>
      <c r="D226" s="300"/>
      <c r="E226" s="301" t="s">
        <v>5656</v>
      </c>
      <c r="F226" s="302" t="s">
        <v>5652</v>
      </c>
      <c r="G226" s="303" t="s">
        <v>5644</v>
      </c>
      <c r="H226" s="303" t="s">
        <v>5644</v>
      </c>
      <c r="I226" s="302" t="s">
        <v>25</v>
      </c>
      <c r="J226" s="303">
        <v>720000</v>
      </c>
      <c r="K226" s="303">
        <v>20</v>
      </c>
      <c r="L226" s="242">
        <f t="shared" si="4"/>
        <v>14400000</v>
      </c>
      <c r="M226" s="294" t="s">
        <v>5645</v>
      </c>
      <c r="N226" s="305" t="s">
        <v>5646</v>
      </c>
      <c r="O226" s="306" t="s">
        <v>5258</v>
      </c>
      <c r="P226" s="305" t="s">
        <v>5249</v>
      </c>
      <c r="Q226" s="333">
        <v>43297</v>
      </c>
    </row>
    <row r="227" spans="1:17" ht="30" customHeight="1">
      <c r="A227" s="238">
        <v>226</v>
      </c>
      <c r="B227" s="300"/>
      <c r="C227" s="300"/>
      <c r="D227" s="239"/>
      <c r="E227" s="301" t="s">
        <v>5657</v>
      </c>
      <c r="F227" s="302" t="s">
        <v>5643</v>
      </c>
      <c r="G227" s="303" t="s">
        <v>5644</v>
      </c>
      <c r="H227" s="303" t="s">
        <v>5644</v>
      </c>
      <c r="I227" s="304" t="s">
        <v>25</v>
      </c>
      <c r="J227" s="303">
        <v>1190000</v>
      </c>
      <c r="K227" s="303">
        <v>20</v>
      </c>
      <c r="L227" s="242">
        <f t="shared" si="4"/>
        <v>23800000</v>
      </c>
      <c r="M227" s="294" t="s">
        <v>5645</v>
      </c>
      <c r="N227" s="305" t="s">
        <v>5646</v>
      </c>
      <c r="O227" s="306" t="s">
        <v>5258</v>
      </c>
      <c r="P227" s="305" t="s">
        <v>5249</v>
      </c>
      <c r="Q227" s="333">
        <v>43297</v>
      </c>
    </row>
    <row r="228" spans="1:17" ht="30" customHeight="1">
      <c r="A228" s="238">
        <v>227</v>
      </c>
      <c r="B228" s="300"/>
      <c r="C228" s="300"/>
      <c r="D228" s="239"/>
      <c r="E228" s="301" t="s">
        <v>5658</v>
      </c>
      <c r="F228" s="302" t="s">
        <v>5643</v>
      </c>
      <c r="G228" s="303" t="s">
        <v>5644</v>
      </c>
      <c r="H228" s="303" t="s">
        <v>5644</v>
      </c>
      <c r="I228" s="304" t="s">
        <v>25</v>
      </c>
      <c r="J228" s="303">
        <v>750000</v>
      </c>
      <c r="K228" s="303">
        <v>5</v>
      </c>
      <c r="L228" s="242">
        <f t="shared" si="4"/>
        <v>3750000</v>
      </c>
      <c r="M228" s="294" t="s">
        <v>5645</v>
      </c>
      <c r="N228" s="305" t="s">
        <v>5646</v>
      </c>
      <c r="O228" s="306" t="s">
        <v>5258</v>
      </c>
      <c r="P228" s="305" t="s">
        <v>5249</v>
      </c>
      <c r="Q228" s="333">
        <v>43297</v>
      </c>
    </row>
    <row r="229" spans="1:17" ht="30" customHeight="1">
      <c r="A229" s="238">
        <v>228</v>
      </c>
      <c r="B229" s="300"/>
      <c r="C229" s="300"/>
      <c r="D229" s="239"/>
      <c r="E229" s="301" t="s">
        <v>5659</v>
      </c>
      <c r="F229" s="302" t="s">
        <v>5643</v>
      </c>
      <c r="G229" s="303" t="s">
        <v>5644</v>
      </c>
      <c r="H229" s="303" t="s">
        <v>5644</v>
      </c>
      <c r="I229" s="304" t="s">
        <v>25</v>
      </c>
      <c r="J229" s="303">
        <v>750000</v>
      </c>
      <c r="K229" s="303">
        <v>5</v>
      </c>
      <c r="L229" s="242">
        <f t="shared" si="4"/>
        <v>3750000</v>
      </c>
      <c r="M229" s="294" t="s">
        <v>5645</v>
      </c>
      <c r="N229" s="305" t="s">
        <v>5646</v>
      </c>
      <c r="O229" s="306" t="s">
        <v>5258</v>
      </c>
      <c r="P229" s="305" t="s">
        <v>5249</v>
      </c>
      <c r="Q229" s="333">
        <v>43297</v>
      </c>
    </row>
    <row r="230" spans="1:17" ht="30" customHeight="1">
      <c r="A230" s="238">
        <v>229</v>
      </c>
      <c r="B230" s="300"/>
      <c r="C230" s="300"/>
      <c r="D230" s="300"/>
      <c r="E230" s="301" t="s">
        <v>5660</v>
      </c>
      <c r="F230" s="304" t="s">
        <v>5661</v>
      </c>
      <c r="G230" s="303" t="s">
        <v>34</v>
      </c>
      <c r="H230" s="303" t="s">
        <v>34</v>
      </c>
      <c r="I230" s="304" t="s">
        <v>32</v>
      </c>
      <c r="J230" s="303">
        <v>2699550</v>
      </c>
      <c r="K230" s="303">
        <v>5</v>
      </c>
      <c r="L230" s="242">
        <f t="shared" si="4"/>
        <v>13497750</v>
      </c>
      <c r="M230" s="294" t="s">
        <v>5645</v>
      </c>
      <c r="N230" s="305" t="s">
        <v>5646</v>
      </c>
      <c r="O230" s="306" t="s">
        <v>5258</v>
      </c>
      <c r="P230" s="305" t="s">
        <v>5249</v>
      </c>
      <c r="Q230" s="333">
        <v>43297</v>
      </c>
    </row>
    <row r="231" spans="1:17" ht="30" customHeight="1">
      <c r="A231" s="238">
        <v>230</v>
      </c>
      <c r="B231" s="300"/>
      <c r="C231" s="300"/>
      <c r="D231" s="239"/>
      <c r="E231" s="301" t="s">
        <v>5662</v>
      </c>
      <c r="F231" s="304" t="s">
        <v>5663</v>
      </c>
      <c r="G231" s="303" t="s">
        <v>5664</v>
      </c>
      <c r="H231" s="303" t="s">
        <v>5664</v>
      </c>
      <c r="I231" s="304" t="s">
        <v>23</v>
      </c>
      <c r="J231" s="303">
        <v>5999000</v>
      </c>
      <c r="K231" s="303">
        <v>23</v>
      </c>
      <c r="L231" s="242">
        <f t="shared" si="4"/>
        <v>137977000</v>
      </c>
      <c r="M231" s="294" t="s">
        <v>5645</v>
      </c>
      <c r="N231" s="305" t="s">
        <v>5646</v>
      </c>
      <c r="O231" s="306" t="s">
        <v>5258</v>
      </c>
      <c r="P231" s="305" t="s">
        <v>5249</v>
      </c>
      <c r="Q231" s="333">
        <v>43297</v>
      </c>
    </row>
    <row r="232" spans="1:17" ht="30" customHeight="1">
      <c r="A232" s="238">
        <v>231</v>
      </c>
      <c r="B232" s="300"/>
      <c r="C232" s="300"/>
      <c r="D232" s="239"/>
      <c r="E232" s="301" t="s">
        <v>5665</v>
      </c>
      <c r="F232" s="304" t="s">
        <v>5666</v>
      </c>
      <c r="G232" s="303" t="s">
        <v>5667</v>
      </c>
      <c r="H232" s="303" t="s">
        <v>5667</v>
      </c>
      <c r="I232" s="304" t="s">
        <v>209</v>
      </c>
      <c r="J232" s="303">
        <v>85000</v>
      </c>
      <c r="K232" s="303">
        <v>500</v>
      </c>
      <c r="L232" s="242">
        <f t="shared" si="4"/>
        <v>42500000</v>
      </c>
      <c r="M232" s="294" t="s">
        <v>5645</v>
      </c>
      <c r="N232" s="305" t="s">
        <v>5646</v>
      </c>
      <c r="O232" s="306" t="s">
        <v>5258</v>
      </c>
      <c r="P232" s="305" t="s">
        <v>5249</v>
      </c>
      <c r="Q232" s="333">
        <v>43297</v>
      </c>
    </row>
    <row r="233" spans="1:17" ht="30" customHeight="1">
      <c r="A233" s="238">
        <v>232</v>
      </c>
      <c r="B233" s="300"/>
      <c r="C233" s="300"/>
      <c r="D233" s="239"/>
      <c r="E233" s="301" t="s">
        <v>5668</v>
      </c>
      <c r="F233" s="304" t="s">
        <v>5669</v>
      </c>
      <c r="G233" s="303" t="s">
        <v>210</v>
      </c>
      <c r="H233" s="303" t="s">
        <v>210</v>
      </c>
      <c r="I233" s="304" t="s">
        <v>209</v>
      </c>
      <c r="J233" s="303">
        <v>35994</v>
      </c>
      <c r="K233" s="303">
        <v>1500</v>
      </c>
      <c r="L233" s="242">
        <f t="shared" si="4"/>
        <v>53991000</v>
      </c>
      <c r="M233" s="294" t="s">
        <v>5645</v>
      </c>
      <c r="N233" s="305" t="s">
        <v>5646</v>
      </c>
      <c r="O233" s="306" t="s">
        <v>5258</v>
      </c>
      <c r="P233" s="305" t="s">
        <v>5249</v>
      </c>
      <c r="Q233" s="333">
        <v>43297</v>
      </c>
    </row>
    <row r="234" spans="1:17" ht="30" customHeight="1">
      <c r="A234" s="238">
        <v>233</v>
      </c>
      <c r="B234" s="300"/>
      <c r="C234" s="300"/>
      <c r="D234" s="239"/>
      <c r="E234" s="301" t="s">
        <v>5670</v>
      </c>
      <c r="F234" s="304" t="s">
        <v>5671</v>
      </c>
      <c r="G234" s="303" t="s">
        <v>210</v>
      </c>
      <c r="H234" s="303" t="s">
        <v>210</v>
      </c>
      <c r="I234" s="304" t="s">
        <v>209</v>
      </c>
      <c r="J234" s="303">
        <v>17850</v>
      </c>
      <c r="K234" s="303">
        <v>1500</v>
      </c>
      <c r="L234" s="242">
        <f t="shared" si="4"/>
        <v>26775000</v>
      </c>
      <c r="M234" s="294" t="s">
        <v>5645</v>
      </c>
      <c r="N234" s="305" t="s">
        <v>5646</v>
      </c>
      <c r="O234" s="306" t="s">
        <v>5258</v>
      </c>
      <c r="P234" s="305" t="s">
        <v>5249</v>
      </c>
      <c r="Q234" s="333">
        <v>43297</v>
      </c>
    </row>
    <row r="235" spans="1:17" ht="30" customHeight="1">
      <c r="A235" s="238">
        <v>234</v>
      </c>
      <c r="B235" s="300"/>
      <c r="C235" s="300"/>
      <c r="D235" s="239"/>
      <c r="E235" s="301" t="s">
        <v>5672</v>
      </c>
      <c r="F235" s="304" t="s">
        <v>5673</v>
      </c>
      <c r="G235" s="303" t="s">
        <v>5674</v>
      </c>
      <c r="H235" s="303" t="s">
        <v>5674</v>
      </c>
      <c r="I235" s="304" t="s">
        <v>209</v>
      </c>
      <c r="J235" s="303">
        <v>6804</v>
      </c>
      <c r="K235" s="303">
        <v>12000</v>
      </c>
      <c r="L235" s="242">
        <f t="shared" si="4"/>
        <v>81648000</v>
      </c>
      <c r="M235" s="294" t="s">
        <v>5645</v>
      </c>
      <c r="N235" s="305" t="s">
        <v>5646</v>
      </c>
      <c r="O235" s="306" t="s">
        <v>5258</v>
      </c>
      <c r="P235" s="305" t="s">
        <v>5249</v>
      </c>
      <c r="Q235" s="333">
        <v>43297</v>
      </c>
    </row>
    <row r="236" spans="1:17" ht="30" customHeight="1">
      <c r="A236" s="238">
        <v>235</v>
      </c>
      <c r="B236" s="300"/>
      <c r="C236" s="300"/>
      <c r="D236" s="239"/>
      <c r="E236" s="310" t="s">
        <v>5675</v>
      </c>
      <c r="F236" s="307" t="s">
        <v>25</v>
      </c>
      <c r="G236" s="307" t="s">
        <v>34</v>
      </c>
      <c r="H236" s="307" t="s">
        <v>34</v>
      </c>
      <c r="I236" s="307" t="s">
        <v>25</v>
      </c>
      <c r="J236" s="311">
        <v>410000</v>
      </c>
      <c r="K236" s="307">
        <v>1</v>
      </c>
      <c r="L236" s="242">
        <f t="shared" si="4"/>
        <v>410000</v>
      </c>
      <c r="M236" s="294" t="s">
        <v>5645</v>
      </c>
      <c r="N236" s="305" t="s">
        <v>5646</v>
      </c>
      <c r="O236" s="306" t="s">
        <v>5258</v>
      </c>
      <c r="P236" s="305" t="s">
        <v>5249</v>
      </c>
      <c r="Q236" s="333">
        <v>43297</v>
      </c>
    </row>
    <row r="237" spans="1:17" ht="30" customHeight="1">
      <c r="A237" s="238">
        <v>236</v>
      </c>
      <c r="B237" s="239">
        <v>48</v>
      </c>
      <c r="C237" s="240" t="s">
        <v>94</v>
      </c>
      <c r="D237" s="239" t="s">
        <v>5676</v>
      </c>
      <c r="E237" s="310" t="s">
        <v>5677</v>
      </c>
      <c r="F237" s="307" t="s">
        <v>1132</v>
      </c>
      <c r="G237" s="307" t="s">
        <v>241</v>
      </c>
      <c r="H237" s="307" t="s">
        <v>241</v>
      </c>
      <c r="I237" s="307" t="s">
        <v>25</v>
      </c>
      <c r="J237" s="311">
        <v>149500</v>
      </c>
      <c r="K237" s="307">
        <v>1</v>
      </c>
      <c r="L237" s="242">
        <f t="shared" si="4"/>
        <v>149500</v>
      </c>
      <c r="M237" s="294" t="s">
        <v>5645</v>
      </c>
      <c r="N237" s="305" t="s">
        <v>5646</v>
      </c>
      <c r="O237" s="306" t="s">
        <v>5258</v>
      </c>
      <c r="P237" s="305" t="s">
        <v>5249</v>
      </c>
      <c r="Q237" s="333">
        <v>43297</v>
      </c>
    </row>
    <row r="238" spans="1:17" ht="30" customHeight="1">
      <c r="A238" s="238">
        <v>237</v>
      </c>
      <c r="B238" s="300"/>
      <c r="C238" s="300"/>
      <c r="D238" s="238"/>
      <c r="E238" s="310" t="s">
        <v>5678</v>
      </c>
      <c r="F238" s="307" t="s">
        <v>2007</v>
      </c>
      <c r="G238" s="307" t="s">
        <v>33</v>
      </c>
      <c r="H238" s="307" t="s">
        <v>33</v>
      </c>
      <c r="I238" s="307" t="s">
        <v>21</v>
      </c>
      <c r="J238" s="311">
        <v>798</v>
      </c>
      <c r="K238" s="307">
        <v>100</v>
      </c>
      <c r="L238" s="242">
        <f t="shared" si="4"/>
        <v>79800</v>
      </c>
      <c r="M238" s="294" t="s">
        <v>5645</v>
      </c>
      <c r="N238" s="305" t="s">
        <v>5646</v>
      </c>
      <c r="O238" s="306" t="s">
        <v>5258</v>
      </c>
      <c r="P238" s="305" t="s">
        <v>5249</v>
      </c>
      <c r="Q238" s="333">
        <v>43297</v>
      </c>
    </row>
    <row r="239" spans="1:17" ht="30" customHeight="1">
      <c r="A239" s="238">
        <v>238</v>
      </c>
      <c r="B239" s="300"/>
      <c r="C239" s="300"/>
      <c r="D239" s="300"/>
      <c r="E239" s="310" t="s">
        <v>169</v>
      </c>
      <c r="F239" s="307" t="s">
        <v>1454</v>
      </c>
      <c r="G239" s="312" t="s">
        <v>5679</v>
      </c>
      <c r="H239" s="312" t="s">
        <v>5679</v>
      </c>
      <c r="I239" s="307" t="s">
        <v>281</v>
      </c>
      <c r="J239" s="311">
        <v>62400</v>
      </c>
      <c r="K239" s="307">
        <v>2</v>
      </c>
      <c r="L239" s="242">
        <f t="shared" si="4"/>
        <v>124800</v>
      </c>
      <c r="M239" s="294" t="s">
        <v>5645</v>
      </c>
      <c r="N239" s="305" t="s">
        <v>5646</v>
      </c>
      <c r="O239" s="306" t="s">
        <v>5258</v>
      </c>
      <c r="P239" s="305" t="s">
        <v>5249</v>
      </c>
      <c r="Q239" s="333">
        <v>43297</v>
      </c>
    </row>
    <row r="240" spans="1:17" ht="30" customHeight="1">
      <c r="A240" s="238">
        <v>239</v>
      </c>
      <c r="B240" s="300"/>
      <c r="C240" s="300"/>
      <c r="D240" s="300"/>
      <c r="E240" s="310" t="s">
        <v>5680</v>
      </c>
      <c r="F240" s="307" t="s">
        <v>5681</v>
      </c>
      <c r="G240" s="307" t="s">
        <v>31</v>
      </c>
      <c r="H240" s="307" t="s">
        <v>31</v>
      </c>
      <c r="I240" s="307" t="s">
        <v>4649</v>
      </c>
      <c r="J240" s="311">
        <v>4550</v>
      </c>
      <c r="K240" s="307">
        <v>20</v>
      </c>
      <c r="L240" s="242">
        <f t="shared" si="4"/>
        <v>91000</v>
      </c>
      <c r="M240" s="294" t="s">
        <v>5645</v>
      </c>
      <c r="N240" s="305" t="s">
        <v>5646</v>
      </c>
      <c r="O240" s="306" t="s">
        <v>5258</v>
      </c>
      <c r="P240" s="305" t="s">
        <v>5249</v>
      </c>
      <c r="Q240" s="333">
        <v>43297</v>
      </c>
    </row>
    <row r="241" spans="1:17" ht="30" customHeight="1">
      <c r="A241" s="238">
        <v>240</v>
      </c>
      <c r="B241" s="300"/>
      <c r="C241" s="300"/>
      <c r="D241" s="238"/>
      <c r="E241" s="310" t="s">
        <v>5682</v>
      </c>
      <c r="F241" s="307" t="s">
        <v>2007</v>
      </c>
      <c r="G241" s="307" t="s">
        <v>31</v>
      </c>
      <c r="H241" s="307" t="s">
        <v>31</v>
      </c>
      <c r="I241" s="307" t="s">
        <v>21</v>
      </c>
      <c r="J241" s="311">
        <v>4000</v>
      </c>
      <c r="K241" s="307">
        <v>20</v>
      </c>
      <c r="L241" s="242">
        <f t="shared" si="4"/>
        <v>80000</v>
      </c>
      <c r="M241" s="294" t="s">
        <v>5645</v>
      </c>
      <c r="N241" s="305" t="s">
        <v>5646</v>
      </c>
      <c r="O241" s="306" t="s">
        <v>5258</v>
      </c>
      <c r="P241" s="305" t="s">
        <v>5249</v>
      </c>
      <c r="Q241" s="333">
        <v>43297</v>
      </c>
    </row>
    <row r="242" spans="1:17" ht="30" customHeight="1">
      <c r="A242" s="238">
        <v>241</v>
      </c>
      <c r="B242" s="239">
        <v>39</v>
      </c>
      <c r="C242" s="240" t="s">
        <v>1829</v>
      </c>
      <c r="D242" s="239" t="s">
        <v>5408</v>
      </c>
      <c r="E242" s="310" t="s">
        <v>1852</v>
      </c>
      <c r="F242" s="307" t="s">
        <v>1132</v>
      </c>
      <c r="G242" s="303" t="s">
        <v>5683</v>
      </c>
      <c r="H242" s="303" t="s">
        <v>5683</v>
      </c>
      <c r="I242" s="307" t="s">
        <v>21</v>
      </c>
      <c r="J242" s="311">
        <v>800</v>
      </c>
      <c r="K242" s="307">
        <v>100</v>
      </c>
      <c r="L242" s="242">
        <f t="shared" si="4"/>
        <v>80000</v>
      </c>
      <c r="M242" s="294" t="s">
        <v>5645</v>
      </c>
      <c r="N242" s="305" t="s">
        <v>5646</v>
      </c>
      <c r="O242" s="306" t="s">
        <v>5258</v>
      </c>
      <c r="P242" s="305" t="s">
        <v>5249</v>
      </c>
      <c r="Q242" s="333">
        <v>43297</v>
      </c>
    </row>
    <row r="243" spans="1:17" ht="30" customHeight="1">
      <c r="A243" s="238">
        <v>242</v>
      </c>
      <c r="B243" s="239">
        <v>39</v>
      </c>
      <c r="C243" s="240" t="s">
        <v>1829</v>
      </c>
      <c r="D243" s="239" t="s">
        <v>5408</v>
      </c>
      <c r="E243" s="310" t="s">
        <v>5684</v>
      </c>
      <c r="F243" s="307" t="s">
        <v>1132</v>
      </c>
      <c r="G243" s="303" t="s">
        <v>5683</v>
      </c>
      <c r="H243" s="303" t="s">
        <v>5683</v>
      </c>
      <c r="I243" s="307" t="s">
        <v>21</v>
      </c>
      <c r="J243" s="311">
        <v>1190</v>
      </c>
      <c r="K243" s="307">
        <v>50</v>
      </c>
      <c r="L243" s="242">
        <f t="shared" si="4"/>
        <v>59500</v>
      </c>
      <c r="M243" s="294" t="s">
        <v>5645</v>
      </c>
      <c r="N243" s="305" t="s">
        <v>5646</v>
      </c>
      <c r="O243" s="306" t="s">
        <v>5258</v>
      </c>
      <c r="P243" s="305" t="s">
        <v>5249</v>
      </c>
      <c r="Q243" s="333">
        <v>43297</v>
      </c>
    </row>
    <row r="244" spans="1:17" ht="30" customHeight="1">
      <c r="A244" s="238">
        <v>243</v>
      </c>
      <c r="B244" s="300"/>
      <c r="C244" s="300"/>
      <c r="D244" s="300"/>
      <c r="E244" s="310" t="s">
        <v>5685</v>
      </c>
      <c r="F244" s="307" t="s">
        <v>5686</v>
      </c>
      <c r="G244" s="307" t="s">
        <v>5687</v>
      </c>
      <c r="H244" s="307" t="s">
        <v>5687</v>
      </c>
      <c r="I244" s="307" t="s">
        <v>21</v>
      </c>
      <c r="J244" s="311">
        <v>800</v>
      </c>
      <c r="K244" s="307">
        <v>200</v>
      </c>
      <c r="L244" s="242">
        <f t="shared" si="4"/>
        <v>160000</v>
      </c>
      <c r="M244" s="294" t="s">
        <v>5645</v>
      </c>
      <c r="N244" s="305" t="s">
        <v>5646</v>
      </c>
      <c r="O244" s="306" t="s">
        <v>5258</v>
      </c>
      <c r="P244" s="305" t="s">
        <v>5249</v>
      </c>
      <c r="Q244" s="333">
        <v>43297</v>
      </c>
    </row>
    <row r="245" spans="1:17" ht="30" customHeight="1">
      <c r="A245" s="238">
        <v>244</v>
      </c>
      <c r="B245" s="300"/>
      <c r="C245" s="300"/>
      <c r="D245" s="300"/>
      <c r="E245" s="310" t="s">
        <v>5688</v>
      </c>
      <c r="F245" s="307" t="s">
        <v>5689</v>
      </c>
      <c r="G245" s="307" t="s">
        <v>5690</v>
      </c>
      <c r="H245" s="307" t="s">
        <v>5690</v>
      </c>
      <c r="I245" s="307" t="s">
        <v>25</v>
      </c>
      <c r="J245" s="311">
        <v>1325000</v>
      </c>
      <c r="K245" s="307">
        <v>1</v>
      </c>
      <c r="L245" s="242">
        <f t="shared" si="4"/>
        <v>1325000</v>
      </c>
      <c r="M245" s="294" t="s">
        <v>5645</v>
      </c>
      <c r="N245" s="305" t="s">
        <v>5646</v>
      </c>
      <c r="O245" s="306" t="s">
        <v>5258</v>
      </c>
      <c r="P245" s="305" t="s">
        <v>5249</v>
      </c>
      <c r="Q245" s="333">
        <v>43297</v>
      </c>
    </row>
    <row r="246" spans="1:17" ht="30" customHeight="1">
      <c r="A246" s="238">
        <v>245</v>
      </c>
      <c r="B246" s="300"/>
      <c r="C246" s="300"/>
      <c r="D246" s="300"/>
      <c r="E246" s="310" t="s">
        <v>5691</v>
      </c>
      <c r="F246" s="307" t="s">
        <v>25</v>
      </c>
      <c r="G246" s="307" t="s">
        <v>5690</v>
      </c>
      <c r="H246" s="307" t="s">
        <v>5690</v>
      </c>
      <c r="I246" s="307" t="s">
        <v>25</v>
      </c>
      <c r="J246" s="311">
        <v>585000</v>
      </c>
      <c r="K246" s="307">
        <v>1</v>
      </c>
      <c r="L246" s="242">
        <f t="shared" ref="L246:L309" si="5">K246*J246</f>
        <v>585000</v>
      </c>
      <c r="M246" s="294" t="s">
        <v>5645</v>
      </c>
      <c r="N246" s="305" t="s">
        <v>5646</v>
      </c>
      <c r="O246" s="306" t="s">
        <v>5258</v>
      </c>
      <c r="P246" s="305" t="s">
        <v>5249</v>
      </c>
      <c r="Q246" s="333">
        <v>43297</v>
      </c>
    </row>
    <row r="247" spans="1:17" ht="30" customHeight="1">
      <c r="A247" s="238">
        <v>246</v>
      </c>
      <c r="B247" s="300"/>
      <c r="C247" s="300"/>
      <c r="D247" s="238"/>
      <c r="E247" s="310" t="s">
        <v>5692</v>
      </c>
      <c r="F247" s="307" t="s">
        <v>1467</v>
      </c>
      <c r="G247" s="307" t="s">
        <v>27</v>
      </c>
      <c r="H247" s="307" t="s">
        <v>27</v>
      </c>
      <c r="I247" s="307" t="s">
        <v>25</v>
      </c>
      <c r="J247" s="311">
        <v>312000</v>
      </c>
      <c r="K247" s="307">
        <v>1</v>
      </c>
      <c r="L247" s="242">
        <f t="shared" si="5"/>
        <v>312000</v>
      </c>
      <c r="M247" s="294" t="s">
        <v>5645</v>
      </c>
      <c r="N247" s="305" t="s">
        <v>5646</v>
      </c>
      <c r="O247" s="306" t="s">
        <v>5258</v>
      </c>
      <c r="P247" s="305" t="s">
        <v>5249</v>
      </c>
      <c r="Q247" s="333">
        <v>43297</v>
      </c>
    </row>
    <row r="248" spans="1:17" ht="30" customHeight="1">
      <c r="A248" s="238">
        <v>247</v>
      </c>
      <c r="B248" s="300"/>
      <c r="C248" s="300"/>
      <c r="D248" s="300"/>
      <c r="E248" s="310" t="s">
        <v>5693</v>
      </c>
      <c r="F248" s="307" t="s">
        <v>5694</v>
      </c>
      <c r="G248" s="307" t="s">
        <v>31</v>
      </c>
      <c r="H248" s="307" t="s">
        <v>31</v>
      </c>
      <c r="I248" s="307" t="s">
        <v>32</v>
      </c>
      <c r="J248" s="311">
        <v>123000</v>
      </c>
      <c r="K248" s="307">
        <v>1</v>
      </c>
      <c r="L248" s="242">
        <f t="shared" si="5"/>
        <v>123000</v>
      </c>
      <c r="M248" s="294" t="s">
        <v>5645</v>
      </c>
      <c r="N248" s="305" t="s">
        <v>5646</v>
      </c>
      <c r="O248" s="306" t="s">
        <v>5258</v>
      </c>
      <c r="P248" s="305" t="s">
        <v>5249</v>
      </c>
      <c r="Q248" s="333">
        <v>43297</v>
      </c>
    </row>
    <row r="249" spans="1:17" ht="30" customHeight="1">
      <c r="A249" s="238">
        <v>248</v>
      </c>
      <c r="B249" s="300"/>
      <c r="C249" s="300"/>
      <c r="D249" s="238"/>
      <c r="E249" s="310" t="s">
        <v>5695</v>
      </c>
      <c r="F249" s="307" t="s">
        <v>5696</v>
      </c>
      <c r="G249" s="307" t="s">
        <v>168</v>
      </c>
      <c r="H249" s="307" t="s">
        <v>168</v>
      </c>
      <c r="I249" s="307" t="s">
        <v>158</v>
      </c>
      <c r="J249" s="311">
        <v>30030</v>
      </c>
      <c r="K249" s="307">
        <v>15</v>
      </c>
      <c r="L249" s="242">
        <f t="shared" si="5"/>
        <v>450450</v>
      </c>
      <c r="M249" s="294" t="s">
        <v>5645</v>
      </c>
      <c r="N249" s="305" t="s">
        <v>5646</v>
      </c>
      <c r="O249" s="306" t="s">
        <v>5258</v>
      </c>
      <c r="P249" s="305" t="s">
        <v>5249</v>
      </c>
      <c r="Q249" s="333">
        <v>43297</v>
      </c>
    </row>
    <row r="250" spans="1:17" ht="30" customHeight="1">
      <c r="A250" s="238">
        <v>249</v>
      </c>
      <c r="B250" s="239">
        <v>37</v>
      </c>
      <c r="C250" s="240" t="s">
        <v>5697</v>
      </c>
      <c r="D250" s="239" t="s">
        <v>5698</v>
      </c>
      <c r="E250" s="310" t="s">
        <v>5699</v>
      </c>
      <c r="F250" s="307" t="s">
        <v>5700</v>
      </c>
      <c r="G250" s="307" t="s">
        <v>168</v>
      </c>
      <c r="H250" s="307" t="s">
        <v>168</v>
      </c>
      <c r="I250" s="307" t="s">
        <v>21</v>
      </c>
      <c r="J250" s="311">
        <v>250000</v>
      </c>
      <c r="K250" s="307">
        <v>1</v>
      </c>
      <c r="L250" s="242">
        <f t="shared" si="5"/>
        <v>250000</v>
      </c>
      <c r="M250" s="294" t="s">
        <v>5645</v>
      </c>
      <c r="N250" s="305" t="s">
        <v>5646</v>
      </c>
      <c r="O250" s="306" t="s">
        <v>5258</v>
      </c>
      <c r="P250" s="305" t="s">
        <v>5249</v>
      </c>
      <c r="Q250" s="333">
        <v>43297</v>
      </c>
    </row>
    <row r="251" spans="1:17" ht="30" customHeight="1">
      <c r="A251" s="238">
        <v>250</v>
      </c>
      <c r="B251" s="300"/>
      <c r="C251" s="300"/>
      <c r="D251" s="300"/>
      <c r="E251" s="310" t="s">
        <v>5701</v>
      </c>
      <c r="F251" s="307" t="s">
        <v>5702</v>
      </c>
      <c r="G251" s="307" t="s">
        <v>33</v>
      </c>
      <c r="H251" s="307" t="s">
        <v>33</v>
      </c>
      <c r="I251" s="307" t="s">
        <v>32</v>
      </c>
      <c r="J251" s="311">
        <v>3600</v>
      </c>
      <c r="K251" s="307">
        <v>1</v>
      </c>
      <c r="L251" s="242">
        <f t="shared" si="5"/>
        <v>3600</v>
      </c>
      <c r="M251" s="294" t="s">
        <v>5645</v>
      </c>
      <c r="N251" s="305" t="s">
        <v>5646</v>
      </c>
      <c r="O251" s="306" t="s">
        <v>5258</v>
      </c>
      <c r="P251" s="305" t="s">
        <v>5249</v>
      </c>
      <c r="Q251" s="333">
        <v>43297</v>
      </c>
    </row>
    <row r="252" spans="1:17" ht="30" customHeight="1">
      <c r="A252" s="238">
        <v>251</v>
      </c>
      <c r="B252" s="300"/>
      <c r="C252" s="300"/>
      <c r="D252" s="239"/>
      <c r="E252" s="310" t="s">
        <v>196</v>
      </c>
      <c r="F252" s="307" t="s">
        <v>32</v>
      </c>
      <c r="G252" s="307" t="s">
        <v>33</v>
      </c>
      <c r="H252" s="307" t="s">
        <v>33</v>
      </c>
      <c r="I252" s="307" t="s">
        <v>32</v>
      </c>
      <c r="J252" s="311">
        <v>88200</v>
      </c>
      <c r="K252" s="307">
        <v>2</v>
      </c>
      <c r="L252" s="242">
        <f t="shared" si="5"/>
        <v>176400</v>
      </c>
      <c r="M252" s="294" t="s">
        <v>5645</v>
      </c>
      <c r="N252" s="305" t="s">
        <v>5646</v>
      </c>
      <c r="O252" s="306" t="s">
        <v>5258</v>
      </c>
      <c r="P252" s="305" t="s">
        <v>5249</v>
      </c>
      <c r="Q252" s="333">
        <v>43297</v>
      </c>
    </row>
    <row r="253" spans="1:17" ht="30" customHeight="1">
      <c r="A253" s="238">
        <v>252</v>
      </c>
      <c r="B253" s="300"/>
      <c r="C253" s="300"/>
      <c r="D253" s="238"/>
      <c r="E253" s="310" t="s">
        <v>5703</v>
      </c>
      <c r="F253" s="307" t="s">
        <v>5704</v>
      </c>
      <c r="G253" s="307" t="s">
        <v>5705</v>
      </c>
      <c r="H253" s="307" t="s">
        <v>5705</v>
      </c>
      <c r="I253" s="307" t="s">
        <v>32</v>
      </c>
      <c r="J253" s="311">
        <v>170050</v>
      </c>
      <c r="K253" s="307">
        <v>1</v>
      </c>
      <c r="L253" s="242">
        <f t="shared" si="5"/>
        <v>170050</v>
      </c>
      <c r="M253" s="294" t="s">
        <v>5645</v>
      </c>
      <c r="N253" s="305" t="s">
        <v>5646</v>
      </c>
      <c r="O253" s="306" t="s">
        <v>5258</v>
      </c>
      <c r="P253" s="305" t="s">
        <v>5249</v>
      </c>
      <c r="Q253" s="333">
        <v>43297</v>
      </c>
    </row>
    <row r="254" spans="1:17" ht="30" customHeight="1">
      <c r="A254" s="238">
        <v>253</v>
      </c>
      <c r="B254" s="300"/>
      <c r="C254" s="300"/>
      <c r="D254" s="238"/>
      <c r="E254" s="310" t="s">
        <v>5706</v>
      </c>
      <c r="F254" s="307" t="s">
        <v>44</v>
      </c>
      <c r="G254" s="307" t="s">
        <v>149</v>
      </c>
      <c r="H254" s="307" t="s">
        <v>149</v>
      </c>
      <c r="I254" s="307" t="s">
        <v>44</v>
      </c>
      <c r="J254" s="311">
        <v>1500</v>
      </c>
      <c r="K254" s="307">
        <v>5</v>
      </c>
      <c r="L254" s="242">
        <f t="shared" si="5"/>
        <v>7500</v>
      </c>
      <c r="M254" s="294" t="s">
        <v>5645</v>
      </c>
      <c r="N254" s="305" t="s">
        <v>5646</v>
      </c>
      <c r="O254" s="306" t="s">
        <v>5258</v>
      </c>
      <c r="P254" s="305" t="s">
        <v>5249</v>
      </c>
      <c r="Q254" s="333">
        <v>43297</v>
      </c>
    </row>
    <row r="255" spans="1:17" ht="30" customHeight="1">
      <c r="A255" s="238">
        <v>254</v>
      </c>
      <c r="B255" s="239">
        <v>9</v>
      </c>
      <c r="C255" s="240" t="s">
        <v>88</v>
      </c>
      <c r="D255" s="239" t="s">
        <v>5707</v>
      </c>
      <c r="E255" s="301" t="s">
        <v>5708</v>
      </c>
      <c r="F255" s="304" t="s">
        <v>5709</v>
      </c>
      <c r="G255" s="303" t="s">
        <v>5710</v>
      </c>
      <c r="H255" s="303" t="s">
        <v>5710</v>
      </c>
      <c r="I255" s="304" t="s">
        <v>18</v>
      </c>
      <c r="J255" s="303">
        <v>19950</v>
      </c>
      <c r="K255" s="303">
        <v>42</v>
      </c>
      <c r="L255" s="242">
        <f t="shared" si="5"/>
        <v>837900</v>
      </c>
      <c r="M255" s="294" t="s">
        <v>5645</v>
      </c>
      <c r="N255" s="305" t="s">
        <v>5646</v>
      </c>
      <c r="O255" s="306" t="s">
        <v>5258</v>
      </c>
      <c r="P255" s="305" t="s">
        <v>5249</v>
      </c>
      <c r="Q255" s="333">
        <v>43297</v>
      </c>
    </row>
    <row r="256" spans="1:17" ht="30" customHeight="1">
      <c r="A256" s="238">
        <v>255</v>
      </c>
      <c r="B256" s="239">
        <v>11</v>
      </c>
      <c r="C256" s="240" t="s">
        <v>87</v>
      </c>
      <c r="D256" s="239" t="s">
        <v>5269</v>
      </c>
      <c r="E256" s="301" t="s">
        <v>5711</v>
      </c>
      <c r="F256" s="304" t="s">
        <v>5712</v>
      </c>
      <c r="G256" s="303" t="s">
        <v>5713</v>
      </c>
      <c r="H256" s="303" t="s">
        <v>5713</v>
      </c>
      <c r="I256" s="304" t="s">
        <v>18</v>
      </c>
      <c r="J256" s="303">
        <v>3045</v>
      </c>
      <c r="K256" s="303">
        <v>400</v>
      </c>
      <c r="L256" s="242">
        <f t="shared" si="5"/>
        <v>1218000</v>
      </c>
      <c r="M256" s="294" t="s">
        <v>5645</v>
      </c>
      <c r="N256" s="305" t="s">
        <v>5646</v>
      </c>
      <c r="O256" s="306" t="s">
        <v>5258</v>
      </c>
      <c r="P256" s="305" t="s">
        <v>5249</v>
      </c>
      <c r="Q256" s="333">
        <v>43297</v>
      </c>
    </row>
    <row r="257" spans="1:17" ht="30" customHeight="1">
      <c r="A257" s="238">
        <v>256</v>
      </c>
      <c r="B257" s="239">
        <v>16</v>
      </c>
      <c r="C257" s="240" t="s">
        <v>66</v>
      </c>
      <c r="D257" s="239" t="s">
        <v>5272</v>
      </c>
      <c r="E257" s="301" t="s">
        <v>5714</v>
      </c>
      <c r="F257" s="304" t="s">
        <v>5715</v>
      </c>
      <c r="G257" s="303" t="s">
        <v>5716</v>
      </c>
      <c r="H257" s="303" t="s">
        <v>5716</v>
      </c>
      <c r="I257" s="304" t="s">
        <v>18</v>
      </c>
      <c r="J257" s="303">
        <v>5460</v>
      </c>
      <c r="K257" s="303">
        <v>145</v>
      </c>
      <c r="L257" s="242">
        <f t="shared" si="5"/>
        <v>791700</v>
      </c>
      <c r="M257" s="294" t="s">
        <v>5645</v>
      </c>
      <c r="N257" s="305" t="s">
        <v>5646</v>
      </c>
      <c r="O257" s="306" t="s">
        <v>5258</v>
      </c>
      <c r="P257" s="305" t="s">
        <v>5249</v>
      </c>
      <c r="Q257" s="333">
        <v>43297</v>
      </c>
    </row>
    <row r="258" spans="1:17" ht="30" customHeight="1">
      <c r="A258" s="238">
        <v>257</v>
      </c>
      <c r="B258" s="239">
        <v>16</v>
      </c>
      <c r="C258" s="240" t="s">
        <v>66</v>
      </c>
      <c r="D258" s="239" t="s">
        <v>5272</v>
      </c>
      <c r="E258" s="301" t="s">
        <v>5717</v>
      </c>
      <c r="F258" s="304" t="s">
        <v>5718</v>
      </c>
      <c r="G258" s="303" t="s">
        <v>5719</v>
      </c>
      <c r="H258" s="303" t="s">
        <v>5719</v>
      </c>
      <c r="I258" s="304" t="s">
        <v>18</v>
      </c>
      <c r="J258" s="303">
        <v>24990</v>
      </c>
      <c r="K258" s="303">
        <v>320</v>
      </c>
      <c r="L258" s="242">
        <f t="shared" si="5"/>
        <v>7996800</v>
      </c>
      <c r="M258" s="294" t="s">
        <v>5645</v>
      </c>
      <c r="N258" s="305" t="s">
        <v>5646</v>
      </c>
      <c r="O258" s="306" t="s">
        <v>5258</v>
      </c>
      <c r="P258" s="305" t="s">
        <v>5249</v>
      </c>
      <c r="Q258" s="333">
        <v>43297</v>
      </c>
    </row>
    <row r="259" spans="1:17" ht="30" customHeight="1">
      <c r="A259" s="238">
        <v>258</v>
      </c>
      <c r="B259" s="239">
        <v>16</v>
      </c>
      <c r="C259" s="240" t="s">
        <v>66</v>
      </c>
      <c r="D259" s="239" t="s">
        <v>5272</v>
      </c>
      <c r="E259" s="301" t="s">
        <v>5720</v>
      </c>
      <c r="F259" s="304" t="s">
        <v>5721</v>
      </c>
      <c r="G259" s="303" t="s">
        <v>33</v>
      </c>
      <c r="H259" s="303" t="s">
        <v>33</v>
      </c>
      <c r="I259" s="304" t="s">
        <v>17</v>
      </c>
      <c r="J259" s="303">
        <v>987</v>
      </c>
      <c r="K259" s="303">
        <v>29300</v>
      </c>
      <c r="L259" s="242">
        <f t="shared" si="5"/>
        <v>28919100</v>
      </c>
      <c r="M259" s="294" t="s">
        <v>5645</v>
      </c>
      <c r="N259" s="305" t="s">
        <v>5646</v>
      </c>
      <c r="O259" s="306" t="s">
        <v>5258</v>
      </c>
      <c r="P259" s="305" t="s">
        <v>5249</v>
      </c>
      <c r="Q259" s="333">
        <v>43297</v>
      </c>
    </row>
    <row r="260" spans="1:17" ht="30" customHeight="1">
      <c r="A260" s="238">
        <v>259</v>
      </c>
      <c r="B260" s="300"/>
      <c r="C260" s="300"/>
      <c r="D260" s="313"/>
      <c r="E260" s="301" t="s">
        <v>3812</v>
      </c>
      <c r="F260" s="304" t="s">
        <v>3630</v>
      </c>
      <c r="G260" s="303" t="s">
        <v>5722</v>
      </c>
      <c r="H260" s="303" t="s">
        <v>5722</v>
      </c>
      <c r="I260" s="304" t="s">
        <v>21</v>
      </c>
      <c r="J260" s="303">
        <v>987</v>
      </c>
      <c r="K260" s="303">
        <v>1000</v>
      </c>
      <c r="L260" s="242">
        <f t="shared" si="5"/>
        <v>987000</v>
      </c>
      <c r="M260" s="294" t="s">
        <v>5645</v>
      </c>
      <c r="N260" s="305" t="s">
        <v>5646</v>
      </c>
      <c r="O260" s="306" t="s">
        <v>5258</v>
      </c>
      <c r="P260" s="305" t="s">
        <v>5249</v>
      </c>
      <c r="Q260" s="333">
        <v>43297</v>
      </c>
    </row>
    <row r="261" spans="1:17" ht="30" customHeight="1">
      <c r="A261" s="238">
        <v>260</v>
      </c>
      <c r="B261" s="239">
        <v>39</v>
      </c>
      <c r="C261" s="240" t="s">
        <v>1829</v>
      </c>
      <c r="D261" s="239" t="s">
        <v>5408</v>
      </c>
      <c r="E261" s="301" t="s">
        <v>5723</v>
      </c>
      <c r="F261" s="304" t="s">
        <v>5413</v>
      </c>
      <c r="G261" s="303" t="s">
        <v>5683</v>
      </c>
      <c r="H261" s="303" t="s">
        <v>5683</v>
      </c>
      <c r="I261" s="304" t="s">
        <v>21</v>
      </c>
      <c r="J261" s="303">
        <v>5335</v>
      </c>
      <c r="K261" s="303">
        <v>50</v>
      </c>
      <c r="L261" s="242">
        <f t="shared" si="5"/>
        <v>266750</v>
      </c>
      <c r="M261" s="294" t="s">
        <v>5645</v>
      </c>
      <c r="N261" s="305" t="s">
        <v>5646</v>
      </c>
      <c r="O261" s="306" t="s">
        <v>5258</v>
      </c>
      <c r="P261" s="305" t="s">
        <v>5249</v>
      </c>
      <c r="Q261" s="333">
        <v>43297</v>
      </c>
    </row>
    <row r="262" spans="1:17" ht="30" customHeight="1">
      <c r="A262" s="238">
        <v>261</v>
      </c>
      <c r="B262" s="239">
        <v>39</v>
      </c>
      <c r="C262" s="240" t="s">
        <v>1829</v>
      </c>
      <c r="D262" s="239" t="s">
        <v>5408</v>
      </c>
      <c r="E262" s="301" t="s">
        <v>5684</v>
      </c>
      <c r="F262" s="304" t="s">
        <v>1132</v>
      </c>
      <c r="G262" s="303" t="s">
        <v>5683</v>
      </c>
      <c r="H262" s="303" t="s">
        <v>5683</v>
      </c>
      <c r="I262" s="304" t="s">
        <v>21</v>
      </c>
      <c r="J262" s="303">
        <v>1190</v>
      </c>
      <c r="K262" s="303">
        <v>22200</v>
      </c>
      <c r="L262" s="242">
        <f t="shared" si="5"/>
        <v>26418000</v>
      </c>
      <c r="M262" s="294" t="s">
        <v>5645</v>
      </c>
      <c r="N262" s="305" t="s">
        <v>5646</v>
      </c>
      <c r="O262" s="306" t="s">
        <v>5258</v>
      </c>
      <c r="P262" s="305" t="s">
        <v>5249</v>
      </c>
      <c r="Q262" s="333">
        <v>43297</v>
      </c>
    </row>
    <row r="263" spans="1:17" ht="30" customHeight="1">
      <c r="A263" s="238">
        <v>262</v>
      </c>
      <c r="B263" s="239">
        <v>39</v>
      </c>
      <c r="C263" s="240" t="s">
        <v>1829</v>
      </c>
      <c r="D263" s="239" t="s">
        <v>5408</v>
      </c>
      <c r="E263" s="301" t="s">
        <v>5724</v>
      </c>
      <c r="F263" s="304" t="s">
        <v>2351</v>
      </c>
      <c r="G263" s="303" t="s">
        <v>5683</v>
      </c>
      <c r="H263" s="303" t="s">
        <v>5683</v>
      </c>
      <c r="I263" s="304" t="s">
        <v>21</v>
      </c>
      <c r="J263" s="303">
        <v>2400</v>
      </c>
      <c r="K263" s="303">
        <v>30100</v>
      </c>
      <c r="L263" s="242">
        <f t="shared" si="5"/>
        <v>72240000</v>
      </c>
      <c r="M263" s="294" t="s">
        <v>5645</v>
      </c>
      <c r="N263" s="305" t="s">
        <v>5646</v>
      </c>
      <c r="O263" s="306" t="s">
        <v>5258</v>
      </c>
      <c r="P263" s="305" t="s">
        <v>5249</v>
      </c>
      <c r="Q263" s="333">
        <v>43297</v>
      </c>
    </row>
    <row r="264" spans="1:17" ht="30" customHeight="1">
      <c r="A264" s="238">
        <v>263</v>
      </c>
      <c r="B264" s="239">
        <v>39</v>
      </c>
      <c r="C264" s="240" t="s">
        <v>1829</v>
      </c>
      <c r="D264" s="239" t="s">
        <v>5408</v>
      </c>
      <c r="E264" s="301" t="s">
        <v>5725</v>
      </c>
      <c r="F264" s="304" t="s">
        <v>1132</v>
      </c>
      <c r="G264" s="303" t="s">
        <v>5683</v>
      </c>
      <c r="H264" s="303" t="s">
        <v>5683</v>
      </c>
      <c r="I264" s="304" t="s">
        <v>21</v>
      </c>
      <c r="J264" s="303">
        <v>800</v>
      </c>
      <c r="K264" s="303">
        <v>54300</v>
      </c>
      <c r="L264" s="242">
        <f t="shared" si="5"/>
        <v>43440000</v>
      </c>
      <c r="M264" s="294" t="s">
        <v>5645</v>
      </c>
      <c r="N264" s="305" t="s">
        <v>5646</v>
      </c>
      <c r="O264" s="306" t="s">
        <v>5258</v>
      </c>
      <c r="P264" s="305" t="s">
        <v>5249</v>
      </c>
      <c r="Q264" s="333">
        <v>43297</v>
      </c>
    </row>
    <row r="265" spans="1:17" ht="30" customHeight="1">
      <c r="A265" s="238">
        <v>264</v>
      </c>
      <c r="B265" s="239">
        <v>1</v>
      </c>
      <c r="C265" s="240" t="s">
        <v>70</v>
      </c>
      <c r="D265" s="239" t="s">
        <v>5384</v>
      </c>
      <c r="E265" s="301" t="s">
        <v>1567</v>
      </c>
      <c r="F265" s="304" t="s">
        <v>5726</v>
      </c>
      <c r="G265" s="303" t="s">
        <v>5727</v>
      </c>
      <c r="H265" s="303" t="s">
        <v>5727</v>
      </c>
      <c r="I265" s="304" t="s">
        <v>19</v>
      </c>
      <c r="J265" s="303">
        <v>220500</v>
      </c>
      <c r="K265" s="303">
        <v>560</v>
      </c>
      <c r="L265" s="242">
        <f t="shared" si="5"/>
        <v>123480000</v>
      </c>
      <c r="M265" s="294" t="s">
        <v>5645</v>
      </c>
      <c r="N265" s="305" t="s">
        <v>5646</v>
      </c>
      <c r="O265" s="306" t="s">
        <v>5258</v>
      </c>
      <c r="P265" s="305" t="s">
        <v>5249</v>
      </c>
      <c r="Q265" s="333">
        <v>43297</v>
      </c>
    </row>
    <row r="266" spans="1:17" ht="30" customHeight="1">
      <c r="A266" s="238">
        <v>265</v>
      </c>
      <c r="B266" s="239">
        <v>1</v>
      </c>
      <c r="C266" s="240" t="s">
        <v>70</v>
      </c>
      <c r="D266" s="239" t="s">
        <v>5384</v>
      </c>
      <c r="E266" s="301" t="s">
        <v>15</v>
      </c>
      <c r="F266" s="304" t="s">
        <v>5728</v>
      </c>
      <c r="G266" s="303" t="s">
        <v>5729</v>
      </c>
      <c r="H266" s="303" t="s">
        <v>5729</v>
      </c>
      <c r="I266" s="304" t="s">
        <v>19</v>
      </c>
      <c r="J266" s="303">
        <v>229950</v>
      </c>
      <c r="K266" s="303">
        <v>2</v>
      </c>
      <c r="L266" s="242">
        <f t="shared" si="5"/>
        <v>459900</v>
      </c>
      <c r="M266" s="294" t="s">
        <v>5645</v>
      </c>
      <c r="N266" s="305" t="s">
        <v>5646</v>
      </c>
      <c r="O266" s="306" t="s">
        <v>5258</v>
      </c>
      <c r="P266" s="305" t="s">
        <v>5249</v>
      </c>
      <c r="Q266" s="333">
        <v>43297</v>
      </c>
    </row>
    <row r="267" spans="1:17" ht="30" customHeight="1">
      <c r="A267" s="238">
        <v>266</v>
      </c>
      <c r="B267" s="239">
        <v>1</v>
      </c>
      <c r="C267" s="240" t="s">
        <v>70</v>
      </c>
      <c r="D267" s="239" t="s">
        <v>5384</v>
      </c>
      <c r="E267" s="301" t="s">
        <v>5730</v>
      </c>
      <c r="F267" s="304" t="s">
        <v>5731</v>
      </c>
      <c r="G267" s="303" t="s">
        <v>5732</v>
      </c>
      <c r="H267" s="303" t="s">
        <v>5732</v>
      </c>
      <c r="I267" s="304" t="s">
        <v>281</v>
      </c>
      <c r="J267" s="303">
        <v>245000</v>
      </c>
      <c r="K267" s="303">
        <v>530</v>
      </c>
      <c r="L267" s="242">
        <f t="shared" si="5"/>
        <v>129850000</v>
      </c>
      <c r="M267" s="294" t="s">
        <v>5645</v>
      </c>
      <c r="N267" s="305" t="s">
        <v>5646</v>
      </c>
      <c r="O267" s="306" t="s">
        <v>5258</v>
      </c>
      <c r="P267" s="305" t="s">
        <v>5249</v>
      </c>
      <c r="Q267" s="333">
        <v>43297</v>
      </c>
    </row>
    <row r="268" spans="1:17" ht="30" customHeight="1">
      <c r="A268" s="238">
        <v>267</v>
      </c>
      <c r="B268" s="300"/>
      <c r="C268" s="300"/>
      <c r="D268" s="300"/>
      <c r="E268" s="314" t="s">
        <v>5733</v>
      </c>
      <c r="F268" s="304" t="s">
        <v>3630</v>
      </c>
      <c r="G268" s="303" t="s">
        <v>5734</v>
      </c>
      <c r="H268" s="303" t="s">
        <v>5734</v>
      </c>
      <c r="I268" s="304" t="s">
        <v>21</v>
      </c>
      <c r="J268" s="303">
        <v>10000</v>
      </c>
      <c r="K268" s="303">
        <v>5</v>
      </c>
      <c r="L268" s="242">
        <f t="shared" si="5"/>
        <v>50000</v>
      </c>
      <c r="M268" s="294" t="s">
        <v>5645</v>
      </c>
      <c r="N268" s="305" t="s">
        <v>5646</v>
      </c>
      <c r="O268" s="306" t="s">
        <v>5258</v>
      </c>
      <c r="P268" s="305" t="s">
        <v>5249</v>
      </c>
      <c r="Q268" s="333">
        <v>43297</v>
      </c>
    </row>
    <row r="269" spans="1:17" ht="30" customHeight="1">
      <c r="A269" s="238">
        <v>268</v>
      </c>
      <c r="B269" s="239">
        <v>120</v>
      </c>
      <c r="C269" s="240" t="s">
        <v>99</v>
      </c>
      <c r="D269" s="239" t="s">
        <v>5471</v>
      </c>
      <c r="E269" s="308" t="s">
        <v>5735</v>
      </c>
      <c r="F269" s="302" t="s">
        <v>5709</v>
      </c>
      <c r="G269" s="303" t="s">
        <v>149</v>
      </c>
      <c r="H269" s="303" t="s">
        <v>149</v>
      </c>
      <c r="I269" s="302" t="s">
        <v>18</v>
      </c>
      <c r="J269" s="303">
        <v>207000</v>
      </c>
      <c r="K269" s="303">
        <v>10</v>
      </c>
      <c r="L269" s="242">
        <f t="shared" si="5"/>
        <v>2070000</v>
      </c>
      <c r="M269" s="294" t="s">
        <v>5645</v>
      </c>
      <c r="N269" s="305" t="s">
        <v>5646</v>
      </c>
      <c r="O269" s="306" t="s">
        <v>5258</v>
      </c>
      <c r="P269" s="305" t="s">
        <v>5249</v>
      </c>
      <c r="Q269" s="333">
        <v>43297</v>
      </c>
    </row>
    <row r="270" spans="1:17" ht="30" customHeight="1">
      <c r="A270" s="238">
        <v>269</v>
      </c>
      <c r="B270" s="239">
        <v>126</v>
      </c>
      <c r="C270" s="240" t="s">
        <v>111</v>
      </c>
      <c r="D270" s="239" t="s">
        <v>5464</v>
      </c>
      <c r="E270" s="308" t="s">
        <v>5736</v>
      </c>
      <c r="F270" s="302" t="s">
        <v>2389</v>
      </c>
      <c r="G270" s="303" t="s">
        <v>5737</v>
      </c>
      <c r="H270" s="303" t="s">
        <v>5737</v>
      </c>
      <c r="I270" s="302" t="s">
        <v>29</v>
      </c>
      <c r="J270" s="303">
        <v>18000</v>
      </c>
      <c r="K270" s="303">
        <v>98</v>
      </c>
      <c r="L270" s="242">
        <f t="shared" si="5"/>
        <v>1764000</v>
      </c>
      <c r="M270" s="294" t="s">
        <v>5645</v>
      </c>
      <c r="N270" s="305" t="s">
        <v>5646</v>
      </c>
      <c r="O270" s="306" t="s">
        <v>5258</v>
      </c>
      <c r="P270" s="305" t="s">
        <v>5249</v>
      </c>
      <c r="Q270" s="333">
        <v>43297</v>
      </c>
    </row>
    <row r="271" spans="1:17" ht="30" customHeight="1">
      <c r="A271" s="238">
        <v>270</v>
      </c>
      <c r="B271" s="239">
        <v>126</v>
      </c>
      <c r="C271" s="240" t="s">
        <v>111</v>
      </c>
      <c r="D271" s="239" t="s">
        <v>5464</v>
      </c>
      <c r="E271" s="315" t="s">
        <v>5738</v>
      </c>
      <c r="F271" s="304" t="s">
        <v>2389</v>
      </c>
      <c r="G271" s="303" t="s">
        <v>5737</v>
      </c>
      <c r="H271" s="303" t="s">
        <v>5737</v>
      </c>
      <c r="I271" s="304" t="s">
        <v>29</v>
      </c>
      <c r="J271" s="303">
        <v>19000</v>
      </c>
      <c r="K271" s="303">
        <v>250</v>
      </c>
      <c r="L271" s="242">
        <f t="shared" si="5"/>
        <v>4750000</v>
      </c>
      <c r="M271" s="294" t="s">
        <v>5645</v>
      </c>
      <c r="N271" s="305" t="s">
        <v>5646</v>
      </c>
      <c r="O271" s="306" t="s">
        <v>5258</v>
      </c>
      <c r="P271" s="305" t="s">
        <v>5249</v>
      </c>
      <c r="Q271" s="333">
        <v>43297</v>
      </c>
    </row>
    <row r="272" spans="1:17" ht="30" customHeight="1">
      <c r="A272" s="238">
        <v>271</v>
      </c>
      <c r="B272" s="239">
        <v>119</v>
      </c>
      <c r="C272" s="240" t="s">
        <v>182</v>
      </c>
      <c r="D272" s="239" t="s">
        <v>5468</v>
      </c>
      <c r="E272" s="301" t="s">
        <v>5739</v>
      </c>
      <c r="F272" s="304" t="s">
        <v>2389</v>
      </c>
      <c r="G272" s="303" t="s">
        <v>5740</v>
      </c>
      <c r="H272" s="303" t="s">
        <v>5740</v>
      </c>
      <c r="I272" s="304" t="s">
        <v>29</v>
      </c>
      <c r="J272" s="303">
        <v>103800</v>
      </c>
      <c r="K272" s="303">
        <v>410</v>
      </c>
      <c r="L272" s="242">
        <f t="shared" si="5"/>
        <v>42558000</v>
      </c>
      <c r="M272" s="294" t="s">
        <v>5645</v>
      </c>
      <c r="N272" s="305" t="s">
        <v>5646</v>
      </c>
      <c r="O272" s="306" t="s">
        <v>5258</v>
      </c>
      <c r="P272" s="305" t="s">
        <v>5249</v>
      </c>
      <c r="Q272" s="333">
        <v>43297</v>
      </c>
    </row>
    <row r="273" spans="1:17" ht="30" customHeight="1">
      <c r="A273" s="238">
        <v>272</v>
      </c>
      <c r="B273" s="239">
        <v>120</v>
      </c>
      <c r="C273" s="240" t="s">
        <v>99</v>
      </c>
      <c r="D273" s="239" t="s">
        <v>5471</v>
      </c>
      <c r="E273" s="301" t="s">
        <v>5741</v>
      </c>
      <c r="F273" s="304" t="s">
        <v>2389</v>
      </c>
      <c r="G273" s="303" t="s">
        <v>5742</v>
      </c>
      <c r="H273" s="303" t="s">
        <v>5742</v>
      </c>
      <c r="I273" s="304" t="s">
        <v>29</v>
      </c>
      <c r="J273" s="303">
        <v>17000</v>
      </c>
      <c r="K273" s="303">
        <v>24</v>
      </c>
      <c r="L273" s="242">
        <f t="shared" si="5"/>
        <v>408000</v>
      </c>
      <c r="M273" s="294" t="s">
        <v>5645</v>
      </c>
      <c r="N273" s="305" t="s">
        <v>5646</v>
      </c>
      <c r="O273" s="306" t="s">
        <v>5258</v>
      </c>
      <c r="P273" s="305" t="s">
        <v>5249</v>
      </c>
      <c r="Q273" s="333">
        <v>43297</v>
      </c>
    </row>
    <row r="274" spans="1:17" ht="30" customHeight="1">
      <c r="A274" s="238">
        <v>273</v>
      </c>
      <c r="B274" s="239">
        <v>119</v>
      </c>
      <c r="C274" s="240" t="s">
        <v>182</v>
      </c>
      <c r="D274" s="239" t="s">
        <v>5468</v>
      </c>
      <c r="E274" s="301" t="s">
        <v>5743</v>
      </c>
      <c r="F274" s="304" t="s">
        <v>2389</v>
      </c>
      <c r="G274" s="303" t="s">
        <v>5740</v>
      </c>
      <c r="H274" s="303" t="s">
        <v>5740</v>
      </c>
      <c r="I274" s="304" t="s">
        <v>29</v>
      </c>
      <c r="J274" s="303">
        <v>103800</v>
      </c>
      <c r="K274" s="303">
        <v>60</v>
      </c>
      <c r="L274" s="242">
        <f t="shared" si="5"/>
        <v>6228000</v>
      </c>
      <c r="M274" s="294" t="s">
        <v>5645</v>
      </c>
      <c r="N274" s="305" t="s">
        <v>5646</v>
      </c>
      <c r="O274" s="306" t="s">
        <v>5258</v>
      </c>
      <c r="P274" s="305" t="s">
        <v>5249</v>
      </c>
      <c r="Q274" s="333">
        <v>43297</v>
      </c>
    </row>
    <row r="275" spans="1:17" ht="30" customHeight="1">
      <c r="A275" s="238">
        <v>274</v>
      </c>
      <c r="B275" s="239">
        <v>3</v>
      </c>
      <c r="C275" s="240" t="s">
        <v>200</v>
      </c>
      <c r="D275" s="239" t="s">
        <v>5744</v>
      </c>
      <c r="E275" s="301" t="s">
        <v>5745</v>
      </c>
      <c r="F275" s="302" t="s">
        <v>187</v>
      </c>
      <c r="G275" s="303" t="s">
        <v>33</v>
      </c>
      <c r="H275" s="303" t="s">
        <v>33</v>
      </c>
      <c r="I275" s="302" t="s">
        <v>176</v>
      </c>
      <c r="J275" s="303">
        <v>30030</v>
      </c>
      <c r="K275" s="303">
        <v>870</v>
      </c>
      <c r="L275" s="242">
        <f t="shared" si="5"/>
        <v>26126100</v>
      </c>
      <c r="M275" s="294" t="s">
        <v>5645</v>
      </c>
      <c r="N275" s="305" t="s">
        <v>5646</v>
      </c>
      <c r="O275" s="306" t="s">
        <v>5258</v>
      </c>
      <c r="P275" s="305" t="s">
        <v>5249</v>
      </c>
      <c r="Q275" s="333">
        <v>43297</v>
      </c>
    </row>
    <row r="276" spans="1:17" ht="30" customHeight="1">
      <c r="A276" s="238">
        <v>275</v>
      </c>
      <c r="B276" s="239">
        <v>5</v>
      </c>
      <c r="C276" s="240" t="s">
        <v>190</v>
      </c>
      <c r="D276" s="239" t="s">
        <v>5746</v>
      </c>
      <c r="E276" s="301" t="s">
        <v>5747</v>
      </c>
      <c r="F276" s="302" t="s">
        <v>5748</v>
      </c>
      <c r="G276" s="303" t="s">
        <v>33</v>
      </c>
      <c r="H276" s="303" t="s">
        <v>33</v>
      </c>
      <c r="I276" s="302" t="s">
        <v>32</v>
      </c>
      <c r="J276" s="303">
        <v>20000</v>
      </c>
      <c r="K276" s="303">
        <v>10</v>
      </c>
      <c r="L276" s="242">
        <f t="shared" si="5"/>
        <v>200000</v>
      </c>
      <c r="M276" s="294" t="s">
        <v>5645</v>
      </c>
      <c r="N276" s="305" t="s">
        <v>5646</v>
      </c>
      <c r="O276" s="306" t="s">
        <v>5258</v>
      </c>
      <c r="P276" s="305" t="s">
        <v>5249</v>
      </c>
      <c r="Q276" s="333">
        <v>43297</v>
      </c>
    </row>
    <row r="277" spans="1:17" ht="30" customHeight="1">
      <c r="A277" s="238">
        <v>276</v>
      </c>
      <c r="B277" s="239">
        <v>308</v>
      </c>
      <c r="C277" s="240" t="s">
        <v>102</v>
      </c>
      <c r="D277" s="239" t="s">
        <v>5749</v>
      </c>
      <c r="E277" s="301" t="s">
        <v>59</v>
      </c>
      <c r="F277" s="304" t="s">
        <v>5750</v>
      </c>
      <c r="G277" s="303" t="s">
        <v>31</v>
      </c>
      <c r="H277" s="303" t="s">
        <v>31</v>
      </c>
      <c r="I277" s="304" t="s">
        <v>21</v>
      </c>
      <c r="J277" s="303">
        <v>188</v>
      </c>
      <c r="K277" s="303">
        <v>40000</v>
      </c>
      <c r="L277" s="242">
        <f t="shared" si="5"/>
        <v>7520000</v>
      </c>
      <c r="M277" s="294" t="s">
        <v>5645</v>
      </c>
      <c r="N277" s="305" t="s">
        <v>5646</v>
      </c>
      <c r="O277" s="306" t="s">
        <v>5258</v>
      </c>
      <c r="P277" s="305" t="s">
        <v>5249</v>
      </c>
      <c r="Q277" s="333">
        <v>43297</v>
      </c>
    </row>
    <row r="278" spans="1:17" ht="30" customHeight="1">
      <c r="A278" s="238">
        <v>277</v>
      </c>
      <c r="B278" s="239">
        <v>308</v>
      </c>
      <c r="C278" s="240" t="s">
        <v>102</v>
      </c>
      <c r="D278" s="239" t="s">
        <v>5749</v>
      </c>
      <c r="E278" s="301" t="s">
        <v>60</v>
      </c>
      <c r="F278" s="304" t="s">
        <v>3972</v>
      </c>
      <c r="G278" s="303" t="s">
        <v>31</v>
      </c>
      <c r="H278" s="303" t="s">
        <v>31</v>
      </c>
      <c r="I278" s="304" t="s">
        <v>21</v>
      </c>
      <c r="J278" s="303">
        <v>210</v>
      </c>
      <c r="K278" s="303">
        <v>30000</v>
      </c>
      <c r="L278" s="242">
        <f t="shared" si="5"/>
        <v>6300000</v>
      </c>
      <c r="M278" s="294" t="s">
        <v>5645</v>
      </c>
      <c r="N278" s="305" t="s">
        <v>5646</v>
      </c>
      <c r="O278" s="306" t="s">
        <v>5258</v>
      </c>
      <c r="P278" s="305" t="s">
        <v>5249</v>
      </c>
      <c r="Q278" s="333">
        <v>43297</v>
      </c>
    </row>
    <row r="279" spans="1:17" ht="30" customHeight="1">
      <c r="A279" s="238">
        <v>278</v>
      </c>
      <c r="B279" s="300"/>
      <c r="C279" s="300"/>
      <c r="D279" s="238"/>
      <c r="E279" s="301" t="s">
        <v>5751</v>
      </c>
      <c r="F279" s="304" t="s">
        <v>5752</v>
      </c>
      <c r="G279" s="303" t="s">
        <v>31</v>
      </c>
      <c r="H279" s="303" t="s">
        <v>31</v>
      </c>
      <c r="I279" s="304" t="s">
        <v>176</v>
      </c>
      <c r="J279" s="303">
        <v>75000</v>
      </c>
      <c r="K279" s="303">
        <v>15</v>
      </c>
      <c r="L279" s="242">
        <f t="shared" si="5"/>
        <v>1125000</v>
      </c>
      <c r="M279" s="294" t="s">
        <v>5645</v>
      </c>
      <c r="N279" s="305" t="s">
        <v>5646</v>
      </c>
      <c r="O279" s="306" t="s">
        <v>5258</v>
      </c>
      <c r="P279" s="305" t="s">
        <v>5249</v>
      </c>
      <c r="Q279" s="333">
        <v>43297</v>
      </c>
    </row>
    <row r="280" spans="1:17" ht="30" customHeight="1">
      <c r="A280" s="238">
        <v>279</v>
      </c>
      <c r="B280" s="300"/>
      <c r="C280" s="300"/>
      <c r="D280" s="300"/>
      <c r="E280" s="301" t="s">
        <v>5753</v>
      </c>
      <c r="F280" s="304" t="s">
        <v>1970</v>
      </c>
      <c r="G280" s="303" t="s">
        <v>31</v>
      </c>
      <c r="H280" s="303" t="s">
        <v>31</v>
      </c>
      <c r="I280" s="304" t="s">
        <v>23</v>
      </c>
      <c r="J280" s="303">
        <v>189000</v>
      </c>
      <c r="K280" s="303">
        <v>5</v>
      </c>
      <c r="L280" s="242">
        <f t="shared" si="5"/>
        <v>945000</v>
      </c>
      <c r="M280" s="294" t="s">
        <v>5645</v>
      </c>
      <c r="N280" s="305" t="s">
        <v>5646</v>
      </c>
      <c r="O280" s="306" t="s">
        <v>5258</v>
      </c>
      <c r="P280" s="305" t="s">
        <v>5249</v>
      </c>
      <c r="Q280" s="333">
        <v>43297</v>
      </c>
    </row>
    <row r="281" spans="1:17" ht="30" customHeight="1">
      <c r="A281" s="238">
        <v>280</v>
      </c>
      <c r="B281" s="239">
        <v>67</v>
      </c>
      <c r="C281" s="240" t="s">
        <v>64</v>
      </c>
      <c r="D281" s="239" t="s">
        <v>5420</v>
      </c>
      <c r="E281" s="301" t="s">
        <v>5421</v>
      </c>
      <c r="F281" s="304" t="s">
        <v>5754</v>
      </c>
      <c r="G281" s="303" t="s">
        <v>5755</v>
      </c>
      <c r="H281" s="303" t="s">
        <v>5755</v>
      </c>
      <c r="I281" s="304" t="s">
        <v>23</v>
      </c>
      <c r="J281" s="303">
        <v>6510</v>
      </c>
      <c r="K281" s="303">
        <v>500</v>
      </c>
      <c r="L281" s="242">
        <f t="shared" si="5"/>
        <v>3255000</v>
      </c>
      <c r="M281" s="294" t="s">
        <v>5645</v>
      </c>
      <c r="N281" s="305" t="s">
        <v>5646</v>
      </c>
      <c r="O281" s="306" t="s">
        <v>5258</v>
      </c>
      <c r="P281" s="305" t="s">
        <v>5249</v>
      </c>
      <c r="Q281" s="333">
        <v>43297</v>
      </c>
    </row>
    <row r="282" spans="1:17" ht="30" customHeight="1">
      <c r="A282" s="238">
        <v>281</v>
      </c>
      <c r="B282" s="239">
        <v>67</v>
      </c>
      <c r="C282" s="240" t="s">
        <v>64</v>
      </c>
      <c r="D282" s="239" t="s">
        <v>5420</v>
      </c>
      <c r="E282" s="310" t="s">
        <v>5756</v>
      </c>
      <c r="F282" s="304" t="s">
        <v>5757</v>
      </c>
      <c r="G282" s="303" t="s">
        <v>5758</v>
      </c>
      <c r="H282" s="303" t="s">
        <v>5758</v>
      </c>
      <c r="I282" s="304" t="s">
        <v>23</v>
      </c>
      <c r="J282" s="303">
        <v>7980</v>
      </c>
      <c r="K282" s="303">
        <v>350</v>
      </c>
      <c r="L282" s="242">
        <f t="shared" si="5"/>
        <v>2793000</v>
      </c>
      <c r="M282" s="294" t="s">
        <v>5645</v>
      </c>
      <c r="N282" s="305" t="s">
        <v>5646</v>
      </c>
      <c r="O282" s="306" t="s">
        <v>5258</v>
      </c>
      <c r="P282" s="305" t="s">
        <v>5249</v>
      </c>
      <c r="Q282" s="333">
        <v>43297</v>
      </c>
    </row>
    <row r="283" spans="1:17" ht="30" customHeight="1">
      <c r="A283" s="238">
        <v>282</v>
      </c>
      <c r="B283" s="300"/>
      <c r="C283" s="300"/>
      <c r="D283" s="300"/>
      <c r="E283" s="301" t="s">
        <v>5759</v>
      </c>
      <c r="F283" s="304" t="s">
        <v>2007</v>
      </c>
      <c r="G283" s="303" t="s">
        <v>33</v>
      </c>
      <c r="H283" s="303" t="s">
        <v>33</v>
      </c>
      <c r="I283" s="304" t="s">
        <v>21</v>
      </c>
      <c r="J283" s="303">
        <v>5000</v>
      </c>
      <c r="K283" s="303">
        <v>135</v>
      </c>
      <c r="L283" s="242">
        <f t="shared" si="5"/>
        <v>675000</v>
      </c>
      <c r="M283" s="294" t="s">
        <v>5645</v>
      </c>
      <c r="N283" s="305" t="s">
        <v>5646</v>
      </c>
      <c r="O283" s="306" t="s">
        <v>5258</v>
      </c>
      <c r="P283" s="305" t="s">
        <v>5249</v>
      </c>
      <c r="Q283" s="333">
        <v>43297</v>
      </c>
    </row>
    <row r="284" spans="1:17" ht="30" customHeight="1">
      <c r="A284" s="238">
        <v>283</v>
      </c>
      <c r="B284" s="239">
        <v>317</v>
      </c>
      <c r="C284" s="240" t="s">
        <v>90</v>
      </c>
      <c r="D284" s="239" t="s">
        <v>3870</v>
      </c>
      <c r="E284" s="301" t="s">
        <v>5760</v>
      </c>
      <c r="F284" s="304" t="s">
        <v>3630</v>
      </c>
      <c r="G284" s="303" t="s">
        <v>31</v>
      </c>
      <c r="H284" s="303" t="s">
        <v>31</v>
      </c>
      <c r="I284" s="304" t="s">
        <v>23</v>
      </c>
      <c r="J284" s="303">
        <v>22050</v>
      </c>
      <c r="K284" s="303">
        <v>87</v>
      </c>
      <c r="L284" s="242">
        <f t="shared" si="5"/>
        <v>1918350</v>
      </c>
      <c r="M284" s="294" t="s">
        <v>5645</v>
      </c>
      <c r="N284" s="305" t="s">
        <v>5646</v>
      </c>
      <c r="O284" s="306" t="s">
        <v>5258</v>
      </c>
      <c r="P284" s="305" t="s">
        <v>5249</v>
      </c>
      <c r="Q284" s="333">
        <v>43297</v>
      </c>
    </row>
    <row r="285" spans="1:17" ht="30" customHeight="1">
      <c r="A285" s="238">
        <v>284</v>
      </c>
      <c r="B285" s="239">
        <v>317</v>
      </c>
      <c r="C285" s="240" t="s">
        <v>90</v>
      </c>
      <c r="D285" s="239" t="s">
        <v>3870</v>
      </c>
      <c r="E285" s="301" t="s">
        <v>5761</v>
      </c>
      <c r="F285" s="304" t="s">
        <v>3630</v>
      </c>
      <c r="G285" s="303" t="s">
        <v>31</v>
      </c>
      <c r="H285" s="303" t="s">
        <v>31</v>
      </c>
      <c r="I285" s="304" t="s">
        <v>23</v>
      </c>
      <c r="J285" s="303">
        <v>17850</v>
      </c>
      <c r="K285" s="303">
        <v>12</v>
      </c>
      <c r="L285" s="242">
        <f t="shared" si="5"/>
        <v>214200</v>
      </c>
      <c r="M285" s="294" t="s">
        <v>5645</v>
      </c>
      <c r="N285" s="305" t="s">
        <v>5646</v>
      </c>
      <c r="O285" s="306" t="s">
        <v>5258</v>
      </c>
      <c r="P285" s="305" t="s">
        <v>5249</v>
      </c>
      <c r="Q285" s="333">
        <v>43297</v>
      </c>
    </row>
    <row r="286" spans="1:17" ht="30" customHeight="1">
      <c r="A286" s="238">
        <v>285</v>
      </c>
      <c r="B286" s="239">
        <v>243</v>
      </c>
      <c r="C286" s="240" t="s">
        <v>5762</v>
      </c>
      <c r="D286" s="239" t="s">
        <v>5763</v>
      </c>
      <c r="E286" s="301" t="s">
        <v>5764</v>
      </c>
      <c r="F286" s="304" t="s">
        <v>3630</v>
      </c>
      <c r="G286" s="303" t="s">
        <v>31</v>
      </c>
      <c r="H286" s="303" t="s">
        <v>31</v>
      </c>
      <c r="I286" s="304" t="s">
        <v>21</v>
      </c>
      <c r="J286" s="303">
        <v>6800000</v>
      </c>
      <c r="K286" s="303">
        <v>4</v>
      </c>
      <c r="L286" s="242">
        <f t="shared" si="5"/>
        <v>27200000</v>
      </c>
      <c r="M286" s="294" t="s">
        <v>5645</v>
      </c>
      <c r="N286" s="305" t="s">
        <v>5646</v>
      </c>
      <c r="O286" s="306" t="s">
        <v>5258</v>
      </c>
      <c r="P286" s="305" t="s">
        <v>5249</v>
      </c>
      <c r="Q286" s="333">
        <v>43297</v>
      </c>
    </row>
    <row r="287" spans="1:17" ht="30" customHeight="1">
      <c r="A287" s="238">
        <v>286</v>
      </c>
      <c r="B287" s="239">
        <v>313</v>
      </c>
      <c r="C287" s="240" t="s">
        <v>93</v>
      </c>
      <c r="D287" s="239" t="s">
        <v>5376</v>
      </c>
      <c r="E287" s="310" t="s">
        <v>38</v>
      </c>
      <c r="F287" s="304" t="s">
        <v>3630</v>
      </c>
      <c r="G287" s="303" t="s">
        <v>5765</v>
      </c>
      <c r="H287" s="303" t="s">
        <v>5765</v>
      </c>
      <c r="I287" s="304" t="s">
        <v>21</v>
      </c>
      <c r="J287" s="303">
        <v>420</v>
      </c>
      <c r="K287" s="303">
        <v>230</v>
      </c>
      <c r="L287" s="242">
        <f t="shared" si="5"/>
        <v>96600</v>
      </c>
      <c r="M287" s="294" t="s">
        <v>5645</v>
      </c>
      <c r="N287" s="305" t="s">
        <v>5646</v>
      </c>
      <c r="O287" s="306" t="s">
        <v>5258</v>
      </c>
      <c r="P287" s="305" t="s">
        <v>5249</v>
      </c>
      <c r="Q287" s="333">
        <v>43297</v>
      </c>
    </row>
    <row r="288" spans="1:17" ht="30" customHeight="1">
      <c r="A288" s="238">
        <v>287</v>
      </c>
      <c r="B288" s="239">
        <v>3</v>
      </c>
      <c r="C288" s="240" t="s">
        <v>200</v>
      </c>
      <c r="D288" s="239" t="s">
        <v>5744</v>
      </c>
      <c r="E288" s="310" t="s">
        <v>5766</v>
      </c>
      <c r="F288" s="304" t="s">
        <v>5767</v>
      </c>
      <c r="G288" s="303" t="s">
        <v>5768</v>
      </c>
      <c r="H288" s="303" t="s">
        <v>5768</v>
      </c>
      <c r="I288" s="304" t="s">
        <v>46</v>
      </c>
      <c r="J288" s="303">
        <v>133980</v>
      </c>
      <c r="K288" s="303">
        <v>400</v>
      </c>
      <c r="L288" s="242">
        <f t="shared" si="5"/>
        <v>53592000</v>
      </c>
      <c r="M288" s="294" t="s">
        <v>5645</v>
      </c>
      <c r="N288" s="305" t="s">
        <v>5646</v>
      </c>
      <c r="O288" s="306" t="s">
        <v>5258</v>
      </c>
      <c r="P288" s="305" t="s">
        <v>5249</v>
      </c>
      <c r="Q288" s="333">
        <v>43297</v>
      </c>
    </row>
    <row r="289" spans="1:17" ht="30" customHeight="1">
      <c r="A289" s="238">
        <v>288</v>
      </c>
      <c r="B289" s="239">
        <v>3</v>
      </c>
      <c r="C289" s="240" t="s">
        <v>200</v>
      </c>
      <c r="D289" s="239" t="s">
        <v>5744</v>
      </c>
      <c r="E289" s="310" t="s">
        <v>5769</v>
      </c>
      <c r="F289" s="304" t="s">
        <v>5767</v>
      </c>
      <c r="G289" s="303" t="s">
        <v>5768</v>
      </c>
      <c r="H289" s="303" t="s">
        <v>5768</v>
      </c>
      <c r="I289" s="304" t="s">
        <v>46</v>
      </c>
      <c r="J289" s="303">
        <v>174300</v>
      </c>
      <c r="K289" s="303">
        <v>825</v>
      </c>
      <c r="L289" s="242">
        <f t="shared" si="5"/>
        <v>143797500</v>
      </c>
      <c r="M289" s="294" t="s">
        <v>5645</v>
      </c>
      <c r="N289" s="305" t="s">
        <v>5646</v>
      </c>
      <c r="O289" s="306" t="s">
        <v>5258</v>
      </c>
      <c r="P289" s="305" t="s">
        <v>5249</v>
      </c>
      <c r="Q289" s="333">
        <v>43297</v>
      </c>
    </row>
    <row r="290" spans="1:17" ht="30" customHeight="1">
      <c r="A290" s="238">
        <v>289</v>
      </c>
      <c r="B290" s="239">
        <v>5</v>
      </c>
      <c r="C290" s="240" t="s">
        <v>190</v>
      </c>
      <c r="D290" s="239" t="s">
        <v>5746</v>
      </c>
      <c r="E290" s="301" t="s">
        <v>5770</v>
      </c>
      <c r="F290" s="304" t="s">
        <v>192</v>
      </c>
      <c r="G290" s="303" t="s">
        <v>5771</v>
      </c>
      <c r="H290" s="303" t="s">
        <v>5771</v>
      </c>
      <c r="I290" s="304" t="s">
        <v>50</v>
      </c>
      <c r="J290" s="303">
        <v>599550</v>
      </c>
      <c r="K290" s="303">
        <v>15</v>
      </c>
      <c r="L290" s="242">
        <f t="shared" si="5"/>
        <v>8993250</v>
      </c>
      <c r="M290" s="294" t="s">
        <v>5645</v>
      </c>
      <c r="N290" s="305" t="s">
        <v>5646</v>
      </c>
      <c r="O290" s="306" t="s">
        <v>5258</v>
      </c>
      <c r="P290" s="305" t="s">
        <v>5249</v>
      </c>
      <c r="Q290" s="333">
        <v>43297</v>
      </c>
    </row>
    <row r="291" spans="1:17" ht="30" customHeight="1">
      <c r="A291" s="238">
        <v>290</v>
      </c>
      <c r="B291" s="239">
        <v>18</v>
      </c>
      <c r="C291" s="240" t="s">
        <v>76</v>
      </c>
      <c r="D291" s="239" t="s">
        <v>5280</v>
      </c>
      <c r="E291" s="316" t="s">
        <v>5772</v>
      </c>
      <c r="F291" s="304" t="s">
        <v>760</v>
      </c>
      <c r="G291" s="303" t="s">
        <v>5773</v>
      </c>
      <c r="H291" s="303" t="s">
        <v>5773</v>
      </c>
      <c r="I291" s="304" t="s">
        <v>20</v>
      </c>
      <c r="J291" s="303">
        <v>5775</v>
      </c>
      <c r="K291" s="303">
        <v>180</v>
      </c>
      <c r="L291" s="242">
        <f t="shared" si="5"/>
        <v>1039500</v>
      </c>
      <c r="M291" s="294" t="s">
        <v>5645</v>
      </c>
      <c r="N291" s="305" t="s">
        <v>5646</v>
      </c>
      <c r="O291" s="306" t="s">
        <v>5258</v>
      </c>
      <c r="P291" s="305" t="s">
        <v>5249</v>
      </c>
      <c r="Q291" s="333">
        <v>43297</v>
      </c>
    </row>
    <row r="292" spans="1:17" ht="30" customHeight="1">
      <c r="A292" s="238">
        <v>291</v>
      </c>
      <c r="B292" s="239">
        <v>18</v>
      </c>
      <c r="C292" s="240" t="s">
        <v>76</v>
      </c>
      <c r="D292" s="239" t="s">
        <v>5280</v>
      </c>
      <c r="E292" s="310" t="s">
        <v>5774</v>
      </c>
      <c r="F292" s="304" t="s">
        <v>776</v>
      </c>
      <c r="G292" s="303" t="s">
        <v>5732</v>
      </c>
      <c r="H292" s="303" t="s">
        <v>5732</v>
      </c>
      <c r="I292" s="304" t="s">
        <v>24</v>
      </c>
      <c r="J292" s="303">
        <v>6405</v>
      </c>
      <c r="K292" s="303">
        <v>500</v>
      </c>
      <c r="L292" s="242">
        <f t="shared" si="5"/>
        <v>3202500</v>
      </c>
      <c r="M292" s="294" t="s">
        <v>5645</v>
      </c>
      <c r="N292" s="305" t="s">
        <v>5646</v>
      </c>
      <c r="O292" s="306" t="s">
        <v>5258</v>
      </c>
      <c r="P292" s="305" t="s">
        <v>5249</v>
      </c>
      <c r="Q292" s="333">
        <v>43297</v>
      </c>
    </row>
    <row r="293" spans="1:17" ht="30" customHeight="1">
      <c r="A293" s="238">
        <v>292</v>
      </c>
      <c r="B293" s="239">
        <v>18</v>
      </c>
      <c r="C293" s="240" t="s">
        <v>76</v>
      </c>
      <c r="D293" s="239" t="s">
        <v>5280</v>
      </c>
      <c r="E293" s="317" t="s">
        <v>5775</v>
      </c>
      <c r="F293" s="304" t="s">
        <v>776</v>
      </c>
      <c r="G293" s="303" t="s">
        <v>5732</v>
      </c>
      <c r="H293" s="303" t="s">
        <v>5732</v>
      </c>
      <c r="I293" s="304" t="s">
        <v>24</v>
      </c>
      <c r="J293" s="303">
        <v>8000</v>
      </c>
      <c r="K293" s="303">
        <v>810</v>
      </c>
      <c r="L293" s="242">
        <f t="shared" si="5"/>
        <v>6480000</v>
      </c>
      <c r="M293" s="294" t="s">
        <v>5645</v>
      </c>
      <c r="N293" s="305" t="s">
        <v>5646</v>
      </c>
      <c r="O293" s="306" t="s">
        <v>5258</v>
      </c>
      <c r="P293" s="305" t="s">
        <v>5249</v>
      </c>
      <c r="Q293" s="333">
        <v>43297</v>
      </c>
    </row>
    <row r="294" spans="1:17" ht="30" customHeight="1">
      <c r="A294" s="238">
        <v>293</v>
      </c>
      <c r="B294" s="239">
        <v>73</v>
      </c>
      <c r="C294" s="240" t="s">
        <v>113</v>
      </c>
      <c r="D294" s="239" t="s">
        <v>5776</v>
      </c>
      <c r="E294" s="310" t="s">
        <v>5777</v>
      </c>
      <c r="F294" s="304" t="s">
        <v>5778</v>
      </c>
      <c r="G294" s="303" t="s">
        <v>5779</v>
      </c>
      <c r="H294" s="303" t="s">
        <v>5779</v>
      </c>
      <c r="I294" s="304" t="s">
        <v>22</v>
      </c>
      <c r="J294" s="303">
        <v>2114</v>
      </c>
      <c r="K294" s="303">
        <v>500000</v>
      </c>
      <c r="L294" s="242">
        <f t="shared" si="5"/>
        <v>1057000000</v>
      </c>
      <c r="M294" s="294" t="s">
        <v>5645</v>
      </c>
      <c r="N294" s="305" t="s">
        <v>5646</v>
      </c>
      <c r="O294" s="306" t="s">
        <v>5258</v>
      </c>
      <c r="P294" s="305" t="s">
        <v>5249</v>
      </c>
      <c r="Q294" s="333">
        <v>43297</v>
      </c>
    </row>
    <row r="295" spans="1:17" ht="30" customHeight="1">
      <c r="A295" s="238">
        <v>294</v>
      </c>
      <c r="B295" s="239">
        <v>73</v>
      </c>
      <c r="C295" s="240" t="s">
        <v>113</v>
      </c>
      <c r="D295" s="239" t="s">
        <v>5776</v>
      </c>
      <c r="E295" s="310" t="s">
        <v>5780</v>
      </c>
      <c r="F295" s="304" t="s">
        <v>5778</v>
      </c>
      <c r="G295" s="303" t="s">
        <v>5779</v>
      </c>
      <c r="H295" s="303" t="s">
        <v>5779</v>
      </c>
      <c r="I295" s="304" t="s">
        <v>22</v>
      </c>
      <c r="J295" s="303">
        <v>2114</v>
      </c>
      <c r="K295" s="303">
        <v>19687</v>
      </c>
      <c r="L295" s="242">
        <f t="shared" si="5"/>
        <v>41618318</v>
      </c>
      <c r="M295" s="294" t="s">
        <v>5645</v>
      </c>
      <c r="N295" s="305" t="s">
        <v>5646</v>
      </c>
      <c r="O295" s="306" t="s">
        <v>5258</v>
      </c>
      <c r="P295" s="305" t="s">
        <v>5249</v>
      </c>
      <c r="Q295" s="333">
        <v>43297</v>
      </c>
    </row>
    <row r="296" spans="1:17" ht="30" customHeight="1">
      <c r="A296" s="238">
        <v>295</v>
      </c>
      <c r="B296" s="239">
        <v>77</v>
      </c>
      <c r="C296" s="240" t="s">
        <v>78</v>
      </c>
      <c r="D296" s="239" t="s">
        <v>5292</v>
      </c>
      <c r="E296" s="315" t="s">
        <v>5781</v>
      </c>
      <c r="F296" s="304" t="s">
        <v>5782</v>
      </c>
      <c r="G296" s="303" t="s">
        <v>107</v>
      </c>
      <c r="H296" s="303" t="s">
        <v>107</v>
      </c>
      <c r="I296" s="304" t="s">
        <v>22</v>
      </c>
      <c r="J296" s="303">
        <v>5700</v>
      </c>
      <c r="K296" s="303">
        <v>2000</v>
      </c>
      <c r="L296" s="242">
        <f t="shared" si="5"/>
        <v>11400000</v>
      </c>
      <c r="M296" s="294" t="s">
        <v>5645</v>
      </c>
      <c r="N296" s="305" t="s">
        <v>5646</v>
      </c>
      <c r="O296" s="306" t="s">
        <v>5258</v>
      </c>
      <c r="P296" s="305" t="s">
        <v>5249</v>
      </c>
      <c r="Q296" s="333">
        <v>43297</v>
      </c>
    </row>
    <row r="297" spans="1:17" ht="30" customHeight="1">
      <c r="A297" s="238">
        <v>296</v>
      </c>
      <c r="B297" s="300"/>
      <c r="C297" s="300"/>
      <c r="D297" s="300"/>
      <c r="E297" s="301" t="s">
        <v>5783</v>
      </c>
      <c r="F297" s="304" t="s">
        <v>5784</v>
      </c>
      <c r="G297" s="303" t="s">
        <v>5785</v>
      </c>
      <c r="H297" s="303" t="s">
        <v>5785</v>
      </c>
      <c r="I297" s="304" t="s">
        <v>50</v>
      </c>
      <c r="J297" s="303">
        <v>134900</v>
      </c>
      <c r="K297" s="303">
        <v>35</v>
      </c>
      <c r="L297" s="242">
        <f t="shared" si="5"/>
        <v>4721500</v>
      </c>
      <c r="M297" s="294" t="s">
        <v>5645</v>
      </c>
      <c r="N297" s="305" t="s">
        <v>5646</v>
      </c>
      <c r="O297" s="306" t="s">
        <v>5258</v>
      </c>
      <c r="P297" s="305" t="s">
        <v>5249</v>
      </c>
      <c r="Q297" s="333">
        <v>43297</v>
      </c>
    </row>
    <row r="298" spans="1:17" ht="30" customHeight="1">
      <c r="A298" s="238">
        <v>297</v>
      </c>
      <c r="B298" s="300"/>
      <c r="C298" s="300"/>
      <c r="D298" s="300"/>
      <c r="E298" s="301" t="s">
        <v>5786</v>
      </c>
      <c r="F298" s="304" t="s">
        <v>5712</v>
      </c>
      <c r="G298" s="303" t="s">
        <v>5787</v>
      </c>
      <c r="H298" s="303" t="s">
        <v>5787</v>
      </c>
      <c r="I298" s="304" t="s">
        <v>18</v>
      </c>
      <c r="J298" s="303">
        <v>19005</v>
      </c>
      <c r="K298" s="303">
        <v>200</v>
      </c>
      <c r="L298" s="242">
        <f t="shared" si="5"/>
        <v>3801000</v>
      </c>
      <c r="M298" s="294" t="s">
        <v>5645</v>
      </c>
      <c r="N298" s="305" t="s">
        <v>5646</v>
      </c>
      <c r="O298" s="306" t="s">
        <v>5258</v>
      </c>
      <c r="P298" s="305" t="s">
        <v>5249</v>
      </c>
      <c r="Q298" s="333">
        <v>43297</v>
      </c>
    </row>
    <row r="299" spans="1:17" ht="30" customHeight="1">
      <c r="A299" s="238">
        <v>298</v>
      </c>
      <c r="B299" s="300"/>
      <c r="C299" s="300"/>
      <c r="D299" s="300"/>
      <c r="E299" s="301" t="s">
        <v>5788</v>
      </c>
      <c r="F299" s="304" t="s">
        <v>5789</v>
      </c>
      <c r="G299" s="303" t="s">
        <v>33</v>
      </c>
      <c r="H299" s="303" t="s">
        <v>33</v>
      </c>
      <c r="I299" s="304" t="s">
        <v>19</v>
      </c>
      <c r="J299" s="303">
        <v>79995</v>
      </c>
      <c r="K299" s="303">
        <v>2000</v>
      </c>
      <c r="L299" s="242">
        <f t="shared" si="5"/>
        <v>159990000</v>
      </c>
      <c r="M299" s="294" t="s">
        <v>5645</v>
      </c>
      <c r="N299" s="305" t="s">
        <v>5646</v>
      </c>
      <c r="O299" s="306" t="s">
        <v>5258</v>
      </c>
      <c r="P299" s="305" t="s">
        <v>5249</v>
      </c>
      <c r="Q299" s="333">
        <v>43297</v>
      </c>
    </row>
    <row r="300" spans="1:17" ht="30" customHeight="1">
      <c r="A300" s="238">
        <v>299</v>
      </c>
      <c r="B300" s="300"/>
      <c r="C300" s="300"/>
      <c r="D300" s="300"/>
      <c r="E300" s="301" t="s">
        <v>5790</v>
      </c>
      <c r="F300" s="307" t="s">
        <v>5712</v>
      </c>
      <c r="G300" s="303" t="s">
        <v>5791</v>
      </c>
      <c r="H300" s="303" t="s">
        <v>5791</v>
      </c>
      <c r="I300" s="307" t="s">
        <v>18</v>
      </c>
      <c r="J300" s="303">
        <v>30000</v>
      </c>
      <c r="K300" s="303">
        <v>10</v>
      </c>
      <c r="L300" s="242">
        <f t="shared" si="5"/>
        <v>300000</v>
      </c>
      <c r="M300" s="294" t="s">
        <v>5645</v>
      </c>
      <c r="N300" s="305" t="s">
        <v>5646</v>
      </c>
      <c r="O300" s="306" t="s">
        <v>5258</v>
      </c>
      <c r="P300" s="305" t="s">
        <v>5249</v>
      </c>
      <c r="Q300" s="333">
        <v>43297</v>
      </c>
    </row>
    <row r="301" spans="1:17" ht="30" customHeight="1">
      <c r="A301" s="238">
        <v>300</v>
      </c>
      <c r="B301" s="300"/>
      <c r="C301" s="300"/>
      <c r="D301" s="300"/>
      <c r="E301" s="301" t="s">
        <v>5792</v>
      </c>
      <c r="F301" s="304" t="s">
        <v>3251</v>
      </c>
      <c r="G301" s="303" t="s">
        <v>5791</v>
      </c>
      <c r="H301" s="303" t="s">
        <v>5791</v>
      </c>
      <c r="I301" s="304" t="s">
        <v>18</v>
      </c>
      <c r="J301" s="303">
        <v>13965</v>
      </c>
      <c r="K301" s="303">
        <v>40</v>
      </c>
      <c r="L301" s="242">
        <f t="shared" si="5"/>
        <v>558600</v>
      </c>
      <c r="M301" s="294" t="s">
        <v>5645</v>
      </c>
      <c r="N301" s="305" t="s">
        <v>5646</v>
      </c>
      <c r="O301" s="306" t="s">
        <v>5258</v>
      </c>
      <c r="P301" s="305" t="s">
        <v>5249</v>
      </c>
      <c r="Q301" s="333">
        <v>43297</v>
      </c>
    </row>
    <row r="302" spans="1:17" ht="30" customHeight="1">
      <c r="A302" s="238">
        <v>301</v>
      </c>
      <c r="B302" s="300"/>
      <c r="C302" s="300"/>
      <c r="D302" s="300"/>
      <c r="E302" s="301" t="s">
        <v>5793</v>
      </c>
      <c r="F302" s="304" t="s">
        <v>2351</v>
      </c>
      <c r="G302" s="303" t="s">
        <v>5732</v>
      </c>
      <c r="H302" s="303" t="s">
        <v>5732</v>
      </c>
      <c r="I302" s="304" t="s">
        <v>21</v>
      </c>
      <c r="J302" s="303">
        <v>1995</v>
      </c>
      <c r="K302" s="303">
        <v>400</v>
      </c>
      <c r="L302" s="242">
        <f t="shared" si="5"/>
        <v>798000</v>
      </c>
      <c r="M302" s="294" t="s">
        <v>5645</v>
      </c>
      <c r="N302" s="305" t="s">
        <v>5646</v>
      </c>
      <c r="O302" s="306" t="s">
        <v>5258</v>
      </c>
      <c r="P302" s="305" t="s">
        <v>5249</v>
      </c>
      <c r="Q302" s="333">
        <v>43297</v>
      </c>
    </row>
    <row r="303" spans="1:17" ht="30" customHeight="1">
      <c r="A303" s="238">
        <v>302</v>
      </c>
      <c r="B303" s="300"/>
      <c r="C303" s="300"/>
      <c r="D303" s="300"/>
      <c r="E303" s="301" t="s">
        <v>5794</v>
      </c>
      <c r="F303" s="304" t="s">
        <v>2351</v>
      </c>
      <c r="G303" s="303" t="s">
        <v>5687</v>
      </c>
      <c r="H303" s="303" t="s">
        <v>5687</v>
      </c>
      <c r="I303" s="304" t="s">
        <v>21</v>
      </c>
      <c r="J303" s="303">
        <v>800</v>
      </c>
      <c r="K303" s="303">
        <v>117200</v>
      </c>
      <c r="L303" s="242">
        <f t="shared" si="5"/>
        <v>93760000</v>
      </c>
      <c r="M303" s="294" t="s">
        <v>5645</v>
      </c>
      <c r="N303" s="305" t="s">
        <v>5646</v>
      </c>
      <c r="O303" s="306" t="s">
        <v>5258</v>
      </c>
      <c r="P303" s="305" t="s">
        <v>5249</v>
      </c>
      <c r="Q303" s="333">
        <v>43297</v>
      </c>
    </row>
    <row r="304" spans="1:17" ht="30" customHeight="1">
      <c r="A304" s="238">
        <v>303</v>
      </c>
      <c r="B304" s="300"/>
      <c r="C304" s="300"/>
      <c r="D304" s="300"/>
      <c r="E304" s="301" t="s">
        <v>4050</v>
      </c>
      <c r="F304" s="304" t="s">
        <v>3630</v>
      </c>
      <c r="G304" s="303" t="s">
        <v>5795</v>
      </c>
      <c r="H304" s="303" t="s">
        <v>5795</v>
      </c>
      <c r="I304" s="304" t="s">
        <v>21</v>
      </c>
      <c r="J304" s="303">
        <v>2000</v>
      </c>
      <c r="K304" s="303">
        <v>140</v>
      </c>
      <c r="L304" s="242">
        <f t="shared" si="5"/>
        <v>280000</v>
      </c>
      <c r="M304" s="294" t="s">
        <v>5645</v>
      </c>
      <c r="N304" s="305" t="s">
        <v>5646</v>
      </c>
      <c r="O304" s="306" t="s">
        <v>5258</v>
      </c>
      <c r="P304" s="305" t="s">
        <v>5249</v>
      </c>
      <c r="Q304" s="333">
        <v>43297</v>
      </c>
    </row>
    <row r="305" spans="1:17" ht="30" customHeight="1">
      <c r="A305" s="238">
        <v>304</v>
      </c>
      <c r="B305" s="239">
        <v>66</v>
      </c>
      <c r="C305" s="240" t="s">
        <v>81</v>
      </c>
      <c r="D305" s="239" t="s">
        <v>5392</v>
      </c>
      <c r="E305" s="301" t="s">
        <v>5796</v>
      </c>
      <c r="F305" s="304" t="s">
        <v>1454</v>
      </c>
      <c r="G305" s="303" t="s">
        <v>5797</v>
      </c>
      <c r="H305" s="303" t="s">
        <v>5797</v>
      </c>
      <c r="I305" s="304" t="s">
        <v>21</v>
      </c>
      <c r="J305" s="303">
        <v>525</v>
      </c>
      <c r="K305" s="303">
        <v>185000</v>
      </c>
      <c r="L305" s="242">
        <f t="shared" si="5"/>
        <v>97125000</v>
      </c>
      <c r="M305" s="294" t="s">
        <v>5645</v>
      </c>
      <c r="N305" s="305" t="s">
        <v>5646</v>
      </c>
      <c r="O305" s="306" t="s">
        <v>5258</v>
      </c>
      <c r="P305" s="305" t="s">
        <v>5249</v>
      </c>
      <c r="Q305" s="333">
        <v>43297</v>
      </c>
    </row>
    <row r="306" spans="1:17" ht="30" customHeight="1">
      <c r="A306" s="238">
        <v>305</v>
      </c>
      <c r="B306" s="239">
        <v>66</v>
      </c>
      <c r="C306" s="240" t="s">
        <v>81</v>
      </c>
      <c r="D306" s="239" t="s">
        <v>5392</v>
      </c>
      <c r="E306" s="301" t="s">
        <v>5798</v>
      </c>
      <c r="F306" s="304" t="s">
        <v>1454</v>
      </c>
      <c r="G306" s="303" t="s">
        <v>5797</v>
      </c>
      <c r="H306" s="303" t="s">
        <v>5797</v>
      </c>
      <c r="I306" s="304" t="s">
        <v>21</v>
      </c>
      <c r="J306" s="303">
        <v>525</v>
      </c>
      <c r="K306" s="303">
        <v>11000</v>
      </c>
      <c r="L306" s="242">
        <f t="shared" si="5"/>
        <v>5775000</v>
      </c>
      <c r="M306" s="294" t="s">
        <v>5645</v>
      </c>
      <c r="N306" s="305" t="s">
        <v>5646</v>
      </c>
      <c r="O306" s="306" t="s">
        <v>5258</v>
      </c>
      <c r="P306" s="305" t="s">
        <v>5249</v>
      </c>
      <c r="Q306" s="333">
        <v>43297</v>
      </c>
    </row>
    <row r="307" spans="1:17" ht="30" customHeight="1">
      <c r="A307" s="238">
        <v>306</v>
      </c>
      <c r="B307" s="239">
        <v>66</v>
      </c>
      <c r="C307" s="240" t="s">
        <v>81</v>
      </c>
      <c r="D307" s="239" t="s">
        <v>5392</v>
      </c>
      <c r="E307" s="301" t="s">
        <v>5799</v>
      </c>
      <c r="F307" s="304" t="s">
        <v>1454</v>
      </c>
      <c r="G307" s="303" t="s">
        <v>5797</v>
      </c>
      <c r="H307" s="303" t="s">
        <v>5797</v>
      </c>
      <c r="I307" s="304" t="s">
        <v>21</v>
      </c>
      <c r="J307" s="303">
        <v>525</v>
      </c>
      <c r="K307" s="303">
        <v>10000</v>
      </c>
      <c r="L307" s="242">
        <f t="shared" si="5"/>
        <v>5250000</v>
      </c>
      <c r="M307" s="294" t="s">
        <v>5645</v>
      </c>
      <c r="N307" s="305" t="s">
        <v>5646</v>
      </c>
      <c r="O307" s="306" t="s">
        <v>5258</v>
      </c>
      <c r="P307" s="305" t="s">
        <v>5249</v>
      </c>
      <c r="Q307" s="333">
        <v>43297</v>
      </c>
    </row>
    <row r="308" spans="1:17" ht="30" customHeight="1">
      <c r="A308" s="238">
        <v>307</v>
      </c>
      <c r="B308" s="239">
        <v>66</v>
      </c>
      <c r="C308" s="240" t="s">
        <v>81</v>
      </c>
      <c r="D308" s="239" t="s">
        <v>5392</v>
      </c>
      <c r="E308" s="301" t="s">
        <v>5800</v>
      </c>
      <c r="F308" s="304" t="s">
        <v>1454</v>
      </c>
      <c r="G308" s="303" t="s">
        <v>5797</v>
      </c>
      <c r="H308" s="303" t="s">
        <v>5797</v>
      </c>
      <c r="I308" s="304" t="s">
        <v>21</v>
      </c>
      <c r="J308" s="303">
        <v>525</v>
      </c>
      <c r="K308" s="303">
        <v>640000</v>
      </c>
      <c r="L308" s="242">
        <f t="shared" si="5"/>
        <v>336000000</v>
      </c>
      <c r="M308" s="294" t="s">
        <v>5645</v>
      </c>
      <c r="N308" s="305" t="s">
        <v>5646</v>
      </c>
      <c r="O308" s="306" t="s">
        <v>5258</v>
      </c>
      <c r="P308" s="305" t="s">
        <v>5249</v>
      </c>
      <c r="Q308" s="333">
        <v>43297</v>
      </c>
    </row>
    <row r="309" spans="1:17" ht="30" customHeight="1">
      <c r="A309" s="238">
        <v>308</v>
      </c>
      <c r="B309" s="239">
        <v>66</v>
      </c>
      <c r="C309" s="240" t="s">
        <v>81</v>
      </c>
      <c r="D309" s="239" t="s">
        <v>5392</v>
      </c>
      <c r="E309" s="301" t="s">
        <v>5801</v>
      </c>
      <c r="F309" s="304" t="s">
        <v>1454</v>
      </c>
      <c r="G309" s="303" t="s">
        <v>5797</v>
      </c>
      <c r="H309" s="303" t="s">
        <v>5797</v>
      </c>
      <c r="I309" s="304" t="s">
        <v>21</v>
      </c>
      <c r="J309" s="303">
        <v>525</v>
      </c>
      <c r="K309" s="303">
        <v>40000</v>
      </c>
      <c r="L309" s="242">
        <f t="shared" si="5"/>
        <v>21000000</v>
      </c>
      <c r="M309" s="294" t="s">
        <v>5645</v>
      </c>
      <c r="N309" s="305" t="s">
        <v>5646</v>
      </c>
      <c r="O309" s="306" t="s">
        <v>5258</v>
      </c>
      <c r="P309" s="305" t="s">
        <v>5249</v>
      </c>
      <c r="Q309" s="333">
        <v>43297</v>
      </c>
    </row>
    <row r="310" spans="1:17" ht="30" customHeight="1">
      <c r="A310" s="238">
        <v>309</v>
      </c>
      <c r="B310" s="239">
        <v>50</v>
      </c>
      <c r="C310" s="240" t="s">
        <v>82</v>
      </c>
      <c r="D310" s="239" t="s">
        <v>5398</v>
      </c>
      <c r="E310" s="310" t="s">
        <v>5802</v>
      </c>
      <c r="F310" s="304" t="s">
        <v>5413</v>
      </c>
      <c r="G310" s="303" t="s">
        <v>5803</v>
      </c>
      <c r="H310" s="303" t="s">
        <v>5803</v>
      </c>
      <c r="I310" s="304" t="s">
        <v>21</v>
      </c>
      <c r="J310" s="303">
        <v>28000</v>
      </c>
      <c r="K310" s="303">
        <v>100</v>
      </c>
      <c r="L310" s="242">
        <f t="shared" ref="L310:L358" si="6">K310*J310</f>
        <v>2800000</v>
      </c>
      <c r="M310" s="294" t="s">
        <v>5645</v>
      </c>
      <c r="N310" s="305" t="s">
        <v>5646</v>
      </c>
      <c r="O310" s="306" t="s">
        <v>5258</v>
      </c>
      <c r="P310" s="305" t="s">
        <v>5249</v>
      </c>
      <c r="Q310" s="333">
        <v>43297</v>
      </c>
    </row>
    <row r="311" spans="1:17" ht="30" customHeight="1">
      <c r="A311" s="238">
        <v>310</v>
      </c>
      <c r="B311" s="239">
        <v>50</v>
      </c>
      <c r="C311" s="240" t="s">
        <v>82</v>
      </c>
      <c r="D311" s="239" t="s">
        <v>5398</v>
      </c>
      <c r="E311" s="310" t="s">
        <v>5804</v>
      </c>
      <c r="F311" s="304" t="s">
        <v>5413</v>
      </c>
      <c r="G311" s="303" t="s">
        <v>5803</v>
      </c>
      <c r="H311" s="303" t="s">
        <v>5803</v>
      </c>
      <c r="I311" s="304" t="s">
        <v>21</v>
      </c>
      <c r="J311" s="303">
        <v>28000</v>
      </c>
      <c r="K311" s="303">
        <v>50</v>
      </c>
      <c r="L311" s="242">
        <f t="shared" si="6"/>
        <v>1400000</v>
      </c>
      <c r="M311" s="294" t="s">
        <v>5645</v>
      </c>
      <c r="N311" s="305" t="s">
        <v>5646</v>
      </c>
      <c r="O311" s="306" t="s">
        <v>5258</v>
      </c>
      <c r="P311" s="305" t="s">
        <v>5249</v>
      </c>
      <c r="Q311" s="333">
        <v>43297</v>
      </c>
    </row>
    <row r="312" spans="1:17" ht="30" customHeight="1">
      <c r="A312" s="238">
        <v>311</v>
      </c>
      <c r="B312" s="239">
        <v>117</v>
      </c>
      <c r="C312" s="240" t="s">
        <v>1046</v>
      </c>
      <c r="D312" s="239" t="s">
        <v>5403</v>
      </c>
      <c r="E312" s="310" t="s">
        <v>5805</v>
      </c>
      <c r="F312" s="304" t="s">
        <v>776</v>
      </c>
      <c r="G312" s="303" t="s">
        <v>5806</v>
      </c>
      <c r="H312" s="303" t="s">
        <v>5806</v>
      </c>
      <c r="I312" s="304" t="s">
        <v>21</v>
      </c>
      <c r="J312" s="303">
        <v>2000</v>
      </c>
      <c r="K312" s="303">
        <v>70</v>
      </c>
      <c r="L312" s="242">
        <f t="shared" si="6"/>
        <v>140000</v>
      </c>
      <c r="M312" s="294" t="s">
        <v>5645</v>
      </c>
      <c r="N312" s="305" t="s">
        <v>5646</v>
      </c>
      <c r="O312" s="306" t="s">
        <v>5258</v>
      </c>
      <c r="P312" s="305" t="s">
        <v>5249</v>
      </c>
      <c r="Q312" s="333">
        <v>43297</v>
      </c>
    </row>
    <row r="313" spans="1:17" ht="30" customHeight="1">
      <c r="A313" s="238">
        <v>312</v>
      </c>
      <c r="B313" s="239">
        <v>46</v>
      </c>
      <c r="C313" s="240" t="s">
        <v>83</v>
      </c>
      <c r="D313" s="239" t="s">
        <v>1901</v>
      </c>
      <c r="E313" s="316" t="s">
        <v>5807</v>
      </c>
      <c r="F313" s="304" t="s">
        <v>1132</v>
      </c>
      <c r="G313" s="303" t="s">
        <v>5683</v>
      </c>
      <c r="H313" s="303" t="s">
        <v>5683</v>
      </c>
      <c r="I313" s="304" t="s">
        <v>21</v>
      </c>
      <c r="J313" s="303">
        <v>525</v>
      </c>
      <c r="K313" s="303">
        <v>21550</v>
      </c>
      <c r="L313" s="242">
        <f t="shared" si="6"/>
        <v>11313750</v>
      </c>
      <c r="M313" s="294" t="s">
        <v>5645</v>
      </c>
      <c r="N313" s="305" t="s">
        <v>5646</v>
      </c>
      <c r="O313" s="306" t="s">
        <v>5258</v>
      </c>
      <c r="P313" s="305" t="s">
        <v>5249</v>
      </c>
      <c r="Q313" s="333">
        <v>43297</v>
      </c>
    </row>
    <row r="314" spans="1:17" ht="30" customHeight="1">
      <c r="A314" s="238">
        <v>313</v>
      </c>
      <c r="B314" s="239">
        <v>47</v>
      </c>
      <c r="C314" s="240" t="s">
        <v>65</v>
      </c>
      <c r="D314" s="239" t="s">
        <v>5395</v>
      </c>
      <c r="E314" s="310" t="s">
        <v>5808</v>
      </c>
      <c r="F314" s="304" t="s">
        <v>2351</v>
      </c>
      <c r="G314" s="303" t="s">
        <v>5809</v>
      </c>
      <c r="H314" s="303" t="s">
        <v>5809</v>
      </c>
      <c r="I314" s="304" t="s">
        <v>21</v>
      </c>
      <c r="J314" s="303">
        <v>12000</v>
      </c>
      <c r="K314" s="303">
        <v>500</v>
      </c>
      <c r="L314" s="242">
        <f t="shared" si="6"/>
        <v>6000000</v>
      </c>
      <c r="M314" s="294" t="s">
        <v>5645</v>
      </c>
      <c r="N314" s="305" t="s">
        <v>5646</v>
      </c>
      <c r="O314" s="306" t="s">
        <v>5258</v>
      </c>
      <c r="P314" s="305" t="s">
        <v>5249</v>
      </c>
      <c r="Q314" s="333">
        <v>43297</v>
      </c>
    </row>
    <row r="315" spans="1:17" ht="30" customHeight="1">
      <c r="A315" s="238">
        <v>314</v>
      </c>
      <c r="B315" s="239">
        <v>47</v>
      </c>
      <c r="C315" s="240" t="s">
        <v>65</v>
      </c>
      <c r="D315" s="239" t="s">
        <v>5395</v>
      </c>
      <c r="E315" s="310" t="s">
        <v>5810</v>
      </c>
      <c r="F315" s="304" t="s">
        <v>5811</v>
      </c>
      <c r="G315" s="303" t="s">
        <v>5809</v>
      </c>
      <c r="H315" s="303" t="s">
        <v>5809</v>
      </c>
      <c r="I315" s="304" t="s">
        <v>21</v>
      </c>
      <c r="J315" s="303">
        <v>12000</v>
      </c>
      <c r="K315" s="303">
        <v>4430</v>
      </c>
      <c r="L315" s="242">
        <f t="shared" si="6"/>
        <v>53160000</v>
      </c>
      <c r="M315" s="294" t="s">
        <v>5645</v>
      </c>
      <c r="N315" s="305" t="s">
        <v>5646</v>
      </c>
      <c r="O315" s="306" t="s">
        <v>5258</v>
      </c>
      <c r="P315" s="305" t="s">
        <v>5249</v>
      </c>
      <c r="Q315" s="333">
        <v>43297</v>
      </c>
    </row>
    <row r="316" spans="1:17" ht="30" customHeight="1">
      <c r="A316" s="238">
        <v>315</v>
      </c>
      <c r="B316" s="300"/>
      <c r="C316" s="300"/>
      <c r="D316" s="300"/>
      <c r="E316" s="310" t="s">
        <v>5812</v>
      </c>
      <c r="F316" s="304" t="s">
        <v>2351</v>
      </c>
      <c r="G316" s="303" t="s">
        <v>5813</v>
      </c>
      <c r="H316" s="303" t="s">
        <v>5813</v>
      </c>
      <c r="I316" s="304" t="s">
        <v>21</v>
      </c>
      <c r="J316" s="303">
        <v>34965</v>
      </c>
      <c r="K316" s="303">
        <v>590</v>
      </c>
      <c r="L316" s="242">
        <f t="shared" si="6"/>
        <v>20629350</v>
      </c>
      <c r="M316" s="294" t="s">
        <v>5645</v>
      </c>
      <c r="N316" s="305" t="s">
        <v>5646</v>
      </c>
      <c r="O316" s="306" t="s">
        <v>5258</v>
      </c>
      <c r="P316" s="305" t="s">
        <v>5249</v>
      </c>
      <c r="Q316" s="333">
        <v>43297</v>
      </c>
    </row>
    <row r="317" spans="1:17" ht="30" customHeight="1">
      <c r="A317" s="238">
        <v>316</v>
      </c>
      <c r="B317" s="239">
        <v>43</v>
      </c>
      <c r="C317" s="240" t="s">
        <v>104</v>
      </c>
      <c r="D317" s="239" t="s">
        <v>5814</v>
      </c>
      <c r="E317" s="301" t="s">
        <v>5815</v>
      </c>
      <c r="F317" s="304" t="s">
        <v>3813</v>
      </c>
      <c r="G317" s="303" t="s">
        <v>31</v>
      </c>
      <c r="H317" s="303" t="s">
        <v>31</v>
      </c>
      <c r="I317" s="304" t="s">
        <v>21</v>
      </c>
      <c r="J317" s="303">
        <v>195</v>
      </c>
      <c r="K317" s="303">
        <v>600</v>
      </c>
      <c r="L317" s="242">
        <f t="shared" si="6"/>
        <v>117000</v>
      </c>
      <c r="M317" s="294" t="s">
        <v>5645</v>
      </c>
      <c r="N317" s="305" t="s">
        <v>5646</v>
      </c>
      <c r="O317" s="306" t="s">
        <v>5258</v>
      </c>
      <c r="P317" s="305" t="s">
        <v>5249</v>
      </c>
      <c r="Q317" s="333">
        <v>43297</v>
      </c>
    </row>
    <row r="318" spans="1:17" ht="30" customHeight="1">
      <c r="A318" s="238">
        <v>317</v>
      </c>
      <c r="B318" s="300"/>
      <c r="C318" s="300"/>
      <c r="D318" s="300"/>
      <c r="E318" s="301" t="s">
        <v>220</v>
      </c>
      <c r="F318" s="304" t="s">
        <v>5816</v>
      </c>
      <c r="G318" s="303" t="s">
        <v>31</v>
      </c>
      <c r="H318" s="303" t="s">
        <v>31</v>
      </c>
      <c r="I318" s="304" t="s">
        <v>25</v>
      </c>
      <c r="J318" s="303">
        <v>44940</v>
      </c>
      <c r="K318" s="303">
        <v>100</v>
      </c>
      <c r="L318" s="242">
        <f t="shared" si="6"/>
        <v>4494000</v>
      </c>
      <c r="M318" s="294" t="s">
        <v>5645</v>
      </c>
      <c r="N318" s="305" t="s">
        <v>5646</v>
      </c>
      <c r="O318" s="306" t="s">
        <v>5258</v>
      </c>
      <c r="P318" s="305" t="s">
        <v>5249</v>
      </c>
      <c r="Q318" s="333">
        <v>43297</v>
      </c>
    </row>
    <row r="319" spans="1:17" ht="30" customHeight="1">
      <c r="A319" s="238">
        <v>318</v>
      </c>
      <c r="B319" s="300"/>
      <c r="C319" s="300"/>
      <c r="D319" s="300"/>
      <c r="E319" s="301" t="s">
        <v>5817</v>
      </c>
      <c r="F319" s="304" t="s">
        <v>1454</v>
      </c>
      <c r="G319" s="303" t="s">
        <v>5818</v>
      </c>
      <c r="H319" s="303" t="s">
        <v>5818</v>
      </c>
      <c r="I319" s="304" t="s">
        <v>32</v>
      </c>
      <c r="J319" s="303">
        <v>1995</v>
      </c>
      <c r="K319" s="303">
        <v>2000</v>
      </c>
      <c r="L319" s="242">
        <f t="shared" si="6"/>
        <v>3990000</v>
      </c>
      <c r="M319" s="294" t="s">
        <v>5645</v>
      </c>
      <c r="N319" s="305" t="s">
        <v>5646</v>
      </c>
      <c r="O319" s="306" t="s">
        <v>5258</v>
      </c>
      <c r="P319" s="305" t="s">
        <v>5249</v>
      </c>
      <c r="Q319" s="333">
        <v>43297</v>
      </c>
    </row>
    <row r="320" spans="1:17" ht="30" customHeight="1">
      <c r="A320" s="238">
        <v>319</v>
      </c>
      <c r="B320" s="239">
        <v>134</v>
      </c>
      <c r="C320" s="240" t="s">
        <v>164</v>
      </c>
      <c r="D320" s="239" t="s">
        <v>2627</v>
      </c>
      <c r="E320" s="310" t="s">
        <v>5819</v>
      </c>
      <c r="F320" s="304" t="s">
        <v>1132</v>
      </c>
      <c r="G320" s="303" t="s">
        <v>5734</v>
      </c>
      <c r="H320" s="303" t="s">
        <v>5734</v>
      </c>
      <c r="I320" s="304" t="s">
        <v>21</v>
      </c>
      <c r="J320" s="303">
        <v>1495</v>
      </c>
      <c r="K320" s="303">
        <v>100</v>
      </c>
      <c r="L320" s="242">
        <f t="shared" si="6"/>
        <v>149500</v>
      </c>
      <c r="M320" s="294" t="s">
        <v>5645</v>
      </c>
      <c r="N320" s="305" t="s">
        <v>5646</v>
      </c>
      <c r="O320" s="306" t="s">
        <v>5258</v>
      </c>
      <c r="P320" s="305" t="s">
        <v>5249</v>
      </c>
      <c r="Q320" s="333">
        <v>43297</v>
      </c>
    </row>
    <row r="321" spans="1:17" ht="30" customHeight="1">
      <c r="A321" s="238">
        <v>320</v>
      </c>
      <c r="B321" s="300"/>
      <c r="C321" s="300"/>
      <c r="D321" s="300"/>
      <c r="E321" s="301" t="s">
        <v>5820</v>
      </c>
      <c r="F321" s="304" t="s">
        <v>3630</v>
      </c>
      <c r="G321" s="303" t="s">
        <v>31</v>
      </c>
      <c r="H321" s="303" t="s">
        <v>31</v>
      </c>
      <c r="I321" s="304" t="s">
        <v>21</v>
      </c>
      <c r="J321" s="303">
        <v>50000</v>
      </c>
      <c r="K321" s="303">
        <v>250</v>
      </c>
      <c r="L321" s="242">
        <f t="shared" si="6"/>
        <v>12500000</v>
      </c>
      <c r="M321" s="294" t="s">
        <v>5645</v>
      </c>
      <c r="N321" s="305" t="s">
        <v>5646</v>
      </c>
      <c r="O321" s="306" t="s">
        <v>5258</v>
      </c>
      <c r="P321" s="305" t="s">
        <v>5249</v>
      </c>
      <c r="Q321" s="333">
        <v>43297</v>
      </c>
    </row>
    <row r="322" spans="1:17" ht="30" customHeight="1">
      <c r="A322" s="238">
        <v>321</v>
      </c>
      <c r="B322" s="300"/>
      <c r="C322" s="300"/>
      <c r="D322" s="300"/>
      <c r="E322" s="301" t="s">
        <v>5821</v>
      </c>
      <c r="F322" s="304" t="s">
        <v>5822</v>
      </c>
      <c r="G322" s="303" t="s">
        <v>33</v>
      </c>
      <c r="H322" s="303" t="s">
        <v>33</v>
      </c>
      <c r="I322" s="304" t="s">
        <v>21</v>
      </c>
      <c r="J322" s="303">
        <v>900</v>
      </c>
      <c r="K322" s="303">
        <v>14100</v>
      </c>
      <c r="L322" s="242">
        <f t="shared" si="6"/>
        <v>12690000</v>
      </c>
      <c r="M322" s="294" t="s">
        <v>5645</v>
      </c>
      <c r="N322" s="305" t="s">
        <v>5646</v>
      </c>
      <c r="O322" s="306" t="s">
        <v>5258</v>
      </c>
      <c r="P322" s="305" t="s">
        <v>5249</v>
      </c>
      <c r="Q322" s="333">
        <v>43297</v>
      </c>
    </row>
    <row r="323" spans="1:17" ht="30" customHeight="1">
      <c r="A323" s="238">
        <v>322</v>
      </c>
      <c r="B323" s="300"/>
      <c r="C323" s="300"/>
      <c r="D323" s="239"/>
      <c r="E323" s="301" t="s">
        <v>186</v>
      </c>
      <c r="F323" s="304" t="s">
        <v>5823</v>
      </c>
      <c r="G323" s="303" t="s">
        <v>33</v>
      </c>
      <c r="H323" s="303" t="s">
        <v>33</v>
      </c>
      <c r="I323" s="304" t="s">
        <v>176</v>
      </c>
      <c r="J323" s="303">
        <v>14000</v>
      </c>
      <c r="K323" s="303">
        <v>300</v>
      </c>
      <c r="L323" s="242">
        <f t="shared" si="6"/>
        <v>4200000</v>
      </c>
      <c r="M323" s="294" t="s">
        <v>5645</v>
      </c>
      <c r="N323" s="305" t="s">
        <v>5646</v>
      </c>
      <c r="O323" s="306" t="s">
        <v>5258</v>
      </c>
      <c r="P323" s="305" t="s">
        <v>5249</v>
      </c>
      <c r="Q323" s="333">
        <v>43297</v>
      </c>
    </row>
    <row r="324" spans="1:17" ht="30" customHeight="1">
      <c r="A324" s="238">
        <v>323</v>
      </c>
      <c r="B324" s="239">
        <v>312</v>
      </c>
      <c r="C324" s="240" t="s">
        <v>253</v>
      </c>
      <c r="D324" s="239" t="s">
        <v>5824</v>
      </c>
      <c r="E324" s="301" t="s">
        <v>5825</v>
      </c>
      <c r="F324" s="304" t="s">
        <v>1970</v>
      </c>
      <c r="G324" s="303" t="s">
        <v>31</v>
      </c>
      <c r="H324" s="303" t="s">
        <v>31</v>
      </c>
      <c r="I324" s="304" t="s">
        <v>23</v>
      </c>
      <c r="J324" s="303">
        <v>8400000</v>
      </c>
      <c r="K324" s="303">
        <v>10</v>
      </c>
      <c r="L324" s="242">
        <f t="shared" si="6"/>
        <v>84000000</v>
      </c>
      <c r="M324" s="294" t="s">
        <v>5645</v>
      </c>
      <c r="N324" s="305" t="s">
        <v>5646</v>
      </c>
      <c r="O324" s="306" t="s">
        <v>5258</v>
      </c>
      <c r="P324" s="305" t="s">
        <v>5249</v>
      </c>
      <c r="Q324" s="333">
        <v>43297</v>
      </c>
    </row>
    <row r="325" spans="1:17" ht="30" customHeight="1">
      <c r="A325" s="238">
        <v>324</v>
      </c>
      <c r="B325" s="239">
        <v>66</v>
      </c>
      <c r="C325" s="240" t="s">
        <v>81</v>
      </c>
      <c r="D325" s="239" t="s">
        <v>5392</v>
      </c>
      <c r="E325" s="301" t="s">
        <v>5826</v>
      </c>
      <c r="F325" s="304" t="s">
        <v>5822</v>
      </c>
      <c r="G325" s="303" t="s">
        <v>5797</v>
      </c>
      <c r="H325" s="303" t="s">
        <v>5797</v>
      </c>
      <c r="I325" s="304" t="s">
        <v>21</v>
      </c>
      <c r="J325" s="303">
        <v>5292</v>
      </c>
      <c r="K325" s="303">
        <v>150000</v>
      </c>
      <c r="L325" s="242">
        <f t="shared" si="6"/>
        <v>793800000</v>
      </c>
      <c r="M325" s="294" t="s">
        <v>5645</v>
      </c>
      <c r="N325" s="305" t="s">
        <v>5646</v>
      </c>
      <c r="O325" s="306" t="s">
        <v>5258</v>
      </c>
      <c r="P325" s="305" t="s">
        <v>5249</v>
      </c>
      <c r="Q325" s="333">
        <v>43297</v>
      </c>
    </row>
    <row r="326" spans="1:17" ht="30" customHeight="1">
      <c r="A326" s="238">
        <v>325</v>
      </c>
      <c r="B326" s="239">
        <v>66</v>
      </c>
      <c r="C326" s="240" t="s">
        <v>81</v>
      </c>
      <c r="D326" s="239" t="s">
        <v>5392</v>
      </c>
      <c r="E326" s="301" t="s">
        <v>5827</v>
      </c>
      <c r="F326" s="304" t="s">
        <v>5822</v>
      </c>
      <c r="G326" s="303" t="s">
        <v>5797</v>
      </c>
      <c r="H326" s="303" t="s">
        <v>5797</v>
      </c>
      <c r="I326" s="304" t="s">
        <v>21</v>
      </c>
      <c r="J326" s="303">
        <v>5292</v>
      </c>
      <c r="K326" s="303">
        <v>150000</v>
      </c>
      <c r="L326" s="242">
        <f t="shared" si="6"/>
        <v>793800000</v>
      </c>
      <c r="M326" s="294" t="s">
        <v>5645</v>
      </c>
      <c r="N326" s="305" t="s">
        <v>5646</v>
      </c>
      <c r="O326" s="306" t="s">
        <v>5258</v>
      </c>
      <c r="P326" s="305" t="s">
        <v>5249</v>
      </c>
      <c r="Q326" s="333">
        <v>43297</v>
      </c>
    </row>
    <row r="327" spans="1:17" ht="30" customHeight="1">
      <c r="A327" s="238">
        <v>326</v>
      </c>
      <c r="B327" s="300"/>
      <c r="C327" s="300"/>
      <c r="D327" s="300"/>
      <c r="E327" s="301" t="s">
        <v>5828</v>
      </c>
      <c r="F327" s="304" t="s">
        <v>5700</v>
      </c>
      <c r="G327" s="303" t="s">
        <v>31</v>
      </c>
      <c r="H327" s="303" t="s">
        <v>31</v>
      </c>
      <c r="I327" s="304" t="s">
        <v>281</v>
      </c>
      <c r="J327" s="303">
        <v>78750</v>
      </c>
      <c r="K327" s="303">
        <v>15</v>
      </c>
      <c r="L327" s="242">
        <f t="shared" si="6"/>
        <v>1181250</v>
      </c>
      <c r="M327" s="294" t="s">
        <v>5645</v>
      </c>
      <c r="N327" s="305" t="s">
        <v>5646</v>
      </c>
      <c r="O327" s="306" t="s">
        <v>5258</v>
      </c>
      <c r="P327" s="305" t="s">
        <v>5249</v>
      </c>
      <c r="Q327" s="333">
        <v>43297</v>
      </c>
    </row>
    <row r="328" spans="1:17" ht="30" customHeight="1">
      <c r="A328" s="238">
        <v>327</v>
      </c>
      <c r="B328" s="300"/>
      <c r="C328" s="300"/>
      <c r="D328" s="300"/>
      <c r="E328" s="301" t="s">
        <v>5829</v>
      </c>
      <c r="F328" s="304" t="s">
        <v>3630</v>
      </c>
      <c r="G328" s="303" t="s">
        <v>31</v>
      </c>
      <c r="H328" s="303" t="s">
        <v>31</v>
      </c>
      <c r="I328" s="304" t="s">
        <v>21</v>
      </c>
      <c r="J328" s="303">
        <v>10000000</v>
      </c>
      <c r="K328" s="303">
        <v>4</v>
      </c>
      <c r="L328" s="242">
        <f t="shared" si="6"/>
        <v>40000000</v>
      </c>
      <c r="M328" s="294" t="s">
        <v>5645</v>
      </c>
      <c r="N328" s="305" t="s">
        <v>5646</v>
      </c>
      <c r="O328" s="306" t="s">
        <v>5258</v>
      </c>
      <c r="P328" s="305" t="s">
        <v>5249</v>
      </c>
      <c r="Q328" s="333">
        <v>43297</v>
      </c>
    </row>
    <row r="329" spans="1:17" ht="30" customHeight="1">
      <c r="A329" s="238">
        <v>328</v>
      </c>
      <c r="B329" s="300"/>
      <c r="C329" s="300"/>
      <c r="D329" s="239"/>
      <c r="E329" s="301" t="s">
        <v>5830</v>
      </c>
      <c r="F329" s="304" t="s">
        <v>193</v>
      </c>
      <c r="G329" s="303" t="s">
        <v>5831</v>
      </c>
      <c r="H329" s="303" t="s">
        <v>5831</v>
      </c>
      <c r="I329" s="304" t="s">
        <v>46</v>
      </c>
      <c r="J329" s="303">
        <v>6400</v>
      </c>
      <c r="K329" s="303">
        <v>1420</v>
      </c>
      <c r="L329" s="242">
        <f t="shared" si="6"/>
        <v>9088000</v>
      </c>
      <c r="M329" s="294" t="s">
        <v>5645</v>
      </c>
      <c r="N329" s="305" t="s">
        <v>5646</v>
      </c>
      <c r="O329" s="306" t="s">
        <v>5258</v>
      </c>
      <c r="P329" s="305" t="s">
        <v>5249</v>
      </c>
      <c r="Q329" s="333">
        <v>43297</v>
      </c>
    </row>
    <row r="330" spans="1:17" ht="30" customHeight="1">
      <c r="A330" s="238">
        <v>329</v>
      </c>
      <c r="B330" s="300"/>
      <c r="C330" s="300"/>
      <c r="D330" s="238"/>
      <c r="E330" s="308" t="s">
        <v>5832</v>
      </c>
      <c r="F330" s="302" t="s">
        <v>5833</v>
      </c>
      <c r="G330" s="303" t="s">
        <v>5834</v>
      </c>
      <c r="H330" s="303" t="s">
        <v>5834</v>
      </c>
      <c r="I330" s="302" t="s">
        <v>23</v>
      </c>
      <c r="J330" s="303">
        <v>1393920</v>
      </c>
      <c r="K330" s="303">
        <v>15</v>
      </c>
      <c r="L330" s="242">
        <f t="shared" si="6"/>
        <v>20908800</v>
      </c>
      <c r="M330" s="294" t="s">
        <v>5645</v>
      </c>
      <c r="N330" s="305" t="s">
        <v>5646</v>
      </c>
      <c r="O330" s="306" t="s">
        <v>5258</v>
      </c>
      <c r="P330" s="305" t="s">
        <v>5249</v>
      </c>
      <c r="Q330" s="333">
        <v>43297</v>
      </c>
    </row>
    <row r="331" spans="1:17" ht="30" customHeight="1">
      <c r="A331" s="238">
        <v>330</v>
      </c>
      <c r="B331" s="239">
        <v>3</v>
      </c>
      <c r="C331" s="240" t="s">
        <v>200</v>
      </c>
      <c r="D331" s="239" t="s">
        <v>5744</v>
      </c>
      <c r="E331" s="301" t="s">
        <v>5835</v>
      </c>
      <c r="F331" s="304" t="s">
        <v>191</v>
      </c>
      <c r="G331" s="303" t="s">
        <v>5768</v>
      </c>
      <c r="H331" s="303" t="s">
        <v>5768</v>
      </c>
      <c r="I331" s="304" t="s">
        <v>46</v>
      </c>
      <c r="J331" s="303">
        <v>183750</v>
      </c>
      <c r="K331" s="303">
        <v>20</v>
      </c>
      <c r="L331" s="242">
        <f t="shared" si="6"/>
        <v>3675000</v>
      </c>
      <c r="M331" s="294" t="s">
        <v>5645</v>
      </c>
      <c r="N331" s="305" t="s">
        <v>5646</v>
      </c>
      <c r="O331" s="306" t="s">
        <v>5258</v>
      </c>
      <c r="P331" s="305" t="s">
        <v>5249</v>
      </c>
      <c r="Q331" s="333">
        <v>43297</v>
      </c>
    </row>
    <row r="332" spans="1:17" ht="30" customHeight="1">
      <c r="A332" s="238">
        <v>331</v>
      </c>
      <c r="B332" s="239">
        <v>92</v>
      </c>
      <c r="C332" s="240" t="s">
        <v>74</v>
      </c>
      <c r="D332" s="239" t="s">
        <v>2099</v>
      </c>
      <c r="E332" s="316" t="s">
        <v>5836</v>
      </c>
      <c r="F332" s="304" t="s">
        <v>3630</v>
      </c>
      <c r="G332" s="303" t="s">
        <v>5837</v>
      </c>
      <c r="H332" s="303" t="s">
        <v>5837</v>
      </c>
      <c r="I332" s="304" t="s">
        <v>21</v>
      </c>
      <c r="J332" s="303">
        <v>10000</v>
      </c>
      <c r="K332" s="303">
        <v>120</v>
      </c>
      <c r="L332" s="242">
        <f t="shared" si="6"/>
        <v>1200000</v>
      </c>
      <c r="M332" s="294" t="s">
        <v>5645</v>
      </c>
      <c r="N332" s="305" t="s">
        <v>5646</v>
      </c>
      <c r="O332" s="306" t="s">
        <v>5258</v>
      </c>
      <c r="P332" s="305" t="s">
        <v>5249</v>
      </c>
      <c r="Q332" s="333">
        <v>43297</v>
      </c>
    </row>
    <row r="333" spans="1:17" ht="30" customHeight="1">
      <c r="A333" s="238">
        <v>332</v>
      </c>
      <c r="B333" s="300"/>
      <c r="C333" s="300"/>
      <c r="D333" s="239"/>
      <c r="E333" s="301" t="s">
        <v>5838</v>
      </c>
      <c r="F333" s="304" t="s">
        <v>5839</v>
      </c>
      <c r="G333" s="303" t="s">
        <v>5818</v>
      </c>
      <c r="H333" s="303" t="s">
        <v>5818</v>
      </c>
      <c r="I333" s="304" t="s">
        <v>21</v>
      </c>
      <c r="J333" s="303">
        <v>1302</v>
      </c>
      <c r="K333" s="303">
        <v>20000</v>
      </c>
      <c r="L333" s="242">
        <f t="shared" si="6"/>
        <v>26040000</v>
      </c>
      <c r="M333" s="294" t="s">
        <v>5645</v>
      </c>
      <c r="N333" s="305" t="s">
        <v>5646</v>
      </c>
      <c r="O333" s="306" t="s">
        <v>5258</v>
      </c>
      <c r="P333" s="305" t="s">
        <v>5249</v>
      </c>
      <c r="Q333" s="333">
        <v>43297</v>
      </c>
    </row>
    <row r="334" spans="1:17" ht="30" customHeight="1">
      <c r="A334" s="238">
        <v>333</v>
      </c>
      <c r="B334" s="300"/>
      <c r="C334" s="300"/>
      <c r="D334" s="239"/>
      <c r="E334" s="301" t="s">
        <v>5840</v>
      </c>
      <c r="F334" s="304" t="s">
        <v>5839</v>
      </c>
      <c r="G334" s="303" t="s">
        <v>5818</v>
      </c>
      <c r="H334" s="303" t="s">
        <v>5818</v>
      </c>
      <c r="I334" s="304" t="s">
        <v>21</v>
      </c>
      <c r="J334" s="303">
        <v>1200</v>
      </c>
      <c r="K334" s="303">
        <v>15000</v>
      </c>
      <c r="L334" s="242">
        <f t="shared" si="6"/>
        <v>18000000</v>
      </c>
      <c r="M334" s="294" t="s">
        <v>5645</v>
      </c>
      <c r="N334" s="305" t="s">
        <v>5646</v>
      </c>
      <c r="O334" s="306" t="s">
        <v>5258</v>
      </c>
      <c r="P334" s="305" t="s">
        <v>5249</v>
      </c>
      <c r="Q334" s="333">
        <v>43297</v>
      </c>
    </row>
    <row r="335" spans="1:17" ht="30" customHeight="1">
      <c r="A335" s="238">
        <v>334</v>
      </c>
      <c r="B335" s="300"/>
      <c r="C335" s="300"/>
      <c r="D335" s="300"/>
      <c r="E335" s="301" t="s">
        <v>5841</v>
      </c>
      <c r="F335" s="304" t="s">
        <v>5842</v>
      </c>
      <c r="G335" s="303" t="s">
        <v>33</v>
      </c>
      <c r="H335" s="303" t="s">
        <v>33</v>
      </c>
      <c r="I335" s="304" t="s">
        <v>21</v>
      </c>
      <c r="J335" s="303">
        <v>650</v>
      </c>
      <c r="K335" s="303">
        <v>9000</v>
      </c>
      <c r="L335" s="242">
        <f t="shared" si="6"/>
        <v>5850000</v>
      </c>
      <c r="M335" s="294" t="s">
        <v>5645</v>
      </c>
      <c r="N335" s="305" t="s">
        <v>5646</v>
      </c>
      <c r="O335" s="306" t="s">
        <v>5258</v>
      </c>
      <c r="P335" s="305" t="s">
        <v>5249</v>
      </c>
      <c r="Q335" s="333">
        <v>43297</v>
      </c>
    </row>
    <row r="336" spans="1:17" ht="30" customHeight="1">
      <c r="A336" s="238">
        <v>335</v>
      </c>
      <c r="B336" s="300"/>
      <c r="C336" s="300"/>
      <c r="D336" s="300"/>
      <c r="E336" s="301" t="s">
        <v>5843</v>
      </c>
      <c r="F336" s="304" t="s">
        <v>3979</v>
      </c>
      <c r="G336" s="303" t="s">
        <v>33</v>
      </c>
      <c r="H336" s="303" t="s">
        <v>33</v>
      </c>
      <c r="I336" s="304" t="s">
        <v>21</v>
      </c>
      <c r="J336" s="303">
        <v>315</v>
      </c>
      <c r="K336" s="303">
        <v>32000</v>
      </c>
      <c r="L336" s="242">
        <f t="shared" si="6"/>
        <v>10080000</v>
      </c>
      <c r="M336" s="294" t="s">
        <v>5645</v>
      </c>
      <c r="N336" s="305" t="s">
        <v>5646</v>
      </c>
      <c r="O336" s="306" t="s">
        <v>5258</v>
      </c>
      <c r="P336" s="305" t="s">
        <v>5249</v>
      </c>
      <c r="Q336" s="333">
        <v>43297</v>
      </c>
    </row>
    <row r="337" spans="1:17" ht="30" customHeight="1">
      <c r="A337" s="238">
        <v>336</v>
      </c>
      <c r="B337" s="239">
        <v>93</v>
      </c>
      <c r="C337" s="240" t="s">
        <v>84</v>
      </c>
      <c r="D337" s="239" t="s">
        <v>5365</v>
      </c>
      <c r="E337" s="301" t="s">
        <v>5844</v>
      </c>
      <c r="F337" s="304" t="s">
        <v>3630</v>
      </c>
      <c r="G337" s="303" t="s">
        <v>5837</v>
      </c>
      <c r="H337" s="303" t="s">
        <v>5837</v>
      </c>
      <c r="I337" s="304" t="s">
        <v>21</v>
      </c>
      <c r="J337" s="303">
        <v>4400</v>
      </c>
      <c r="K337" s="303">
        <v>63</v>
      </c>
      <c r="L337" s="242">
        <f t="shared" si="6"/>
        <v>277200</v>
      </c>
      <c r="M337" s="294" t="s">
        <v>5645</v>
      </c>
      <c r="N337" s="305" t="s">
        <v>5646</v>
      </c>
      <c r="O337" s="306" t="s">
        <v>5258</v>
      </c>
      <c r="P337" s="305" t="s">
        <v>5249</v>
      </c>
      <c r="Q337" s="333">
        <v>43297</v>
      </c>
    </row>
    <row r="338" spans="1:17" ht="30" customHeight="1">
      <c r="A338" s="238">
        <v>337</v>
      </c>
      <c r="B338" s="300"/>
      <c r="C338" s="300"/>
      <c r="D338" s="300"/>
      <c r="E338" s="301" t="s">
        <v>5845</v>
      </c>
      <c r="F338" s="304" t="s">
        <v>1528</v>
      </c>
      <c r="G338" s="303" t="s">
        <v>31</v>
      </c>
      <c r="H338" s="303" t="s">
        <v>31</v>
      </c>
      <c r="I338" s="304" t="s">
        <v>19</v>
      </c>
      <c r="J338" s="303">
        <v>50000</v>
      </c>
      <c r="K338" s="303">
        <v>5500</v>
      </c>
      <c r="L338" s="242">
        <f t="shared" si="6"/>
        <v>275000000</v>
      </c>
      <c r="M338" s="294" t="s">
        <v>5645</v>
      </c>
      <c r="N338" s="305" t="s">
        <v>5646</v>
      </c>
      <c r="O338" s="306" t="s">
        <v>5258</v>
      </c>
      <c r="P338" s="305" t="s">
        <v>5249</v>
      </c>
      <c r="Q338" s="333">
        <v>43297</v>
      </c>
    </row>
    <row r="339" spans="1:17" ht="30" customHeight="1">
      <c r="A339" s="238">
        <v>338</v>
      </c>
      <c r="B339" s="239">
        <v>223</v>
      </c>
      <c r="C339" s="240" t="s">
        <v>116</v>
      </c>
      <c r="D339" s="239" t="s">
        <v>5604</v>
      </c>
      <c r="E339" s="301" t="s">
        <v>5846</v>
      </c>
      <c r="F339" s="304" t="s">
        <v>5847</v>
      </c>
      <c r="G339" s="303" t="s">
        <v>5834</v>
      </c>
      <c r="H339" s="303" t="s">
        <v>5834</v>
      </c>
      <c r="I339" s="304" t="s">
        <v>1193</v>
      </c>
      <c r="J339" s="303">
        <v>7497</v>
      </c>
      <c r="K339" s="303">
        <v>5000</v>
      </c>
      <c r="L339" s="242">
        <f t="shared" si="6"/>
        <v>37485000</v>
      </c>
      <c r="M339" s="294" t="s">
        <v>5645</v>
      </c>
      <c r="N339" s="305" t="s">
        <v>5646</v>
      </c>
      <c r="O339" s="306" t="s">
        <v>5258</v>
      </c>
      <c r="P339" s="305" t="s">
        <v>5249</v>
      </c>
      <c r="Q339" s="333">
        <v>43297</v>
      </c>
    </row>
    <row r="340" spans="1:17" ht="30" customHeight="1">
      <c r="A340" s="238">
        <v>339</v>
      </c>
      <c r="B340" s="239">
        <v>223</v>
      </c>
      <c r="C340" s="240" t="s">
        <v>116</v>
      </c>
      <c r="D340" s="239" t="s">
        <v>5604</v>
      </c>
      <c r="E340" s="301" t="s">
        <v>5848</v>
      </c>
      <c r="F340" s="304" t="s">
        <v>5849</v>
      </c>
      <c r="G340" s="303" t="s">
        <v>5834</v>
      </c>
      <c r="H340" s="303" t="s">
        <v>5834</v>
      </c>
      <c r="I340" s="304" t="s">
        <v>1193</v>
      </c>
      <c r="J340" s="318">
        <v>13996.5</v>
      </c>
      <c r="K340" s="303">
        <v>5000</v>
      </c>
      <c r="L340" s="242">
        <f t="shared" si="6"/>
        <v>69982500</v>
      </c>
      <c r="M340" s="294" t="s">
        <v>5645</v>
      </c>
      <c r="N340" s="305" t="s">
        <v>5646</v>
      </c>
      <c r="O340" s="306" t="s">
        <v>5258</v>
      </c>
      <c r="P340" s="305" t="s">
        <v>5249</v>
      </c>
      <c r="Q340" s="333">
        <v>43297</v>
      </c>
    </row>
    <row r="341" spans="1:17" ht="30" customHeight="1">
      <c r="A341" s="238">
        <v>340</v>
      </c>
      <c r="B341" s="239">
        <v>223</v>
      </c>
      <c r="C341" s="240" t="s">
        <v>116</v>
      </c>
      <c r="D341" s="239" t="s">
        <v>5604</v>
      </c>
      <c r="E341" s="301" t="s">
        <v>5850</v>
      </c>
      <c r="F341" s="304" t="s">
        <v>5847</v>
      </c>
      <c r="G341" s="303" t="s">
        <v>5834</v>
      </c>
      <c r="H341" s="303" t="s">
        <v>5834</v>
      </c>
      <c r="I341" s="304" t="s">
        <v>1193</v>
      </c>
      <c r="J341" s="303">
        <v>19992</v>
      </c>
      <c r="K341" s="303">
        <v>5000</v>
      </c>
      <c r="L341" s="242">
        <f t="shared" si="6"/>
        <v>99960000</v>
      </c>
      <c r="M341" s="294" t="s">
        <v>5645</v>
      </c>
      <c r="N341" s="305" t="s">
        <v>5646</v>
      </c>
      <c r="O341" s="306" t="s">
        <v>5258</v>
      </c>
      <c r="P341" s="305" t="s">
        <v>5249</v>
      </c>
      <c r="Q341" s="333">
        <v>43297</v>
      </c>
    </row>
    <row r="342" spans="1:17" ht="30" customHeight="1">
      <c r="A342" s="238">
        <v>341</v>
      </c>
      <c r="B342" s="239">
        <v>93</v>
      </c>
      <c r="C342" s="240" t="s">
        <v>84</v>
      </c>
      <c r="D342" s="239" t="s">
        <v>5365</v>
      </c>
      <c r="E342" s="301" t="s">
        <v>5851</v>
      </c>
      <c r="F342" s="304" t="s">
        <v>5852</v>
      </c>
      <c r="G342" s="302" t="s">
        <v>5853</v>
      </c>
      <c r="H342" s="302" t="s">
        <v>5853</v>
      </c>
      <c r="I342" s="304" t="s">
        <v>21</v>
      </c>
      <c r="J342" s="303">
        <v>7350</v>
      </c>
      <c r="K342" s="303">
        <v>96</v>
      </c>
      <c r="L342" s="242">
        <f t="shared" si="6"/>
        <v>705600</v>
      </c>
      <c r="M342" s="294" t="s">
        <v>5645</v>
      </c>
      <c r="N342" s="305" t="s">
        <v>5646</v>
      </c>
      <c r="O342" s="306" t="s">
        <v>5258</v>
      </c>
      <c r="P342" s="305" t="s">
        <v>5249</v>
      </c>
      <c r="Q342" s="333">
        <v>43297</v>
      </c>
    </row>
    <row r="343" spans="1:17" ht="30" customHeight="1">
      <c r="A343" s="238">
        <v>342</v>
      </c>
      <c r="B343" s="239">
        <v>93</v>
      </c>
      <c r="C343" s="240" t="s">
        <v>84</v>
      </c>
      <c r="D343" s="239" t="s">
        <v>5365</v>
      </c>
      <c r="E343" s="301" t="s">
        <v>5854</v>
      </c>
      <c r="F343" s="304" t="s">
        <v>5852</v>
      </c>
      <c r="G343" s="302" t="s">
        <v>5853</v>
      </c>
      <c r="H343" s="302" t="s">
        <v>5853</v>
      </c>
      <c r="I343" s="304" t="s">
        <v>21</v>
      </c>
      <c r="J343" s="303">
        <v>7350</v>
      </c>
      <c r="K343" s="303">
        <v>30</v>
      </c>
      <c r="L343" s="242">
        <f t="shared" si="6"/>
        <v>220500</v>
      </c>
      <c r="M343" s="294" t="s">
        <v>5645</v>
      </c>
      <c r="N343" s="305" t="s">
        <v>5646</v>
      </c>
      <c r="O343" s="306" t="s">
        <v>5258</v>
      </c>
      <c r="P343" s="305" t="s">
        <v>5249</v>
      </c>
      <c r="Q343" s="333">
        <v>43297</v>
      </c>
    </row>
    <row r="344" spans="1:17" ht="30" customHeight="1">
      <c r="A344" s="238">
        <v>343</v>
      </c>
      <c r="B344" s="239">
        <v>93</v>
      </c>
      <c r="C344" s="240" t="s">
        <v>84</v>
      </c>
      <c r="D344" s="239" t="s">
        <v>5365</v>
      </c>
      <c r="E344" s="301" t="s">
        <v>5855</v>
      </c>
      <c r="F344" s="304" t="s">
        <v>2060</v>
      </c>
      <c r="G344" s="303" t="s">
        <v>5856</v>
      </c>
      <c r="H344" s="303" t="s">
        <v>5856</v>
      </c>
      <c r="I344" s="304" t="s">
        <v>21</v>
      </c>
      <c r="J344" s="303">
        <v>15000</v>
      </c>
      <c r="K344" s="303">
        <v>80</v>
      </c>
      <c r="L344" s="242">
        <f t="shared" si="6"/>
        <v>1200000</v>
      </c>
      <c r="M344" s="294" t="s">
        <v>5645</v>
      </c>
      <c r="N344" s="305" t="s">
        <v>5646</v>
      </c>
      <c r="O344" s="306" t="s">
        <v>5258</v>
      </c>
      <c r="P344" s="305" t="s">
        <v>5249</v>
      </c>
      <c r="Q344" s="333">
        <v>43297</v>
      </c>
    </row>
    <row r="345" spans="1:17" ht="30" customHeight="1">
      <c r="A345" s="238">
        <v>344</v>
      </c>
      <c r="B345" s="239">
        <v>93</v>
      </c>
      <c r="C345" s="240" t="s">
        <v>84</v>
      </c>
      <c r="D345" s="239" t="s">
        <v>5365</v>
      </c>
      <c r="E345" s="301" t="s">
        <v>5857</v>
      </c>
      <c r="F345" s="304" t="s">
        <v>2060</v>
      </c>
      <c r="G345" s="303" t="s">
        <v>5856</v>
      </c>
      <c r="H345" s="303" t="s">
        <v>5856</v>
      </c>
      <c r="I345" s="304" t="s">
        <v>21</v>
      </c>
      <c r="J345" s="303">
        <v>15000</v>
      </c>
      <c r="K345" s="303">
        <v>55</v>
      </c>
      <c r="L345" s="242">
        <f t="shared" si="6"/>
        <v>825000</v>
      </c>
      <c r="M345" s="294" t="s">
        <v>5645</v>
      </c>
      <c r="N345" s="305" t="s">
        <v>5646</v>
      </c>
      <c r="O345" s="306" t="s">
        <v>5258</v>
      </c>
      <c r="P345" s="305" t="s">
        <v>5249</v>
      </c>
      <c r="Q345" s="333">
        <v>43297</v>
      </c>
    </row>
    <row r="346" spans="1:17" ht="30" customHeight="1">
      <c r="A346" s="238">
        <v>345</v>
      </c>
      <c r="B346" s="300"/>
      <c r="C346" s="300"/>
      <c r="D346" s="238"/>
      <c r="E346" s="301" t="s">
        <v>5858</v>
      </c>
      <c r="F346" s="304" t="s">
        <v>5859</v>
      </c>
      <c r="G346" s="303" t="s">
        <v>33</v>
      </c>
      <c r="H346" s="303" t="s">
        <v>33</v>
      </c>
      <c r="I346" s="304" t="s">
        <v>19</v>
      </c>
      <c r="J346" s="303">
        <v>80000</v>
      </c>
      <c r="K346" s="303">
        <v>60</v>
      </c>
      <c r="L346" s="242">
        <f t="shared" si="6"/>
        <v>4800000</v>
      </c>
      <c r="M346" s="294" t="s">
        <v>5645</v>
      </c>
      <c r="N346" s="305" t="s">
        <v>5646</v>
      </c>
      <c r="O346" s="306" t="s">
        <v>5258</v>
      </c>
      <c r="P346" s="305" t="s">
        <v>5249</v>
      </c>
      <c r="Q346" s="333">
        <v>43297</v>
      </c>
    </row>
    <row r="347" spans="1:17" ht="30" customHeight="1">
      <c r="A347" s="238">
        <v>346</v>
      </c>
      <c r="B347" s="300"/>
      <c r="C347" s="300"/>
      <c r="D347" s="300"/>
      <c r="E347" s="301" t="s">
        <v>5860</v>
      </c>
      <c r="F347" s="304" t="s">
        <v>5861</v>
      </c>
      <c r="G347" s="303" t="s">
        <v>31</v>
      </c>
      <c r="H347" s="303" t="s">
        <v>31</v>
      </c>
      <c r="I347" s="304" t="s">
        <v>313</v>
      </c>
      <c r="J347" s="303">
        <v>1799910</v>
      </c>
      <c r="K347" s="303">
        <v>150</v>
      </c>
      <c r="L347" s="242">
        <f t="shared" si="6"/>
        <v>269986500</v>
      </c>
      <c r="M347" s="294" t="s">
        <v>5645</v>
      </c>
      <c r="N347" s="305" t="s">
        <v>5646</v>
      </c>
      <c r="O347" s="306" t="s">
        <v>5258</v>
      </c>
      <c r="P347" s="305" t="s">
        <v>5249</v>
      </c>
      <c r="Q347" s="333">
        <v>43297</v>
      </c>
    </row>
    <row r="348" spans="1:17" ht="30" customHeight="1">
      <c r="A348" s="238">
        <v>347</v>
      </c>
      <c r="B348" s="239">
        <v>83</v>
      </c>
      <c r="C348" s="240" t="s">
        <v>103</v>
      </c>
      <c r="D348" s="239" t="s">
        <v>5862</v>
      </c>
      <c r="E348" s="301" t="s">
        <v>5863</v>
      </c>
      <c r="F348" s="304" t="s">
        <v>5353</v>
      </c>
      <c r="G348" s="303" t="s">
        <v>33</v>
      </c>
      <c r="H348" s="303" t="s">
        <v>33</v>
      </c>
      <c r="I348" s="304" t="s">
        <v>19</v>
      </c>
      <c r="J348" s="303">
        <v>79905</v>
      </c>
      <c r="K348" s="303">
        <v>200</v>
      </c>
      <c r="L348" s="242">
        <f t="shared" si="6"/>
        <v>15981000</v>
      </c>
      <c r="M348" s="294" t="s">
        <v>5645</v>
      </c>
      <c r="N348" s="305" t="s">
        <v>5646</v>
      </c>
      <c r="O348" s="306" t="s">
        <v>5258</v>
      </c>
      <c r="P348" s="305" t="s">
        <v>5249</v>
      </c>
      <c r="Q348" s="333">
        <v>43297</v>
      </c>
    </row>
    <row r="349" spans="1:17" ht="30" customHeight="1">
      <c r="A349" s="238">
        <v>348</v>
      </c>
      <c r="B349" s="239">
        <v>83</v>
      </c>
      <c r="C349" s="240" t="s">
        <v>103</v>
      </c>
      <c r="D349" s="239" t="s">
        <v>5862</v>
      </c>
      <c r="E349" s="301" t="s">
        <v>5864</v>
      </c>
      <c r="F349" s="304" t="s">
        <v>5353</v>
      </c>
      <c r="G349" s="303" t="s">
        <v>33</v>
      </c>
      <c r="H349" s="303" t="s">
        <v>33</v>
      </c>
      <c r="I349" s="304" t="s">
        <v>19</v>
      </c>
      <c r="J349" s="303">
        <v>79905</v>
      </c>
      <c r="K349" s="303">
        <v>50</v>
      </c>
      <c r="L349" s="242">
        <f t="shared" si="6"/>
        <v>3995250</v>
      </c>
      <c r="M349" s="294" t="s">
        <v>5645</v>
      </c>
      <c r="N349" s="305" t="s">
        <v>5646</v>
      </c>
      <c r="O349" s="306" t="s">
        <v>5258</v>
      </c>
      <c r="P349" s="305" t="s">
        <v>5249</v>
      </c>
      <c r="Q349" s="333">
        <v>43297</v>
      </c>
    </row>
    <row r="350" spans="1:17" ht="30" customHeight="1">
      <c r="A350" s="238">
        <v>349</v>
      </c>
      <c r="B350" s="239">
        <v>83</v>
      </c>
      <c r="C350" s="240" t="s">
        <v>103</v>
      </c>
      <c r="D350" s="239" t="s">
        <v>5862</v>
      </c>
      <c r="E350" s="301" t="s">
        <v>5865</v>
      </c>
      <c r="F350" s="304" t="s">
        <v>5353</v>
      </c>
      <c r="G350" s="303" t="s">
        <v>33</v>
      </c>
      <c r="H350" s="303" t="s">
        <v>33</v>
      </c>
      <c r="I350" s="304" t="s">
        <v>19</v>
      </c>
      <c r="J350" s="303">
        <v>79905</v>
      </c>
      <c r="K350" s="303">
        <v>20</v>
      </c>
      <c r="L350" s="242">
        <f t="shared" si="6"/>
        <v>1598100</v>
      </c>
      <c r="M350" s="294" t="s">
        <v>5645</v>
      </c>
      <c r="N350" s="305" t="s">
        <v>5646</v>
      </c>
      <c r="O350" s="306" t="s">
        <v>5258</v>
      </c>
      <c r="P350" s="305" t="s">
        <v>5249</v>
      </c>
      <c r="Q350" s="333">
        <v>43297</v>
      </c>
    </row>
    <row r="351" spans="1:17" ht="30" customHeight="1">
      <c r="A351" s="238">
        <v>350</v>
      </c>
      <c r="B351" s="239">
        <v>83</v>
      </c>
      <c r="C351" s="240" t="s">
        <v>103</v>
      </c>
      <c r="D351" s="239" t="s">
        <v>5862</v>
      </c>
      <c r="E351" s="301" t="s">
        <v>5866</v>
      </c>
      <c r="F351" s="304" t="s">
        <v>5353</v>
      </c>
      <c r="G351" s="303" t="s">
        <v>33</v>
      </c>
      <c r="H351" s="303" t="s">
        <v>33</v>
      </c>
      <c r="I351" s="304" t="s">
        <v>19</v>
      </c>
      <c r="J351" s="303">
        <v>79905</v>
      </c>
      <c r="K351" s="303">
        <v>100</v>
      </c>
      <c r="L351" s="242">
        <f t="shared" si="6"/>
        <v>7990500</v>
      </c>
      <c r="M351" s="294" t="s">
        <v>5645</v>
      </c>
      <c r="N351" s="305" t="s">
        <v>5646</v>
      </c>
      <c r="O351" s="306" t="s">
        <v>5258</v>
      </c>
      <c r="P351" s="305" t="s">
        <v>5249</v>
      </c>
      <c r="Q351" s="333">
        <v>43297</v>
      </c>
    </row>
    <row r="352" spans="1:17" ht="30" customHeight="1">
      <c r="A352" s="238">
        <v>351</v>
      </c>
      <c r="B352" s="300"/>
      <c r="C352" s="300"/>
      <c r="D352" s="238"/>
      <c r="E352" s="301" t="s">
        <v>5867</v>
      </c>
      <c r="F352" s="304" t="s">
        <v>5353</v>
      </c>
      <c r="G352" s="303" t="s">
        <v>33</v>
      </c>
      <c r="H352" s="303" t="s">
        <v>33</v>
      </c>
      <c r="I352" s="304" t="s">
        <v>19</v>
      </c>
      <c r="J352" s="303">
        <v>80000</v>
      </c>
      <c r="K352" s="303">
        <v>500</v>
      </c>
      <c r="L352" s="242">
        <f t="shared" si="6"/>
        <v>40000000</v>
      </c>
      <c r="M352" s="294" t="s">
        <v>5645</v>
      </c>
      <c r="N352" s="305" t="s">
        <v>5646</v>
      </c>
      <c r="O352" s="306" t="s">
        <v>5258</v>
      </c>
      <c r="P352" s="305" t="s">
        <v>5249</v>
      </c>
      <c r="Q352" s="333">
        <v>43297</v>
      </c>
    </row>
    <row r="353" spans="1:17" ht="30" customHeight="1">
      <c r="A353" s="238">
        <v>352</v>
      </c>
      <c r="B353" s="300"/>
      <c r="C353" s="300"/>
      <c r="D353" s="238"/>
      <c r="E353" s="301" t="s">
        <v>5868</v>
      </c>
      <c r="F353" s="304" t="s">
        <v>5353</v>
      </c>
      <c r="G353" s="303" t="s">
        <v>33</v>
      </c>
      <c r="H353" s="303" t="s">
        <v>33</v>
      </c>
      <c r="I353" s="304" t="s">
        <v>19</v>
      </c>
      <c r="J353" s="303">
        <v>79905</v>
      </c>
      <c r="K353" s="303">
        <v>50</v>
      </c>
      <c r="L353" s="242">
        <f t="shared" si="6"/>
        <v>3995250</v>
      </c>
      <c r="M353" s="294" t="s">
        <v>5645</v>
      </c>
      <c r="N353" s="305" t="s">
        <v>5646</v>
      </c>
      <c r="O353" s="306" t="s">
        <v>5258</v>
      </c>
      <c r="P353" s="305" t="s">
        <v>5249</v>
      </c>
      <c r="Q353" s="333">
        <v>43297</v>
      </c>
    </row>
    <row r="354" spans="1:17" ht="30" customHeight="1">
      <c r="A354" s="238">
        <v>353</v>
      </c>
      <c r="B354" s="300"/>
      <c r="C354" s="300"/>
      <c r="D354" s="238"/>
      <c r="E354" s="301" t="s">
        <v>5869</v>
      </c>
      <c r="F354" s="304" t="s">
        <v>5353</v>
      </c>
      <c r="G354" s="303" t="s">
        <v>33</v>
      </c>
      <c r="H354" s="303" t="s">
        <v>33</v>
      </c>
      <c r="I354" s="304" t="s">
        <v>19</v>
      </c>
      <c r="J354" s="303">
        <v>79905</v>
      </c>
      <c r="K354" s="303">
        <v>100</v>
      </c>
      <c r="L354" s="242">
        <f t="shared" si="6"/>
        <v>7990500</v>
      </c>
      <c r="M354" s="294" t="s">
        <v>5645</v>
      </c>
      <c r="N354" s="305" t="s">
        <v>5646</v>
      </c>
      <c r="O354" s="306" t="s">
        <v>5258</v>
      </c>
      <c r="P354" s="305" t="s">
        <v>5249</v>
      </c>
      <c r="Q354" s="333">
        <v>43297</v>
      </c>
    </row>
    <row r="355" spans="1:17" ht="30" customHeight="1">
      <c r="A355" s="238">
        <v>354</v>
      </c>
      <c r="B355" s="300"/>
      <c r="C355" s="300"/>
      <c r="D355" s="238"/>
      <c r="E355" s="301" t="s">
        <v>5870</v>
      </c>
      <c r="F355" s="304" t="s">
        <v>5353</v>
      </c>
      <c r="G355" s="303" t="s">
        <v>33</v>
      </c>
      <c r="H355" s="303" t="s">
        <v>33</v>
      </c>
      <c r="I355" s="304" t="s">
        <v>19</v>
      </c>
      <c r="J355" s="303">
        <v>79905</v>
      </c>
      <c r="K355" s="303">
        <v>200</v>
      </c>
      <c r="L355" s="242">
        <f t="shared" si="6"/>
        <v>15981000</v>
      </c>
      <c r="M355" s="294" t="s">
        <v>5645</v>
      </c>
      <c r="N355" s="305" t="s">
        <v>5646</v>
      </c>
      <c r="O355" s="306" t="s">
        <v>5258</v>
      </c>
      <c r="P355" s="305" t="s">
        <v>5249</v>
      </c>
      <c r="Q355" s="333">
        <v>43297</v>
      </c>
    </row>
    <row r="356" spans="1:17" ht="30" customHeight="1">
      <c r="A356" s="238">
        <v>355</v>
      </c>
      <c r="B356" s="300"/>
      <c r="C356" s="300"/>
      <c r="D356" s="238"/>
      <c r="E356" s="301" t="s">
        <v>5871</v>
      </c>
      <c r="F356" s="304" t="s">
        <v>5353</v>
      </c>
      <c r="G356" s="303" t="s">
        <v>33</v>
      </c>
      <c r="H356" s="303" t="s">
        <v>33</v>
      </c>
      <c r="I356" s="304" t="s">
        <v>19</v>
      </c>
      <c r="J356" s="303">
        <v>65000</v>
      </c>
      <c r="K356" s="303">
        <v>100</v>
      </c>
      <c r="L356" s="242">
        <f t="shared" si="6"/>
        <v>6500000</v>
      </c>
      <c r="M356" s="294" t="s">
        <v>5645</v>
      </c>
      <c r="N356" s="305" t="s">
        <v>5646</v>
      </c>
      <c r="O356" s="306" t="s">
        <v>5258</v>
      </c>
      <c r="P356" s="305" t="s">
        <v>5249</v>
      </c>
      <c r="Q356" s="333">
        <v>43297</v>
      </c>
    </row>
    <row r="357" spans="1:17" ht="30" customHeight="1">
      <c r="A357" s="238">
        <v>356</v>
      </c>
      <c r="B357" s="300"/>
      <c r="C357" s="300"/>
      <c r="D357" s="238"/>
      <c r="E357" s="301" t="s">
        <v>5872</v>
      </c>
      <c r="F357" s="304" t="s">
        <v>5353</v>
      </c>
      <c r="G357" s="303" t="s">
        <v>33</v>
      </c>
      <c r="H357" s="303" t="s">
        <v>33</v>
      </c>
      <c r="I357" s="304" t="s">
        <v>19</v>
      </c>
      <c r="J357" s="303">
        <v>57750</v>
      </c>
      <c r="K357" s="303">
        <v>400</v>
      </c>
      <c r="L357" s="242">
        <f t="shared" si="6"/>
        <v>23100000</v>
      </c>
      <c r="M357" s="294" t="s">
        <v>5645</v>
      </c>
      <c r="N357" s="305" t="s">
        <v>5646</v>
      </c>
      <c r="O357" s="306" t="s">
        <v>5258</v>
      </c>
      <c r="P357" s="305" t="s">
        <v>5249</v>
      </c>
      <c r="Q357" s="333">
        <v>43297</v>
      </c>
    </row>
    <row r="358" spans="1:17" ht="30" customHeight="1">
      <c r="A358" s="238">
        <v>357</v>
      </c>
      <c r="B358" s="239">
        <v>5</v>
      </c>
      <c r="C358" s="240" t="s">
        <v>190</v>
      </c>
      <c r="D358" s="239" t="s">
        <v>5746</v>
      </c>
      <c r="E358" s="301" t="s">
        <v>5873</v>
      </c>
      <c r="F358" s="304" t="s">
        <v>5874</v>
      </c>
      <c r="G358" s="303" t="s">
        <v>5875</v>
      </c>
      <c r="H358" s="303" t="s">
        <v>5875</v>
      </c>
      <c r="I358" s="304" t="s">
        <v>204</v>
      </c>
      <c r="J358" s="303">
        <v>6000</v>
      </c>
      <c r="K358" s="303">
        <v>23000</v>
      </c>
      <c r="L358" s="242">
        <f t="shared" si="6"/>
        <v>138000000</v>
      </c>
      <c r="M358" s="294" t="s">
        <v>5645</v>
      </c>
      <c r="N358" s="305" t="s">
        <v>5646</v>
      </c>
      <c r="O358" s="306" t="s">
        <v>5258</v>
      </c>
      <c r="P358" s="305" t="s">
        <v>5249</v>
      </c>
      <c r="Q358" s="333">
        <v>43297</v>
      </c>
    </row>
    <row r="359" spans="1:17" s="236" customFormat="1" ht="30" customHeight="1">
      <c r="A359" s="238">
        <v>358</v>
      </c>
      <c r="B359" s="239">
        <v>1</v>
      </c>
      <c r="C359" s="240" t="s">
        <v>70</v>
      </c>
      <c r="D359" s="239" t="s">
        <v>5384</v>
      </c>
      <c r="E359" s="319" t="s">
        <v>1567</v>
      </c>
      <c r="F359" s="307" t="s">
        <v>5876</v>
      </c>
      <c r="G359" s="307" t="s">
        <v>5877</v>
      </c>
      <c r="H359" s="307" t="s">
        <v>5877</v>
      </c>
      <c r="I359" s="307" t="s">
        <v>19</v>
      </c>
      <c r="J359" s="303">
        <v>238000</v>
      </c>
      <c r="K359" s="320">
        <v>50</v>
      </c>
      <c r="L359" s="321">
        <f>K359*J359</f>
        <v>11900000</v>
      </c>
      <c r="M359" s="322" t="s">
        <v>5878</v>
      </c>
      <c r="N359" s="319" t="s">
        <v>5879</v>
      </c>
      <c r="O359" s="319" t="s">
        <v>5258</v>
      </c>
      <c r="P359" s="285" t="s">
        <v>5251</v>
      </c>
      <c r="Q359" s="334" t="s">
        <v>5252</v>
      </c>
    </row>
    <row r="360" spans="1:17" s="236" customFormat="1" ht="30" customHeight="1">
      <c r="A360" s="238">
        <v>359</v>
      </c>
      <c r="B360" s="239">
        <v>11</v>
      </c>
      <c r="C360" s="240" t="s">
        <v>87</v>
      </c>
      <c r="D360" s="239" t="s">
        <v>5269</v>
      </c>
      <c r="E360" s="319" t="s">
        <v>5880</v>
      </c>
      <c r="F360" s="307" t="s">
        <v>5712</v>
      </c>
      <c r="G360" s="307" t="s">
        <v>5881</v>
      </c>
      <c r="H360" s="307" t="s">
        <v>5881</v>
      </c>
      <c r="I360" s="307" t="s">
        <v>18</v>
      </c>
      <c r="J360" s="303">
        <v>2350</v>
      </c>
      <c r="K360" s="323">
        <v>1000</v>
      </c>
      <c r="L360" s="321">
        <f t="shared" ref="L360:L423" si="7">K360*J360</f>
        <v>2350000</v>
      </c>
      <c r="M360" s="322" t="s">
        <v>5878</v>
      </c>
      <c r="N360" s="319" t="s">
        <v>5879</v>
      </c>
      <c r="O360" s="319" t="s">
        <v>5258</v>
      </c>
      <c r="P360" s="285" t="s">
        <v>5251</v>
      </c>
      <c r="Q360" s="334" t="s">
        <v>5252</v>
      </c>
    </row>
    <row r="361" spans="1:17" s="236" customFormat="1" ht="30" customHeight="1">
      <c r="A361" s="238">
        <v>360</v>
      </c>
      <c r="B361" s="239">
        <v>11</v>
      </c>
      <c r="C361" s="240" t="s">
        <v>87</v>
      </c>
      <c r="D361" s="239" t="s">
        <v>5269</v>
      </c>
      <c r="E361" s="319" t="s">
        <v>5882</v>
      </c>
      <c r="F361" s="307" t="s">
        <v>5883</v>
      </c>
      <c r="G361" s="307" t="s">
        <v>5881</v>
      </c>
      <c r="H361" s="307" t="s">
        <v>5881</v>
      </c>
      <c r="I361" s="307" t="s">
        <v>18</v>
      </c>
      <c r="J361" s="303">
        <v>1500</v>
      </c>
      <c r="K361" s="320">
        <v>500</v>
      </c>
      <c r="L361" s="321">
        <f t="shared" si="7"/>
        <v>750000</v>
      </c>
      <c r="M361" s="322" t="s">
        <v>5878</v>
      </c>
      <c r="N361" s="319" t="s">
        <v>5879</v>
      </c>
      <c r="O361" s="319" t="s">
        <v>5258</v>
      </c>
      <c r="P361" s="285" t="s">
        <v>5251</v>
      </c>
      <c r="Q361" s="334" t="s">
        <v>5252</v>
      </c>
    </row>
    <row r="362" spans="1:17" s="236" customFormat="1" ht="30" customHeight="1">
      <c r="A362" s="238">
        <v>361</v>
      </c>
      <c r="B362" s="239">
        <v>16</v>
      </c>
      <c r="C362" s="240" t="s">
        <v>66</v>
      </c>
      <c r="D362" s="239" t="s">
        <v>5272</v>
      </c>
      <c r="E362" s="319" t="s">
        <v>5884</v>
      </c>
      <c r="F362" s="307" t="s">
        <v>5885</v>
      </c>
      <c r="G362" s="307" t="s">
        <v>5886</v>
      </c>
      <c r="H362" s="307" t="s">
        <v>5886</v>
      </c>
      <c r="I362" s="307" t="s">
        <v>18</v>
      </c>
      <c r="J362" s="303">
        <v>44500</v>
      </c>
      <c r="K362" s="320">
        <v>300</v>
      </c>
      <c r="L362" s="321">
        <f t="shared" si="7"/>
        <v>13350000</v>
      </c>
      <c r="M362" s="322" t="s">
        <v>5878</v>
      </c>
      <c r="N362" s="319" t="s">
        <v>5879</v>
      </c>
      <c r="O362" s="319" t="s">
        <v>5258</v>
      </c>
      <c r="P362" s="285" t="s">
        <v>5251</v>
      </c>
      <c r="Q362" s="334" t="s">
        <v>5252</v>
      </c>
    </row>
    <row r="363" spans="1:17" s="236" customFormat="1" ht="30" customHeight="1">
      <c r="A363" s="238">
        <v>362</v>
      </c>
      <c r="B363" s="239">
        <v>3</v>
      </c>
      <c r="C363" s="240" t="s">
        <v>200</v>
      </c>
      <c r="D363" s="239" t="s">
        <v>5744</v>
      </c>
      <c r="E363" s="319" t="s">
        <v>5887</v>
      </c>
      <c r="F363" s="307" t="s">
        <v>187</v>
      </c>
      <c r="G363" s="307" t="s">
        <v>5888</v>
      </c>
      <c r="H363" s="307" t="s">
        <v>5888</v>
      </c>
      <c r="I363" s="307" t="s">
        <v>176</v>
      </c>
      <c r="J363" s="303">
        <v>30500</v>
      </c>
      <c r="K363" s="320">
        <v>600</v>
      </c>
      <c r="L363" s="321">
        <f t="shared" si="7"/>
        <v>18300000</v>
      </c>
      <c r="M363" s="322" t="s">
        <v>5878</v>
      </c>
      <c r="N363" s="319" t="s">
        <v>5879</v>
      </c>
      <c r="O363" s="319" t="s">
        <v>5258</v>
      </c>
      <c r="P363" s="285" t="s">
        <v>5251</v>
      </c>
      <c r="Q363" s="334" t="s">
        <v>5252</v>
      </c>
    </row>
    <row r="364" spans="1:17" s="236" customFormat="1" ht="30" customHeight="1">
      <c r="A364" s="238">
        <v>363</v>
      </c>
      <c r="B364" s="239">
        <v>3</v>
      </c>
      <c r="C364" s="240" t="s">
        <v>200</v>
      </c>
      <c r="D364" s="239" t="s">
        <v>5744</v>
      </c>
      <c r="E364" s="319" t="s">
        <v>5889</v>
      </c>
      <c r="F364" s="307" t="s">
        <v>187</v>
      </c>
      <c r="G364" s="307" t="s">
        <v>5888</v>
      </c>
      <c r="H364" s="307" t="s">
        <v>5888</v>
      </c>
      <c r="I364" s="307" t="s">
        <v>176</v>
      </c>
      <c r="J364" s="303">
        <v>32800</v>
      </c>
      <c r="K364" s="320">
        <v>20</v>
      </c>
      <c r="L364" s="321">
        <f t="shared" si="7"/>
        <v>656000</v>
      </c>
      <c r="M364" s="322" t="s">
        <v>5878</v>
      </c>
      <c r="N364" s="319" t="s">
        <v>5879</v>
      </c>
      <c r="O364" s="319" t="s">
        <v>5258</v>
      </c>
      <c r="P364" s="285" t="s">
        <v>5251</v>
      </c>
      <c r="Q364" s="334" t="s">
        <v>5252</v>
      </c>
    </row>
    <row r="365" spans="1:17" s="236" customFormat="1" ht="30" customHeight="1">
      <c r="A365" s="238">
        <v>364</v>
      </c>
      <c r="B365" s="239">
        <v>18</v>
      </c>
      <c r="C365" s="240" t="s">
        <v>76</v>
      </c>
      <c r="D365" s="239" t="s">
        <v>5280</v>
      </c>
      <c r="E365" s="319" t="s">
        <v>5890</v>
      </c>
      <c r="F365" s="307" t="s">
        <v>760</v>
      </c>
      <c r="G365" s="307" t="s">
        <v>5773</v>
      </c>
      <c r="H365" s="307" t="s">
        <v>5773</v>
      </c>
      <c r="I365" s="307" t="s">
        <v>20</v>
      </c>
      <c r="J365" s="303">
        <v>4500</v>
      </c>
      <c r="K365" s="323">
        <v>4000</v>
      </c>
      <c r="L365" s="321">
        <f t="shared" si="7"/>
        <v>18000000</v>
      </c>
      <c r="M365" s="322" t="s">
        <v>5878</v>
      </c>
      <c r="N365" s="319" t="s">
        <v>5879</v>
      </c>
      <c r="O365" s="319" t="s">
        <v>5258</v>
      </c>
      <c r="P365" s="285" t="s">
        <v>5251</v>
      </c>
      <c r="Q365" s="334" t="s">
        <v>5252</v>
      </c>
    </row>
    <row r="366" spans="1:17" s="236" customFormat="1" ht="30" customHeight="1">
      <c r="A366" s="238">
        <v>365</v>
      </c>
      <c r="B366" s="239">
        <v>73</v>
      </c>
      <c r="C366" s="240" t="s">
        <v>113</v>
      </c>
      <c r="D366" s="239" t="s">
        <v>5776</v>
      </c>
      <c r="E366" s="319" t="s">
        <v>5891</v>
      </c>
      <c r="F366" s="307" t="s">
        <v>5778</v>
      </c>
      <c r="G366" s="307" t="s">
        <v>5892</v>
      </c>
      <c r="H366" s="307" t="s">
        <v>5892</v>
      </c>
      <c r="I366" s="307" t="s">
        <v>22</v>
      </c>
      <c r="J366" s="303">
        <v>1800</v>
      </c>
      <c r="K366" s="323">
        <v>200000</v>
      </c>
      <c r="L366" s="321">
        <f t="shared" si="7"/>
        <v>360000000</v>
      </c>
      <c r="M366" s="322" t="s">
        <v>5878</v>
      </c>
      <c r="N366" s="319" t="s">
        <v>5879</v>
      </c>
      <c r="O366" s="319" t="s">
        <v>5258</v>
      </c>
      <c r="P366" s="285" t="s">
        <v>5251</v>
      </c>
      <c r="Q366" s="334" t="s">
        <v>5252</v>
      </c>
    </row>
    <row r="367" spans="1:17" s="236" customFormat="1" ht="30" customHeight="1">
      <c r="A367" s="238">
        <v>366</v>
      </c>
      <c r="B367" s="239">
        <v>73</v>
      </c>
      <c r="C367" s="240" t="s">
        <v>113</v>
      </c>
      <c r="D367" s="239" t="s">
        <v>5776</v>
      </c>
      <c r="E367" s="319" t="s">
        <v>5893</v>
      </c>
      <c r="F367" s="307" t="s">
        <v>5894</v>
      </c>
      <c r="G367" s="307" t="s">
        <v>107</v>
      </c>
      <c r="H367" s="307" t="s">
        <v>107</v>
      </c>
      <c r="I367" s="307" t="s">
        <v>22</v>
      </c>
      <c r="J367" s="303">
        <v>3700</v>
      </c>
      <c r="K367" s="323">
        <v>30000</v>
      </c>
      <c r="L367" s="321">
        <f t="shared" si="7"/>
        <v>111000000</v>
      </c>
      <c r="M367" s="322" t="s">
        <v>5878</v>
      </c>
      <c r="N367" s="319" t="s">
        <v>5879</v>
      </c>
      <c r="O367" s="319" t="s">
        <v>5258</v>
      </c>
      <c r="P367" s="285" t="s">
        <v>5251</v>
      </c>
      <c r="Q367" s="334" t="s">
        <v>5252</v>
      </c>
    </row>
    <row r="368" spans="1:17" s="236" customFormat="1" ht="30" customHeight="1">
      <c r="A368" s="238">
        <v>367</v>
      </c>
      <c r="B368" s="239">
        <v>73</v>
      </c>
      <c r="C368" s="240" t="s">
        <v>113</v>
      </c>
      <c r="D368" s="239" t="s">
        <v>5776</v>
      </c>
      <c r="E368" s="319" t="s">
        <v>5895</v>
      </c>
      <c r="F368" s="307" t="s">
        <v>5782</v>
      </c>
      <c r="G368" s="307" t="s">
        <v>107</v>
      </c>
      <c r="H368" s="307" t="s">
        <v>107</v>
      </c>
      <c r="I368" s="307" t="s">
        <v>22</v>
      </c>
      <c r="J368" s="303">
        <v>5600</v>
      </c>
      <c r="K368" s="323">
        <v>20000</v>
      </c>
      <c r="L368" s="321">
        <f t="shared" si="7"/>
        <v>112000000</v>
      </c>
      <c r="M368" s="322" t="s">
        <v>5878</v>
      </c>
      <c r="N368" s="319" t="s">
        <v>5879</v>
      </c>
      <c r="O368" s="319" t="s">
        <v>5258</v>
      </c>
      <c r="P368" s="285" t="s">
        <v>5251</v>
      </c>
      <c r="Q368" s="334" t="s">
        <v>5252</v>
      </c>
    </row>
    <row r="369" spans="1:17" s="236" customFormat="1" ht="30" customHeight="1">
      <c r="A369" s="238">
        <v>368</v>
      </c>
      <c r="B369" s="239">
        <v>38</v>
      </c>
      <c r="C369" s="240" t="s">
        <v>5896</v>
      </c>
      <c r="D369" s="239" t="s">
        <v>5897</v>
      </c>
      <c r="E369" s="319" t="s">
        <v>5898</v>
      </c>
      <c r="F369" s="307" t="s">
        <v>1132</v>
      </c>
      <c r="G369" s="307" t="s">
        <v>5899</v>
      </c>
      <c r="H369" s="307" t="s">
        <v>5899</v>
      </c>
      <c r="I369" s="307" t="s">
        <v>21</v>
      </c>
      <c r="J369" s="303">
        <v>3700</v>
      </c>
      <c r="K369" s="323">
        <v>80000</v>
      </c>
      <c r="L369" s="321">
        <f t="shared" si="7"/>
        <v>296000000</v>
      </c>
      <c r="M369" s="322" t="s">
        <v>5878</v>
      </c>
      <c r="N369" s="319" t="s">
        <v>5879</v>
      </c>
      <c r="O369" s="319" t="s">
        <v>5258</v>
      </c>
      <c r="P369" s="285" t="s">
        <v>5251</v>
      </c>
      <c r="Q369" s="334" t="s">
        <v>5252</v>
      </c>
    </row>
    <row r="370" spans="1:17" s="236" customFormat="1" ht="30" customHeight="1">
      <c r="A370" s="238">
        <v>369</v>
      </c>
      <c r="B370" s="239">
        <v>39</v>
      </c>
      <c r="C370" s="240" t="s">
        <v>1829</v>
      </c>
      <c r="D370" s="239" t="s">
        <v>5408</v>
      </c>
      <c r="E370" s="319" t="s">
        <v>5900</v>
      </c>
      <c r="F370" s="319" t="s">
        <v>1132</v>
      </c>
      <c r="G370" s="319" t="s">
        <v>5901</v>
      </c>
      <c r="H370" s="319" t="s">
        <v>5901</v>
      </c>
      <c r="I370" s="319" t="s">
        <v>21</v>
      </c>
      <c r="J370" s="319">
        <v>785</v>
      </c>
      <c r="K370" s="324">
        <v>10000</v>
      </c>
      <c r="L370" s="321">
        <f t="shared" si="7"/>
        <v>7850000</v>
      </c>
      <c r="M370" s="322" t="s">
        <v>5878</v>
      </c>
      <c r="N370" s="319" t="s">
        <v>5879</v>
      </c>
      <c r="O370" s="319" t="s">
        <v>5258</v>
      </c>
      <c r="P370" s="285" t="s">
        <v>5251</v>
      </c>
      <c r="Q370" s="334" t="s">
        <v>5252</v>
      </c>
    </row>
    <row r="371" spans="1:17" s="236" customFormat="1" ht="30" customHeight="1">
      <c r="A371" s="238">
        <v>370</v>
      </c>
      <c r="B371" s="239">
        <v>39</v>
      </c>
      <c r="C371" s="240" t="s">
        <v>1829</v>
      </c>
      <c r="D371" s="239" t="s">
        <v>5408</v>
      </c>
      <c r="E371" s="319" t="s">
        <v>5902</v>
      </c>
      <c r="F371" s="307" t="s">
        <v>1132</v>
      </c>
      <c r="G371" s="307" t="s">
        <v>5903</v>
      </c>
      <c r="H371" s="307" t="s">
        <v>5903</v>
      </c>
      <c r="I371" s="307" t="s">
        <v>21</v>
      </c>
      <c r="J371" s="307">
        <v>810</v>
      </c>
      <c r="K371" s="323">
        <v>80000</v>
      </c>
      <c r="L371" s="321">
        <f t="shared" si="7"/>
        <v>64800000</v>
      </c>
      <c r="M371" s="322" t="s">
        <v>5878</v>
      </c>
      <c r="N371" s="319" t="s">
        <v>5879</v>
      </c>
      <c r="O371" s="319" t="s">
        <v>5258</v>
      </c>
      <c r="P371" s="285" t="s">
        <v>5251</v>
      </c>
      <c r="Q371" s="334" t="s">
        <v>5252</v>
      </c>
    </row>
    <row r="372" spans="1:17" s="236" customFormat="1" ht="30" customHeight="1">
      <c r="A372" s="238">
        <v>371</v>
      </c>
      <c r="B372" s="239">
        <v>39</v>
      </c>
      <c r="C372" s="240" t="s">
        <v>1829</v>
      </c>
      <c r="D372" s="239" t="s">
        <v>5408</v>
      </c>
      <c r="E372" s="319" t="s">
        <v>5904</v>
      </c>
      <c r="F372" s="307" t="s">
        <v>1132</v>
      </c>
      <c r="G372" s="307" t="s">
        <v>5901</v>
      </c>
      <c r="H372" s="307" t="s">
        <v>5901</v>
      </c>
      <c r="I372" s="307" t="s">
        <v>21</v>
      </c>
      <c r="J372" s="303">
        <v>1190</v>
      </c>
      <c r="K372" s="323">
        <v>30000</v>
      </c>
      <c r="L372" s="321">
        <f t="shared" si="7"/>
        <v>35700000</v>
      </c>
      <c r="M372" s="322" t="s">
        <v>5878</v>
      </c>
      <c r="N372" s="319" t="s">
        <v>5879</v>
      </c>
      <c r="O372" s="319" t="s">
        <v>5258</v>
      </c>
      <c r="P372" s="285" t="s">
        <v>5251</v>
      </c>
      <c r="Q372" s="334" t="s">
        <v>5252</v>
      </c>
    </row>
    <row r="373" spans="1:17" s="236" customFormat="1" ht="30" customHeight="1">
      <c r="A373" s="238">
        <v>372</v>
      </c>
      <c r="B373" s="239">
        <v>39</v>
      </c>
      <c r="C373" s="240" t="s">
        <v>1829</v>
      </c>
      <c r="D373" s="239" t="s">
        <v>5408</v>
      </c>
      <c r="E373" s="319" t="s">
        <v>5905</v>
      </c>
      <c r="F373" s="307" t="s">
        <v>2351</v>
      </c>
      <c r="G373" s="307" t="s">
        <v>5901</v>
      </c>
      <c r="H373" s="307" t="s">
        <v>5901</v>
      </c>
      <c r="I373" s="307" t="s">
        <v>21</v>
      </c>
      <c r="J373" s="303">
        <v>2450</v>
      </c>
      <c r="K373" s="323">
        <v>20000</v>
      </c>
      <c r="L373" s="321">
        <f t="shared" si="7"/>
        <v>49000000</v>
      </c>
      <c r="M373" s="322" t="s">
        <v>5878</v>
      </c>
      <c r="N373" s="319" t="s">
        <v>5879</v>
      </c>
      <c r="O373" s="319" t="s">
        <v>5258</v>
      </c>
      <c r="P373" s="285" t="s">
        <v>5251</v>
      </c>
      <c r="Q373" s="334" t="s">
        <v>5252</v>
      </c>
    </row>
    <row r="374" spans="1:17" s="236" customFormat="1" ht="30" customHeight="1">
      <c r="A374" s="238">
        <v>373</v>
      </c>
      <c r="B374" s="239">
        <v>39</v>
      </c>
      <c r="C374" s="240" t="s">
        <v>1829</v>
      </c>
      <c r="D374" s="239" t="s">
        <v>5408</v>
      </c>
      <c r="E374" s="319" t="s">
        <v>5906</v>
      </c>
      <c r="F374" s="307" t="s">
        <v>5413</v>
      </c>
      <c r="G374" s="307" t="s">
        <v>5901</v>
      </c>
      <c r="H374" s="307" t="s">
        <v>5901</v>
      </c>
      <c r="I374" s="307" t="s">
        <v>21</v>
      </c>
      <c r="J374" s="303">
        <v>5750</v>
      </c>
      <c r="K374" s="320">
        <v>100</v>
      </c>
      <c r="L374" s="321">
        <f t="shared" si="7"/>
        <v>575000</v>
      </c>
      <c r="M374" s="322" t="s">
        <v>5878</v>
      </c>
      <c r="N374" s="319" t="s">
        <v>5879</v>
      </c>
      <c r="O374" s="319" t="s">
        <v>5258</v>
      </c>
      <c r="P374" s="285" t="s">
        <v>5251</v>
      </c>
      <c r="Q374" s="334" t="s">
        <v>5252</v>
      </c>
    </row>
    <row r="375" spans="1:17" s="236" customFormat="1" ht="30" customHeight="1">
      <c r="A375" s="238">
        <v>374</v>
      </c>
      <c r="B375" s="239">
        <v>33</v>
      </c>
      <c r="C375" s="240" t="s">
        <v>89</v>
      </c>
      <c r="D375" s="239" t="s">
        <v>5414</v>
      </c>
      <c r="E375" s="319" t="s">
        <v>5907</v>
      </c>
      <c r="F375" s="307" t="s">
        <v>5413</v>
      </c>
      <c r="G375" s="307" t="s">
        <v>5901</v>
      </c>
      <c r="H375" s="307" t="s">
        <v>5901</v>
      </c>
      <c r="I375" s="307" t="s">
        <v>21</v>
      </c>
      <c r="J375" s="303">
        <v>5750</v>
      </c>
      <c r="K375" s="320">
        <v>50</v>
      </c>
      <c r="L375" s="321">
        <f t="shared" si="7"/>
        <v>287500</v>
      </c>
      <c r="M375" s="322" t="s">
        <v>5878</v>
      </c>
      <c r="N375" s="319" t="s">
        <v>5879</v>
      </c>
      <c r="O375" s="319" t="s">
        <v>5258</v>
      </c>
      <c r="P375" s="285" t="s">
        <v>5251</v>
      </c>
      <c r="Q375" s="334" t="s">
        <v>5252</v>
      </c>
    </row>
    <row r="376" spans="1:17" s="236" customFormat="1" ht="30" customHeight="1">
      <c r="A376" s="238">
        <v>375</v>
      </c>
      <c r="B376" s="239">
        <v>126</v>
      </c>
      <c r="C376" s="240" t="s">
        <v>111</v>
      </c>
      <c r="D376" s="239" t="s">
        <v>5464</v>
      </c>
      <c r="E376" s="319" t="s">
        <v>5908</v>
      </c>
      <c r="F376" s="319" t="s">
        <v>2389</v>
      </c>
      <c r="G376" s="319" t="s">
        <v>5737</v>
      </c>
      <c r="H376" s="319" t="s">
        <v>5737</v>
      </c>
      <c r="I376" s="319" t="s">
        <v>29</v>
      </c>
      <c r="J376" s="325">
        <v>14750</v>
      </c>
      <c r="K376" s="326">
        <v>120</v>
      </c>
      <c r="L376" s="321">
        <f t="shared" si="7"/>
        <v>1770000</v>
      </c>
      <c r="M376" s="322" t="s">
        <v>5878</v>
      </c>
      <c r="N376" s="319" t="s">
        <v>5879</v>
      </c>
      <c r="O376" s="319" t="s">
        <v>5258</v>
      </c>
      <c r="P376" s="285" t="s">
        <v>5251</v>
      </c>
      <c r="Q376" s="334" t="s">
        <v>5252</v>
      </c>
    </row>
    <row r="377" spans="1:17" s="236" customFormat="1" ht="30" customHeight="1">
      <c r="A377" s="238">
        <v>376</v>
      </c>
      <c r="B377" s="239">
        <v>120</v>
      </c>
      <c r="C377" s="240" t="s">
        <v>99</v>
      </c>
      <c r="D377" s="239" t="s">
        <v>5471</v>
      </c>
      <c r="E377" s="319" t="s">
        <v>5909</v>
      </c>
      <c r="F377" s="307" t="s">
        <v>5910</v>
      </c>
      <c r="G377" s="307" t="s">
        <v>5911</v>
      </c>
      <c r="H377" s="307" t="s">
        <v>5911</v>
      </c>
      <c r="I377" s="307" t="s">
        <v>29</v>
      </c>
      <c r="J377" s="303">
        <v>27500</v>
      </c>
      <c r="K377" s="320">
        <v>480</v>
      </c>
      <c r="L377" s="321">
        <f t="shared" si="7"/>
        <v>13200000</v>
      </c>
      <c r="M377" s="322" t="s">
        <v>5878</v>
      </c>
      <c r="N377" s="319" t="s">
        <v>5879</v>
      </c>
      <c r="O377" s="319" t="s">
        <v>5258</v>
      </c>
      <c r="P377" s="285" t="s">
        <v>5251</v>
      </c>
      <c r="Q377" s="334" t="s">
        <v>5252</v>
      </c>
    </row>
    <row r="378" spans="1:17" s="236" customFormat="1" ht="30" customHeight="1">
      <c r="A378" s="238">
        <v>377</v>
      </c>
      <c r="B378" s="239">
        <v>119</v>
      </c>
      <c r="C378" s="240" t="s">
        <v>182</v>
      </c>
      <c r="D378" s="239" t="s">
        <v>5468</v>
      </c>
      <c r="E378" s="319" t="s">
        <v>5912</v>
      </c>
      <c r="F378" s="307" t="s">
        <v>2389</v>
      </c>
      <c r="G378" s="307" t="s">
        <v>5913</v>
      </c>
      <c r="H378" s="307" t="s">
        <v>5913</v>
      </c>
      <c r="I378" s="307" t="s">
        <v>29</v>
      </c>
      <c r="J378" s="303">
        <v>104000</v>
      </c>
      <c r="K378" s="320">
        <v>480</v>
      </c>
      <c r="L378" s="321">
        <f t="shared" si="7"/>
        <v>49920000</v>
      </c>
      <c r="M378" s="322" t="s">
        <v>5878</v>
      </c>
      <c r="N378" s="319" t="s">
        <v>5879</v>
      </c>
      <c r="O378" s="319" t="s">
        <v>5258</v>
      </c>
      <c r="P378" s="285" t="s">
        <v>5251</v>
      </c>
      <c r="Q378" s="334" t="s">
        <v>5252</v>
      </c>
    </row>
    <row r="379" spans="1:17" s="236" customFormat="1" ht="30" customHeight="1">
      <c r="A379" s="238">
        <v>378</v>
      </c>
      <c r="B379" s="239">
        <v>119</v>
      </c>
      <c r="C379" s="240" t="s">
        <v>182</v>
      </c>
      <c r="D379" s="239" t="s">
        <v>5468</v>
      </c>
      <c r="E379" s="319" t="s">
        <v>5914</v>
      </c>
      <c r="F379" s="307" t="s">
        <v>2389</v>
      </c>
      <c r="G379" s="307" t="s">
        <v>5915</v>
      </c>
      <c r="H379" s="307" t="s">
        <v>5915</v>
      </c>
      <c r="I379" s="307" t="s">
        <v>29</v>
      </c>
      <c r="J379" s="303">
        <v>86100</v>
      </c>
      <c r="K379" s="320">
        <v>20</v>
      </c>
      <c r="L379" s="321">
        <f t="shared" si="7"/>
        <v>1722000</v>
      </c>
      <c r="M379" s="322" t="s">
        <v>5878</v>
      </c>
      <c r="N379" s="319" t="s">
        <v>5879</v>
      </c>
      <c r="O379" s="319" t="s">
        <v>5258</v>
      </c>
      <c r="P379" s="285" t="s">
        <v>5251</v>
      </c>
      <c r="Q379" s="334" t="s">
        <v>5252</v>
      </c>
    </row>
    <row r="380" spans="1:17" s="236" customFormat="1" ht="30" customHeight="1">
      <c r="A380" s="238">
        <v>379</v>
      </c>
      <c r="B380" s="239">
        <v>67</v>
      </c>
      <c r="C380" s="240" t="s">
        <v>64</v>
      </c>
      <c r="D380" s="239" t="s">
        <v>5420</v>
      </c>
      <c r="E380" s="319" t="s">
        <v>5916</v>
      </c>
      <c r="F380" s="307" t="s">
        <v>5917</v>
      </c>
      <c r="G380" s="307" t="s">
        <v>5918</v>
      </c>
      <c r="H380" s="307" t="s">
        <v>5918</v>
      </c>
      <c r="I380" s="307" t="s">
        <v>23</v>
      </c>
      <c r="J380" s="303">
        <v>6100</v>
      </c>
      <c r="K380" s="323">
        <v>2000</v>
      </c>
      <c r="L380" s="321">
        <f t="shared" si="7"/>
        <v>12200000</v>
      </c>
      <c r="M380" s="322" t="s">
        <v>5878</v>
      </c>
      <c r="N380" s="319" t="s">
        <v>5879</v>
      </c>
      <c r="O380" s="319" t="s">
        <v>5258</v>
      </c>
      <c r="P380" s="285" t="s">
        <v>5251</v>
      </c>
      <c r="Q380" s="334" t="s">
        <v>5252</v>
      </c>
    </row>
    <row r="381" spans="1:17" s="236" customFormat="1" ht="30" customHeight="1">
      <c r="A381" s="238">
        <v>380</v>
      </c>
      <c r="B381" s="239">
        <v>67</v>
      </c>
      <c r="C381" s="240" t="s">
        <v>64</v>
      </c>
      <c r="D381" s="239" t="s">
        <v>5420</v>
      </c>
      <c r="E381" s="319" t="s">
        <v>5919</v>
      </c>
      <c r="F381" s="307" t="s">
        <v>5920</v>
      </c>
      <c r="G381" s="307" t="s">
        <v>5918</v>
      </c>
      <c r="H381" s="307" t="s">
        <v>5918</v>
      </c>
      <c r="I381" s="307" t="s">
        <v>23</v>
      </c>
      <c r="J381" s="303">
        <v>6500</v>
      </c>
      <c r="K381" s="323">
        <v>2000</v>
      </c>
      <c r="L381" s="321">
        <f t="shared" si="7"/>
        <v>13000000</v>
      </c>
      <c r="M381" s="322" t="s">
        <v>5878</v>
      </c>
      <c r="N381" s="319" t="s">
        <v>5879</v>
      </c>
      <c r="O381" s="319" t="s">
        <v>5258</v>
      </c>
      <c r="P381" s="285" t="s">
        <v>5251</v>
      </c>
      <c r="Q381" s="334" t="s">
        <v>5252</v>
      </c>
    </row>
    <row r="382" spans="1:17" s="236" customFormat="1" ht="30" customHeight="1">
      <c r="A382" s="238">
        <v>381</v>
      </c>
      <c r="B382" s="239">
        <v>69</v>
      </c>
      <c r="C382" s="240" t="s">
        <v>143</v>
      </c>
      <c r="D382" s="239" t="s">
        <v>5430</v>
      </c>
      <c r="E382" s="319" t="s">
        <v>217</v>
      </c>
      <c r="F382" s="307" t="s">
        <v>5921</v>
      </c>
      <c r="G382" s="307" t="s">
        <v>5922</v>
      </c>
      <c r="H382" s="307" t="s">
        <v>5922</v>
      </c>
      <c r="I382" s="307" t="s">
        <v>23</v>
      </c>
      <c r="J382" s="303">
        <v>30000</v>
      </c>
      <c r="K382" s="320">
        <v>50</v>
      </c>
      <c r="L382" s="321">
        <f t="shared" si="7"/>
        <v>1500000</v>
      </c>
      <c r="M382" s="322" t="s">
        <v>5878</v>
      </c>
      <c r="N382" s="319" t="s">
        <v>5879</v>
      </c>
      <c r="O382" s="319" t="s">
        <v>5258</v>
      </c>
      <c r="P382" s="285" t="s">
        <v>5251</v>
      </c>
      <c r="Q382" s="334" t="s">
        <v>5252</v>
      </c>
    </row>
    <row r="383" spans="1:17" s="236" customFormat="1" ht="30" customHeight="1">
      <c r="A383" s="238">
        <v>382</v>
      </c>
      <c r="B383" s="239">
        <v>66</v>
      </c>
      <c r="C383" s="240" t="s">
        <v>81</v>
      </c>
      <c r="D383" s="239" t="s">
        <v>5392</v>
      </c>
      <c r="E383" s="319" t="s">
        <v>5923</v>
      </c>
      <c r="F383" s="307" t="s">
        <v>1454</v>
      </c>
      <c r="G383" s="307" t="s">
        <v>5797</v>
      </c>
      <c r="H383" s="307" t="s">
        <v>5797</v>
      </c>
      <c r="I383" s="307" t="s">
        <v>21</v>
      </c>
      <c r="J383" s="307">
        <v>495</v>
      </c>
      <c r="K383" s="323">
        <v>180000</v>
      </c>
      <c r="L383" s="321">
        <f t="shared" si="7"/>
        <v>89100000</v>
      </c>
      <c r="M383" s="322" t="s">
        <v>5878</v>
      </c>
      <c r="N383" s="319" t="s">
        <v>5879</v>
      </c>
      <c r="O383" s="319" t="s">
        <v>5258</v>
      </c>
      <c r="P383" s="285" t="s">
        <v>5251</v>
      </c>
      <c r="Q383" s="334" t="s">
        <v>5252</v>
      </c>
    </row>
    <row r="384" spans="1:17" s="236" customFormat="1" ht="30" customHeight="1">
      <c r="A384" s="238">
        <v>383</v>
      </c>
      <c r="B384" s="239">
        <v>43</v>
      </c>
      <c r="C384" s="240" t="s">
        <v>104</v>
      </c>
      <c r="D384" s="239" t="s">
        <v>5814</v>
      </c>
      <c r="E384" s="319" t="s">
        <v>848</v>
      </c>
      <c r="F384" s="307" t="s">
        <v>3813</v>
      </c>
      <c r="G384" s="307" t="s">
        <v>31</v>
      </c>
      <c r="H384" s="307" t="s">
        <v>31</v>
      </c>
      <c r="I384" s="307" t="s">
        <v>21</v>
      </c>
      <c r="J384" s="307">
        <v>495</v>
      </c>
      <c r="K384" s="323">
        <v>3000</v>
      </c>
      <c r="L384" s="321">
        <f t="shared" si="7"/>
        <v>1485000</v>
      </c>
      <c r="M384" s="322" t="s">
        <v>5878</v>
      </c>
      <c r="N384" s="319" t="s">
        <v>5879</v>
      </c>
      <c r="O384" s="319" t="s">
        <v>5258</v>
      </c>
      <c r="P384" s="285" t="s">
        <v>5251</v>
      </c>
      <c r="Q384" s="334" t="s">
        <v>5252</v>
      </c>
    </row>
    <row r="385" spans="1:17" s="236" customFormat="1" ht="30" customHeight="1">
      <c r="A385" s="238">
        <v>384</v>
      </c>
      <c r="B385" s="239">
        <v>46</v>
      </c>
      <c r="C385" s="240" t="s">
        <v>83</v>
      </c>
      <c r="D385" s="239" t="s">
        <v>1901</v>
      </c>
      <c r="E385" s="319" t="s">
        <v>5924</v>
      </c>
      <c r="F385" s="307" t="s">
        <v>1132</v>
      </c>
      <c r="G385" s="307" t="s">
        <v>5901</v>
      </c>
      <c r="H385" s="307" t="s">
        <v>5901</v>
      </c>
      <c r="I385" s="307" t="s">
        <v>21</v>
      </c>
      <c r="J385" s="307">
        <v>490</v>
      </c>
      <c r="K385" s="323">
        <v>10000</v>
      </c>
      <c r="L385" s="321">
        <f t="shared" si="7"/>
        <v>4900000</v>
      </c>
      <c r="M385" s="322" t="s">
        <v>5878</v>
      </c>
      <c r="N385" s="319" t="s">
        <v>5879</v>
      </c>
      <c r="O385" s="319" t="s">
        <v>5258</v>
      </c>
      <c r="P385" s="285" t="s">
        <v>5251</v>
      </c>
      <c r="Q385" s="334" t="s">
        <v>5252</v>
      </c>
    </row>
    <row r="386" spans="1:17" s="236" customFormat="1" ht="30" customHeight="1">
      <c r="A386" s="238">
        <v>385</v>
      </c>
      <c r="B386" s="239">
        <v>47</v>
      </c>
      <c r="C386" s="240" t="s">
        <v>65</v>
      </c>
      <c r="D386" s="239" t="s">
        <v>5395</v>
      </c>
      <c r="E386" s="319" t="s">
        <v>5925</v>
      </c>
      <c r="F386" s="307" t="s">
        <v>1132</v>
      </c>
      <c r="G386" s="307" t="s">
        <v>5926</v>
      </c>
      <c r="H386" s="307" t="s">
        <v>5926</v>
      </c>
      <c r="I386" s="307" t="s">
        <v>21</v>
      </c>
      <c r="J386" s="303">
        <v>6200</v>
      </c>
      <c r="K386" s="323">
        <v>5000</v>
      </c>
      <c r="L386" s="321">
        <f t="shared" si="7"/>
        <v>31000000</v>
      </c>
      <c r="M386" s="322" t="s">
        <v>5878</v>
      </c>
      <c r="N386" s="319" t="s">
        <v>5879</v>
      </c>
      <c r="O386" s="319" t="s">
        <v>5258</v>
      </c>
      <c r="P386" s="285" t="s">
        <v>5251</v>
      </c>
      <c r="Q386" s="334" t="s">
        <v>5252</v>
      </c>
    </row>
    <row r="387" spans="1:17" s="236" customFormat="1" ht="30" customHeight="1">
      <c r="A387" s="238">
        <v>386</v>
      </c>
      <c r="B387" s="239">
        <v>47</v>
      </c>
      <c r="C387" s="240" t="s">
        <v>65</v>
      </c>
      <c r="D387" s="239" t="s">
        <v>5395</v>
      </c>
      <c r="E387" s="319" t="s">
        <v>5925</v>
      </c>
      <c r="F387" s="307" t="s">
        <v>1132</v>
      </c>
      <c r="G387" s="307" t="s">
        <v>5927</v>
      </c>
      <c r="H387" s="307" t="s">
        <v>5927</v>
      </c>
      <c r="I387" s="307" t="s">
        <v>21</v>
      </c>
      <c r="J387" s="303">
        <v>14000</v>
      </c>
      <c r="K387" s="323">
        <v>4000</v>
      </c>
      <c r="L387" s="321">
        <f t="shared" si="7"/>
        <v>56000000</v>
      </c>
      <c r="M387" s="322" t="s">
        <v>5878</v>
      </c>
      <c r="N387" s="319" t="s">
        <v>5879</v>
      </c>
      <c r="O387" s="319" t="s">
        <v>5258</v>
      </c>
      <c r="P387" s="285" t="s">
        <v>5251</v>
      </c>
      <c r="Q387" s="334" t="s">
        <v>5252</v>
      </c>
    </row>
    <row r="388" spans="1:17" s="236" customFormat="1" ht="30" customHeight="1">
      <c r="A388" s="238">
        <v>387</v>
      </c>
      <c r="B388" s="239">
        <v>42</v>
      </c>
      <c r="C388" s="240" t="s">
        <v>271</v>
      </c>
      <c r="D388" s="239" t="s">
        <v>1892</v>
      </c>
      <c r="E388" s="319" t="s">
        <v>5928</v>
      </c>
      <c r="F388" s="307" t="s">
        <v>2351</v>
      </c>
      <c r="G388" s="307" t="s">
        <v>5901</v>
      </c>
      <c r="H388" s="307" t="s">
        <v>5901</v>
      </c>
      <c r="I388" s="307" t="s">
        <v>21</v>
      </c>
      <c r="J388" s="303">
        <v>1600</v>
      </c>
      <c r="K388" s="323">
        <v>30000</v>
      </c>
      <c r="L388" s="321">
        <f t="shared" si="7"/>
        <v>48000000</v>
      </c>
      <c r="M388" s="322" t="s">
        <v>5878</v>
      </c>
      <c r="N388" s="319" t="s">
        <v>5879</v>
      </c>
      <c r="O388" s="319" t="s">
        <v>5258</v>
      </c>
      <c r="P388" s="285" t="s">
        <v>5251</v>
      </c>
      <c r="Q388" s="334" t="s">
        <v>5252</v>
      </c>
    </row>
    <row r="389" spans="1:17" s="236" customFormat="1" ht="30" customHeight="1">
      <c r="A389" s="238">
        <v>388</v>
      </c>
      <c r="B389" s="239">
        <v>93</v>
      </c>
      <c r="C389" s="240" t="s">
        <v>84</v>
      </c>
      <c r="D389" s="239" t="s">
        <v>5365</v>
      </c>
      <c r="E389" s="319" t="s">
        <v>5929</v>
      </c>
      <c r="F389" s="307" t="s">
        <v>5279</v>
      </c>
      <c r="G389" s="307" t="s">
        <v>5837</v>
      </c>
      <c r="H389" s="307" t="s">
        <v>5837</v>
      </c>
      <c r="I389" s="307" t="s">
        <v>21</v>
      </c>
      <c r="J389" s="303">
        <v>5900</v>
      </c>
      <c r="K389" s="320">
        <v>20</v>
      </c>
      <c r="L389" s="321">
        <f t="shared" si="7"/>
        <v>118000</v>
      </c>
      <c r="M389" s="322" t="s">
        <v>5878</v>
      </c>
      <c r="N389" s="319" t="s">
        <v>5879</v>
      </c>
      <c r="O389" s="319" t="s">
        <v>5258</v>
      </c>
      <c r="P389" s="285" t="s">
        <v>5251</v>
      </c>
      <c r="Q389" s="334" t="s">
        <v>5252</v>
      </c>
    </row>
    <row r="390" spans="1:17" s="236" customFormat="1" ht="30" customHeight="1">
      <c r="A390" s="238">
        <v>389</v>
      </c>
      <c r="B390" s="239">
        <v>93</v>
      </c>
      <c r="C390" s="240" t="s">
        <v>84</v>
      </c>
      <c r="D390" s="239" t="s">
        <v>5365</v>
      </c>
      <c r="E390" s="319" t="s">
        <v>5930</v>
      </c>
      <c r="F390" s="307" t="s">
        <v>5279</v>
      </c>
      <c r="G390" s="307" t="s">
        <v>5837</v>
      </c>
      <c r="H390" s="307" t="s">
        <v>5837</v>
      </c>
      <c r="I390" s="307" t="s">
        <v>21</v>
      </c>
      <c r="J390" s="303">
        <v>5900</v>
      </c>
      <c r="K390" s="320">
        <v>20</v>
      </c>
      <c r="L390" s="321">
        <f t="shared" si="7"/>
        <v>118000</v>
      </c>
      <c r="M390" s="322" t="s">
        <v>5878</v>
      </c>
      <c r="N390" s="319" t="s">
        <v>5879</v>
      </c>
      <c r="O390" s="319" t="s">
        <v>5258</v>
      </c>
      <c r="P390" s="285" t="s">
        <v>5251</v>
      </c>
      <c r="Q390" s="334" t="s">
        <v>5252</v>
      </c>
    </row>
    <row r="391" spans="1:17" s="236" customFormat="1" ht="30" customHeight="1">
      <c r="A391" s="238">
        <v>390</v>
      </c>
      <c r="B391" s="239">
        <v>93</v>
      </c>
      <c r="C391" s="240" t="s">
        <v>84</v>
      </c>
      <c r="D391" s="239" t="s">
        <v>5365</v>
      </c>
      <c r="E391" s="319" t="s">
        <v>5931</v>
      </c>
      <c r="F391" s="307" t="s">
        <v>2060</v>
      </c>
      <c r="G391" s="307" t="s">
        <v>5932</v>
      </c>
      <c r="H391" s="307" t="s">
        <v>5932</v>
      </c>
      <c r="I391" s="307" t="s">
        <v>21</v>
      </c>
      <c r="J391" s="303">
        <v>15000</v>
      </c>
      <c r="K391" s="320">
        <v>500</v>
      </c>
      <c r="L391" s="321">
        <f t="shared" si="7"/>
        <v>7500000</v>
      </c>
      <c r="M391" s="322" t="s">
        <v>5878</v>
      </c>
      <c r="N391" s="319" t="s">
        <v>5879</v>
      </c>
      <c r="O391" s="319" t="s">
        <v>5258</v>
      </c>
      <c r="P391" s="285" t="s">
        <v>5251</v>
      </c>
      <c r="Q391" s="334" t="s">
        <v>5252</v>
      </c>
    </row>
    <row r="392" spans="1:17" s="236" customFormat="1" ht="30" customHeight="1">
      <c r="A392" s="238">
        <v>391</v>
      </c>
      <c r="B392" s="239">
        <v>93</v>
      </c>
      <c r="C392" s="240" t="s">
        <v>84</v>
      </c>
      <c r="D392" s="239" t="s">
        <v>5365</v>
      </c>
      <c r="E392" s="319" t="s">
        <v>5933</v>
      </c>
      <c r="F392" s="307" t="s">
        <v>5279</v>
      </c>
      <c r="G392" s="307" t="s">
        <v>5837</v>
      </c>
      <c r="H392" s="307" t="s">
        <v>5837</v>
      </c>
      <c r="I392" s="307" t="s">
        <v>21</v>
      </c>
      <c r="J392" s="303">
        <v>14000</v>
      </c>
      <c r="K392" s="320">
        <v>20</v>
      </c>
      <c r="L392" s="321">
        <f t="shared" si="7"/>
        <v>280000</v>
      </c>
      <c r="M392" s="322" t="s">
        <v>5878</v>
      </c>
      <c r="N392" s="319" t="s">
        <v>5879</v>
      </c>
      <c r="O392" s="319" t="s">
        <v>5258</v>
      </c>
      <c r="P392" s="285" t="s">
        <v>5251</v>
      </c>
      <c r="Q392" s="334" t="s">
        <v>5252</v>
      </c>
    </row>
    <row r="393" spans="1:17" s="236" customFormat="1" ht="30" customHeight="1">
      <c r="A393" s="238">
        <v>392</v>
      </c>
      <c r="B393" s="239">
        <v>93</v>
      </c>
      <c r="C393" s="240" t="s">
        <v>84</v>
      </c>
      <c r="D393" s="239" t="s">
        <v>5365</v>
      </c>
      <c r="E393" s="319" t="s">
        <v>5934</v>
      </c>
      <c r="F393" s="307" t="s">
        <v>5279</v>
      </c>
      <c r="G393" s="307" t="s">
        <v>5837</v>
      </c>
      <c r="H393" s="307" t="s">
        <v>5837</v>
      </c>
      <c r="I393" s="307" t="s">
        <v>21</v>
      </c>
      <c r="J393" s="303">
        <v>5500</v>
      </c>
      <c r="K393" s="320">
        <v>200</v>
      </c>
      <c r="L393" s="321">
        <f t="shared" si="7"/>
        <v>1100000</v>
      </c>
      <c r="M393" s="322" t="s">
        <v>5878</v>
      </c>
      <c r="N393" s="319" t="s">
        <v>5879</v>
      </c>
      <c r="O393" s="319" t="s">
        <v>5258</v>
      </c>
      <c r="P393" s="285" t="s">
        <v>5251</v>
      </c>
      <c r="Q393" s="334" t="s">
        <v>5252</v>
      </c>
    </row>
    <row r="394" spans="1:17" s="236" customFormat="1" ht="30" customHeight="1">
      <c r="A394" s="238">
        <v>393</v>
      </c>
      <c r="B394" s="239">
        <v>93</v>
      </c>
      <c r="C394" s="240" t="s">
        <v>84</v>
      </c>
      <c r="D394" s="239" t="s">
        <v>5365</v>
      </c>
      <c r="E394" s="319" t="s">
        <v>5935</v>
      </c>
      <c r="F394" s="307" t="s">
        <v>5279</v>
      </c>
      <c r="G394" s="307" t="s">
        <v>5936</v>
      </c>
      <c r="H394" s="307" t="s">
        <v>5936</v>
      </c>
      <c r="I394" s="307" t="s">
        <v>21</v>
      </c>
      <c r="J394" s="303">
        <v>8000</v>
      </c>
      <c r="K394" s="320">
        <v>20</v>
      </c>
      <c r="L394" s="321">
        <f t="shared" si="7"/>
        <v>160000</v>
      </c>
      <c r="M394" s="322" t="s">
        <v>5878</v>
      </c>
      <c r="N394" s="319" t="s">
        <v>5879</v>
      </c>
      <c r="O394" s="319" t="s">
        <v>5258</v>
      </c>
      <c r="P394" s="285" t="s">
        <v>5251</v>
      </c>
      <c r="Q394" s="334" t="s">
        <v>5252</v>
      </c>
    </row>
    <row r="395" spans="1:17" s="236" customFormat="1" ht="30" customHeight="1">
      <c r="A395" s="238">
        <v>394</v>
      </c>
      <c r="B395" s="239">
        <v>317</v>
      </c>
      <c r="C395" s="240" t="s">
        <v>90</v>
      </c>
      <c r="D395" s="239" t="s">
        <v>3870</v>
      </c>
      <c r="E395" s="319" t="s">
        <v>5937</v>
      </c>
      <c r="F395" s="307" t="s">
        <v>5279</v>
      </c>
      <c r="G395" s="307" t="s">
        <v>31</v>
      </c>
      <c r="H395" s="307" t="s">
        <v>31</v>
      </c>
      <c r="I395" s="307" t="s">
        <v>21</v>
      </c>
      <c r="J395" s="303">
        <v>44000</v>
      </c>
      <c r="K395" s="320">
        <v>20</v>
      </c>
      <c r="L395" s="321">
        <f t="shared" si="7"/>
        <v>880000</v>
      </c>
      <c r="M395" s="322" t="s">
        <v>5878</v>
      </c>
      <c r="N395" s="319" t="s">
        <v>5879</v>
      </c>
      <c r="O395" s="319" t="s">
        <v>5258</v>
      </c>
      <c r="P395" s="285" t="s">
        <v>5251</v>
      </c>
      <c r="Q395" s="334" t="s">
        <v>5252</v>
      </c>
    </row>
    <row r="396" spans="1:17" s="236" customFormat="1" ht="30" customHeight="1">
      <c r="A396" s="238">
        <v>395</v>
      </c>
      <c r="B396" s="239">
        <v>317</v>
      </c>
      <c r="C396" s="240" t="s">
        <v>90</v>
      </c>
      <c r="D396" s="239" t="s">
        <v>3870</v>
      </c>
      <c r="E396" s="319" t="s">
        <v>5938</v>
      </c>
      <c r="F396" s="307" t="s">
        <v>5279</v>
      </c>
      <c r="G396" s="307" t="s">
        <v>31</v>
      </c>
      <c r="H396" s="307" t="s">
        <v>31</v>
      </c>
      <c r="I396" s="307" t="s">
        <v>21</v>
      </c>
      <c r="J396" s="303">
        <v>44000</v>
      </c>
      <c r="K396" s="320">
        <v>10</v>
      </c>
      <c r="L396" s="321">
        <f t="shared" si="7"/>
        <v>440000</v>
      </c>
      <c r="M396" s="322" t="s">
        <v>5878</v>
      </c>
      <c r="N396" s="319" t="s">
        <v>5879</v>
      </c>
      <c r="O396" s="319" t="s">
        <v>5258</v>
      </c>
      <c r="P396" s="285" t="s">
        <v>5251</v>
      </c>
      <c r="Q396" s="334" t="s">
        <v>5252</v>
      </c>
    </row>
    <row r="397" spans="1:17" s="236" customFormat="1" ht="30" customHeight="1">
      <c r="A397" s="238">
        <v>396</v>
      </c>
      <c r="B397" s="239">
        <v>317</v>
      </c>
      <c r="C397" s="240" t="s">
        <v>90</v>
      </c>
      <c r="D397" s="239" t="s">
        <v>3870</v>
      </c>
      <c r="E397" s="319" t="s">
        <v>5939</v>
      </c>
      <c r="F397" s="307" t="s">
        <v>5940</v>
      </c>
      <c r="G397" s="307" t="s">
        <v>31</v>
      </c>
      <c r="H397" s="307" t="s">
        <v>31</v>
      </c>
      <c r="I397" s="307" t="s">
        <v>21</v>
      </c>
      <c r="J397" s="303">
        <v>55000</v>
      </c>
      <c r="K397" s="320">
        <v>10</v>
      </c>
      <c r="L397" s="321">
        <f t="shared" si="7"/>
        <v>550000</v>
      </c>
      <c r="M397" s="322" t="s">
        <v>5878</v>
      </c>
      <c r="N397" s="319" t="s">
        <v>5879</v>
      </c>
      <c r="O397" s="319" t="s">
        <v>5258</v>
      </c>
      <c r="P397" s="285" t="s">
        <v>5251</v>
      </c>
      <c r="Q397" s="334" t="s">
        <v>5252</v>
      </c>
    </row>
    <row r="398" spans="1:17" s="236" customFormat="1" ht="30" customHeight="1">
      <c r="A398" s="238">
        <v>397</v>
      </c>
      <c r="B398" s="239">
        <v>89</v>
      </c>
      <c r="C398" s="240" t="s">
        <v>971</v>
      </c>
      <c r="D398" s="239" t="s">
        <v>5941</v>
      </c>
      <c r="E398" s="319" t="s">
        <v>973</v>
      </c>
      <c r="F398" s="307" t="s">
        <v>3630</v>
      </c>
      <c r="G398" s="307" t="s">
        <v>5942</v>
      </c>
      <c r="H398" s="307" t="s">
        <v>5942</v>
      </c>
      <c r="I398" s="307" t="s">
        <v>21</v>
      </c>
      <c r="J398" s="303">
        <v>21500</v>
      </c>
      <c r="K398" s="320">
        <v>100</v>
      </c>
      <c r="L398" s="321">
        <f t="shared" si="7"/>
        <v>2150000</v>
      </c>
      <c r="M398" s="322" t="s">
        <v>5878</v>
      </c>
      <c r="N398" s="319" t="s">
        <v>5879</v>
      </c>
      <c r="O398" s="319" t="s">
        <v>5258</v>
      </c>
      <c r="P398" s="285" t="s">
        <v>5251</v>
      </c>
      <c r="Q398" s="334" t="s">
        <v>5252</v>
      </c>
    </row>
    <row r="399" spans="1:17" s="236" customFormat="1" ht="30" customHeight="1">
      <c r="A399" s="238">
        <v>398</v>
      </c>
      <c r="B399" s="239">
        <v>280</v>
      </c>
      <c r="C399" s="240" t="s">
        <v>144</v>
      </c>
      <c r="D399" s="239" t="s">
        <v>5520</v>
      </c>
      <c r="E399" s="319" t="s">
        <v>5943</v>
      </c>
      <c r="F399" s="307" t="s">
        <v>4099</v>
      </c>
      <c r="G399" s="307" t="s">
        <v>5944</v>
      </c>
      <c r="H399" s="307" t="s">
        <v>5944</v>
      </c>
      <c r="I399" s="307" t="s">
        <v>21</v>
      </c>
      <c r="J399" s="303">
        <v>150000</v>
      </c>
      <c r="K399" s="320">
        <v>10</v>
      </c>
      <c r="L399" s="321">
        <f t="shared" si="7"/>
        <v>1500000</v>
      </c>
      <c r="M399" s="322" t="s">
        <v>5878</v>
      </c>
      <c r="N399" s="319" t="s">
        <v>5879</v>
      </c>
      <c r="O399" s="319" t="s">
        <v>5258</v>
      </c>
      <c r="P399" s="285" t="s">
        <v>5251</v>
      </c>
      <c r="Q399" s="334" t="s">
        <v>5252</v>
      </c>
    </row>
    <row r="400" spans="1:17" s="236" customFormat="1" ht="30" customHeight="1">
      <c r="A400" s="238">
        <v>399</v>
      </c>
      <c r="B400" s="239">
        <v>280</v>
      </c>
      <c r="C400" s="240" t="s">
        <v>144</v>
      </c>
      <c r="D400" s="239" t="s">
        <v>5520</v>
      </c>
      <c r="E400" s="319" t="s">
        <v>5945</v>
      </c>
      <c r="F400" s="307" t="s">
        <v>4099</v>
      </c>
      <c r="G400" s="307" t="s">
        <v>5944</v>
      </c>
      <c r="H400" s="307" t="s">
        <v>5944</v>
      </c>
      <c r="I400" s="307" t="s">
        <v>21</v>
      </c>
      <c r="J400" s="303">
        <v>71000</v>
      </c>
      <c r="K400" s="320">
        <v>200</v>
      </c>
      <c r="L400" s="321">
        <f t="shared" si="7"/>
        <v>14200000</v>
      </c>
      <c r="M400" s="322" t="s">
        <v>5878</v>
      </c>
      <c r="N400" s="319" t="s">
        <v>5879</v>
      </c>
      <c r="O400" s="319" t="s">
        <v>5258</v>
      </c>
      <c r="P400" s="285" t="s">
        <v>5251</v>
      </c>
      <c r="Q400" s="334" t="s">
        <v>5252</v>
      </c>
    </row>
    <row r="401" spans="1:17" s="236" customFormat="1" ht="30" customHeight="1">
      <c r="A401" s="238">
        <v>400</v>
      </c>
      <c r="B401" s="239">
        <v>280</v>
      </c>
      <c r="C401" s="240" t="s">
        <v>144</v>
      </c>
      <c r="D401" s="239" t="s">
        <v>5520</v>
      </c>
      <c r="E401" s="319" t="s">
        <v>5946</v>
      </c>
      <c r="F401" s="307" t="s">
        <v>2007</v>
      </c>
      <c r="G401" s="307" t="s">
        <v>5944</v>
      </c>
      <c r="H401" s="307" t="s">
        <v>5944</v>
      </c>
      <c r="I401" s="307" t="s">
        <v>21</v>
      </c>
      <c r="J401" s="303">
        <v>37000</v>
      </c>
      <c r="K401" s="320">
        <v>10</v>
      </c>
      <c r="L401" s="321">
        <f t="shared" si="7"/>
        <v>370000</v>
      </c>
      <c r="M401" s="322" t="s">
        <v>5878</v>
      </c>
      <c r="N401" s="319" t="s">
        <v>5879</v>
      </c>
      <c r="O401" s="319" t="s">
        <v>5258</v>
      </c>
      <c r="P401" s="285" t="s">
        <v>5251</v>
      </c>
      <c r="Q401" s="334" t="s">
        <v>5252</v>
      </c>
    </row>
    <row r="402" spans="1:17" s="236" customFormat="1" ht="30" customHeight="1">
      <c r="A402" s="238">
        <v>401</v>
      </c>
      <c r="B402" s="239">
        <v>280</v>
      </c>
      <c r="C402" s="240" t="s">
        <v>144</v>
      </c>
      <c r="D402" s="239" t="s">
        <v>5520</v>
      </c>
      <c r="E402" s="319" t="s">
        <v>5947</v>
      </c>
      <c r="F402" s="307" t="s">
        <v>5279</v>
      </c>
      <c r="G402" s="307" t="s">
        <v>5944</v>
      </c>
      <c r="H402" s="307" t="s">
        <v>5944</v>
      </c>
      <c r="I402" s="307" t="s">
        <v>21</v>
      </c>
      <c r="J402" s="303">
        <v>475000</v>
      </c>
      <c r="K402" s="320">
        <v>5</v>
      </c>
      <c r="L402" s="321">
        <f t="shared" si="7"/>
        <v>2375000</v>
      </c>
      <c r="M402" s="322" t="s">
        <v>5878</v>
      </c>
      <c r="N402" s="319" t="s">
        <v>5879</v>
      </c>
      <c r="O402" s="319" t="s">
        <v>5258</v>
      </c>
      <c r="P402" s="285" t="s">
        <v>5251</v>
      </c>
      <c r="Q402" s="334" t="s">
        <v>5252</v>
      </c>
    </row>
    <row r="403" spans="1:17" s="236" customFormat="1" ht="30" customHeight="1">
      <c r="A403" s="238">
        <v>402</v>
      </c>
      <c r="B403" s="239">
        <v>280</v>
      </c>
      <c r="C403" s="240" t="s">
        <v>144</v>
      </c>
      <c r="D403" s="239" t="s">
        <v>5520</v>
      </c>
      <c r="E403" s="319" t="s">
        <v>5948</v>
      </c>
      <c r="F403" s="307" t="s">
        <v>5279</v>
      </c>
      <c r="G403" s="307" t="s">
        <v>5944</v>
      </c>
      <c r="H403" s="307" t="s">
        <v>5944</v>
      </c>
      <c r="I403" s="307" t="s">
        <v>21</v>
      </c>
      <c r="J403" s="303">
        <v>440000</v>
      </c>
      <c r="K403" s="320">
        <v>5</v>
      </c>
      <c r="L403" s="321">
        <f t="shared" si="7"/>
        <v>2200000</v>
      </c>
      <c r="M403" s="322" t="s">
        <v>5878</v>
      </c>
      <c r="N403" s="319" t="s">
        <v>5879</v>
      </c>
      <c r="O403" s="319" t="s">
        <v>5258</v>
      </c>
      <c r="P403" s="285" t="s">
        <v>5251</v>
      </c>
      <c r="Q403" s="334" t="s">
        <v>5252</v>
      </c>
    </row>
    <row r="404" spans="1:17" s="236" customFormat="1" ht="30" customHeight="1">
      <c r="A404" s="238">
        <v>403</v>
      </c>
      <c r="B404" s="239">
        <v>280</v>
      </c>
      <c r="C404" s="240" t="s">
        <v>144</v>
      </c>
      <c r="D404" s="239" t="s">
        <v>5520</v>
      </c>
      <c r="E404" s="319" t="s">
        <v>5949</v>
      </c>
      <c r="F404" s="307" t="s">
        <v>5279</v>
      </c>
      <c r="G404" s="307" t="s">
        <v>5944</v>
      </c>
      <c r="H404" s="307" t="s">
        <v>5944</v>
      </c>
      <c r="I404" s="307" t="s">
        <v>21</v>
      </c>
      <c r="J404" s="327">
        <v>425000</v>
      </c>
      <c r="K404" s="320">
        <v>5</v>
      </c>
      <c r="L404" s="321">
        <f t="shared" si="7"/>
        <v>2125000</v>
      </c>
      <c r="M404" s="322" t="s">
        <v>5878</v>
      </c>
      <c r="N404" s="319" t="s">
        <v>5879</v>
      </c>
      <c r="O404" s="319" t="s">
        <v>5258</v>
      </c>
      <c r="P404" s="285" t="s">
        <v>5251</v>
      </c>
      <c r="Q404" s="334" t="s">
        <v>5252</v>
      </c>
    </row>
    <row r="405" spans="1:17" s="236" customFormat="1" ht="30" customHeight="1">
      <c r="A405" s="238">
        <v>404</v>
      </c>
      <c r="B405" s="239">
        <v>280</v>
      </c>
      <c r="C405" s="240" t="s">
        <v>144</v>
      </c>
      <c r="D405" s="239" t="s">
        <v>5520</v>
      </c>
      <c r="E405" s="319" t="s">
        <v>5950</v>
      </c>
      <c r="F405" s="307" t="s">
        <v>5279</v>
      </c>
      <c r="G405" s="307" t="s">
        <v>5944</v>
      </c>
      <c r="H405" s="307" t="s">
        <v>5944</v>
      </c>
      <c r="I405" s="307" t="s">
        <v>21</v>
      </c>
      <c r="J405" s="303">
        <v>425000</v>
      </c>
      <c r="K405" s="320">
        <v>3</v>
      </c>
      <c r="L405" s="321">
        <f t="shared" si="7"/>
        <v>1275000</v>
      </c>
      <c r="M405" s="322" t="s">
        <v>5878</v>
      </c>
      <c r="N405" s="319" t="s">
        <v>5879</v>
      </c>
      <c r="O405" s="319" t="s">
        <v>5258</v>
      </c>
      <c r="P405" s="285" t="s">
        <v>5251</v>
      </c>
      <c r="Q405" s="334" t="s">
        <v>5252</v>
      </c>
    </row>
    <row r="406" spans="1:17" s="236" customFormat="1" ht="30" customHeight="1">
      <c r="A406" s="238">
        <v>405</v>
      </c>
      <c r="B406" s="239">
        <v>280</v>
      </c>
      <c r="C406" s="240" t="s">
        <v>144</v>
      </c>
      <c r="D406" s="239" t="s">
        <v>5520</v>
      </c>
      <c r="E406" s="319" t="s">
        <v>5951</v>
      </c>
      <c r="F406" s="307" t="s">
        <v>5279</v>
      </c>
      <c r="G406" s="307" t="s">
        <v>33</v>
      </c>
      <c r="H406" s="307" t="s">
        <v>33</v>
      </c>
      <c r="I406" s="307" t="s">
        <v>21</v>
      </c>
      <c r="J406" s="303">
        <v>120000</v>
      </c>
      <c r="K406" s="320">
        <v>4</v>
      </c>
      <c r="L406" s="321">
        <f t="shared" si="7"/>
        <v>480000</v>
      </c>
      <c r="M406" s="322" t="s">
        <v>5878</v>
      </c>
      <c r="N406" s="319" t="s">
        <v>5879</v>
      </c>
      <c r="O406" s="319" t="s">
        <v>5258</v>
      </c>
      <c r="P406" s="285" t="s">
        <v>5251</v>
      </c>
      <c r="Q406" s="334" t="s">
        <v>5252</v>
      </c>
    </row>
    <row r="407" spans="1:17" s="236" customFormat="1" ht="30" customHeight="1">
      <c r="A407" s="238">
        <v>406</v>
      </c>
      <c r="B407" s="239">
        <v>280</v>
      </c>
      <c r="C407" s="240" t="s">
        <v>144</v>
      </c>
      <c r="D407" s="239" t="s">
        <v>5520</v>
      </c>
      <c r="E407" s="319" t="s">
        <v>5952</v>
      </c>
      <c r="F407" s="307" t="s">
        <v>5279</v>
      </c>
      <c r="G407" s="307" t="s">
        <v>5944</v>
      </c>
      <c r="H407" s="307" t="s">
        <v>5944</v>
      </c>
      <c r="I407" s="307" t="s">
        <v>21</v>
      </c>
      <c r="J407" s="303">
        <v>656700</v>
      </c>
      <c r="K407" s="320">
        <v>2</v>
      </c>
      <c r="L407" s="321">
        <f t="shared" si="7"/>
        <v>1313400</v>
      </c>
      <c r="M407" s="322" t="s">
        <v>5878</v>
      </c>
      <c r="N407" s="319" t="s">
        <v>5879</v>
      </c>
      <c r="O407" s="319" t="s">
        <v>5258</v>
      </c>
      <c r="P407" s="285" t="s">
        <v>5251</v>
      </c>
      <c r="Q407" s="334" t="s">
        <v>5252</v>
      </c>
    </row>
    <row r="408" spans="1:17" s="236" customFormat="1" ht="30" customHeight="1">
      <c r="A408" s="238">
        <v>407</v>
      </c>
      <c r="B408" s="239">
        <v>280</v>
      </c>
      <c r="C408" s="240" t="s">
        <v>144</v>
      </c>
      <c r="D408" s="239" t="s">
        <v>5520</v>
      </c>
      <c r="E408" s="319" t="s">
        <v>5953</v>
      </c>
      <c r="F408" s="307" t="s">
        <v>5279</v>
      </c>
      <c r="G408" s="307" t="s">
        <v>5944</v>
      </c>
      <c r="H408" s="307" t="s">
        <v>5944</v>
      </c>
      <c r="I408" s="307" t="s">
        <v>21</v>
      </c>
      <c r="J408" s="303">
        <v>656700</v>
      </c>
      <c r="K408" s="320">
        <v>5</v>
      </c>
      <c r="L408" s="321">
        <f t="shared" si="7"/>
        <v>3283500</v>
      </c>
      <c r="M408" s="322" t="s">
        <v>5878</v>
      </c>
      <c r="N408" s="319" t="s">
        <v>5879</v>
      </c>
      <c r="O408" s="319" t="s">
        <v>5258</v>
      </c>
      <c r="P408" s="285" t="s">
        <v>5251</v>
      </c>
      <c r="Q408" s="334" t="s">
        <v>5252</v>
      </c>
    </row>
    <row r="409" spans="1:17" s="236" customFormat="1" ht="30" customHeight="1">
      <c r="A409" s="238">
        <v>408</v>
      </c>
      <c r="B409" s="239">
        <v>280</v>
      </c>
      <c r="C409" s="240" t="s">
        <v>144</v>
      </c>
      <c r="D409" s="239" t="s">
        <v>5520</v>
      </c>
      <c r="E409" s="319" t="s">
        <v>5954</v>
      </c>
      <c r="F409" s="307" t="s">
        <v>5279</v>
      </c>
      <c r="G409" s="307" t="s">
        <v>5944</v>
      </c>
      <c r="H409" s="307" t="s">
        <v>5944</v>
      </c>
      <c r="I409" s="307" t="s">
        <v>21</v>
      </c>
      <c r="J409" s="303">
        <v>393800</v>
      </c>
      <c r="K409" s="320">
        <v>2</v>
      </c>
      <c r="L409" s="321">
        <f t="shared" si="7"/>
        <v>787600</v>
      </c>
      <c r="M409" s="322" t="s">
        <v>5878</v>
      </c>
      <c r="N409" s="319" t="s">
        <v>5879</v>
      </c>
      <c r="O409" s="319" t="s">
        <v>5258</v>
      </c>
      <c r="P409" s="285" t="s">
        <v>5251</v>
      </c>
      <c r="Q409" s="334" t="s">
        <v>5252</v>
      </c>
    </row>
    <row r="410" spans="1:17" s="236" customFormat="1" ht="30" customHeight="1">
      <c r="A410" s="238">
        <v>409</v>
      </c>
      <c r="B410" s="239">
        <v>280</v>
      </c>
      <c r="C410" s="240" t="s">
        <v>144</v>
      </c>
      <c r="D410" s="239" t="s">
        <v>5520</v>
      </c>
      <c r="E410" s="319" t="s">
        <v>5955</v>
      </c>
      <c r="F410" s="307" t="s">
        <v>5279</v>
      </c>
      <c r="G410" s="307" t="s">
        <v>5944</v>
      </c>
      <c r="H410" s="307" t="s">
        <v>5944</v>
      </c>
      <c r="I410" s="307" t="s">
        <v>21</v>
      </c>
      <c r="J410" s="303">
        <v>525000</v>
      </c>
      <c r="K410" s="320">
        <v>2</v>
      </c>
      <c r="L410" s="321">
        <f t="shared" si="7"/>
        <v>1050000</v>
      </c>
      <c r="M410" s="322" t="s">
        <v>5878</v>
      </c>
      <c r="N410" s="319" t="s">
        <v>5879</v>
      </c>
      <c r="O410" s="319" t="s">
        <v>5258</v>
      </c>
      <c r="P410" s="285" t="s">
        <v>5251</v>
      </c>
      <c r="Q410" s="334" t="s">
        <v>5252</v>
      </c>
    </row>
    <row r="411" spans="1:17" s="236" customFormat="1" ht="30" customHeight="1">
      <c r="A411" s="238">
        <v>410</v>
      </c>
      <c r="B411" s="239">
        <v>280</v>
      </c>
      <c r="C411" s="240" t="s">
        <v>144</v>
      </c>
      <c r="D411" s="239" t="s">
        <v>5520</v>
      </c>
      <c r="E411" s="319" t="s">
        <v>5956</v>
      </c>
      <c r="F411" s="307" t="s">
        <v>5279</v>
      </c>
      <c r="G411" s="307" t="s">
        <v>5944</v>
      </c>
      <c r="H411" s="307" t="s">
        <v>5944</v>
      </c>
      <c r="I411" s="307" t="s">
        <v>21</v>
      </c>
      <c r="J411" s="303">
        <v>656300</v>
      </c>
      <c r="K411" s="320">
        <v>3</v>
      </c>
      <c r="L411" s="321">
        <f t="shared" si="7"/>
        <v>1968900</v>
      </c>
      <c r="M411" s="322" t="s">
        <v>5878</v>
      </c>
      <c r="N411" s="319" t="s">
        <v>5879</v>
      </c>
      <c r="O411" s="319" t="s">
        <v>5258</v>
      </c>
      <c r="P411" s="285" t="s">
        <v>5251</v>
      </c>
      <c r="Q411" s="334" t="s">
        <v>5252</v>
      </c>
    </row>
    <row r="412" spans="1:17" s="236" customFormat="1" ht="30" customHeight="1">
      <c r="A412" s="238">
        <v>411</v>
      </c>
      <c r="B412" s="239">
        <v>280</v>
      </c>
      <c r="C412" s="240" t="s">
        <v>144</v>
      </c>
      <c r="D412" s="239" t="s">
        <v>5520</v>
      </c>
      <c r="E412" s="319" t="s">
        <v>5957</v>
      </c>
      <c r="F412" s="307" t="s">
        <v>5279</v>
      </c>
      <c r="G412" s="307" t="s">
        <v>5944</v>
      </c>
      <c r="H412" s="307" t="s">
        <v>5944</v>
      </c>
      <c r="I412" s="307" t="s">
        <v>21</v>
      </c>
      <c r="J412" s="303">
        <v>700150</v>
      </c>
      <c r="K412" s="320">
        <v>2</v>
      </c>
      <c r="L412" s="321">
        <f t="shared" si="7"/>
        <v>1400300</v>
      </c>
      <c r="M412" s="322" t="s">
        <v>5878</v>
      </c>
      <c r="N412" s="319" t="s">
        <v>5879</v>
      </c>
      <c r="O412" s="319" t="s">
        <v>5258</v>
      </c>
      <c r="P412" s="285" t="s">
        <v>5251</v>
      </c>
      <c r="Q412" s="334" t="s">
        <v>5252</v>
      </c>
    </row>
    <row r="413" spans="1:17" s="236" customFormat="1" ht="30" customHeight="1">
      <c r="A413" s="238">
        <v>412</v>
      </c>
      <c r="B413" s="239">
        <v>280</v>
      </c>
      <c r="C413" s="240" t="s">
        <v>144</v>
      </c>
      <c r="D413" s="239" t="s">
        <v>5520</v>
      </c>
      <c r="E413" s="319" t="s">
        <v>5958</v>
      </c>
      <c r="F413" s="307" t="s">
        <v>5279</v>
      </c>
      <c r="G413" s="307" t="s">
        <v>5944</v>
      </c>
      <c r="H413" s="307" t="s">
        <v>5944</v>
      </c>
      <c r="I413" s="307" t="s">
        <v>21</v>
      </c>
      <c r="J413" s="303">
        <v>1203400</v>
      </c>
      <c r="K413" s="320">
        <v>1</v>
      </c>
      <c r="L413" s="321">
        <f t="shared" si="7"/>
        <v>1203400</v>
      </c>
      <c r="M413" s="322" t="s">
        <v>5878</v>
      </c>
      <c r="N413" s="319" t="s">
        <v>5879</v>
      </c>
      <c r="O413" s="319" t="s">
        <v>5258</v>
      </c>
      <c r="P413" s="285" t="s">
        <v>5251</v>
      </c>
      <c r="Q413" s="334" t="s">
        <v>5252</v>
      </c>
    </row>
    <row r="414" spans="1:17" s="236" customFormat="1" ht="30" customHeight="1">
      <c r="A414" s="238">
        <v>413</v>
      </c>
      <c r="B414" s="239">
        <v>134</v>
      </c>
      <c r="C414" s="240" t="s">
        <v>164</v>
      </c>
      <c r="D414" s="239" t="s">
        <v>2627</v>
      </c>
      <c r="E414" s="319" t="s">
        <v>5959</v>
      </c>
      <c r="F414" s="307" t="s">
        <v>1132</v>
      </c>
      <c r="G414" s="307" t="s">
        <v>5734</v>
      </c>
      <c r="H414" s="307" t="s">
        <v>5734</v>
      </c>
      <c r="I414" s="307" t="s">
        <v>21</v>
      </c>
      <c r="J414" s="303">
        <v>1300</v>
      </c>
      <c r="K414" s="320">
        <v>500</v>
      </c>
      <c r="L414" s="321">
        <f t="shared" si="7"/>
        <v>650000</v>
      </c>
      <c r="M414" s="322" t="s">
        <v>5878</v>
      </c>
      <c r="N414" s="319" t="s">
        <v>5879</v>
      </c>
      <c r="O414" s="319" t="s">
        <v>5258</v>
      </c>
      <c r="P414" s="285" t="s">
        <v>5251</v>
      </c>
      <c r="Q414" s="334" t="s">
        <v>5252</v>
      </c>
    </row>
    <row r="415" spans="1:17" s="236" customFormat="1" ht="30" customHeight="1">
      <c r="A415" s="238">
        <v>414</v>
      </c>
      <c r="B415" s="239">
        <v>8</v>
      </c>
      <c r="C415" s="240" t="s">
        <v>86</v>
      </c>
      <c r="D415" s="239" t="s">
        <v>5263</v>
      </c>
      <c r="E415" s="319" t="s">
        <v>5960</v>
      </c>
      <c r="F415" s="307" t="s">
        <v>5961</v>
      </c>
      <c r="G415" s="307" t="s">
        <v>31</v>
      </c>
      <c r="H415" s="307" t="s">
        <v>31</v>
      </c>
      <c r="I415" s="307" t="s">
        <v>18</v>
      </c>
      <c r="J415" s="303">
        <v>11700</v>
      </c>
      <c r="K415" s="320">
        <v>100</v>
      </c>
      <c r="L415" s="321">
        <f t="shared" si="7"/>
        <v>1170000</v>
      </c>
      <c r="M415" s="322" t="s">
        <v>5878</v>
      </c>
      <c r="N415" s="319" t="s">
        <v>5879</v>
      </c>
      <c r="O415" s="319" t="s">
        <v>5258</v>
      </c>
      <c r="P415" s="285" t="s">
        <v>5251</v>
      </c>
      <c r="Q415" s="334" t="s">
        <v>5252</v>
      </c>
    </row>
    <row r="416" spans="1:17" s="236" customFormat="1" ht="30" customHeight="1">
      <c r="A416" s="238">
        <v>415</v>
      </c>
      <c r="B416" s="239">
        <v>8</v>
      </c>
      <c r="C416" s="240" t="s">
        <v>86</v>
      </c>
      <c r="D416" s="239" t="s">
        <v>5263</v>
      </c>
      <c r="E416" s="319" t="s">
        <v>5962</v>
      </c>
      <c r="F416" s="307" t="s">
        <v>5961</v>
      </c>
      <c r="G416" s="307" t="s">
        <v>31</v>
      </c>
      <c r="H416" s="307" t="s">
        <v>31</v>
      </c>
      <c r="I416" s="307" t="s">
        <v>18</v>
      </c>
      <c r="J416" s="303">
        <v>11700</v>
      </c>
      <c r="K416" s="320">
        <v>100</v>
      </c>
      <c r="L416" s="321">
        <f t="shared" si="7"/>
        <v>1170000</v>
      </c>
      <c r="M416" s="322" t="s">
        <v>5878</v>
      </c>
      <c r="N416" s="319" t="s">
        <v>5879</v>
      </c>
      <c r="O416" s="319" t="s">
        <v>5258</v>
      </c>
      <c r="P416" s="285" t="s">
        <v>5251</v>
      </c>
      <c r="Q416" s="334" t="s">
        <v>5252</v>
      </c>
    </row>
    <row r="417" spans="1:17" s="236" customFormat="1" ht="30" customHeight="1">
      <c r="A417" s="238">
        <v>416</v>
      </c>
      <c r="B417" s="239">
        <v>223</v>
      </c>
      <c r="C417" s="240" t="s">
        <v>116</v>
      </c>
      <c r="D417" s="239" t="s">
        <v>5604</v>
      </c>
      <c r="E417" s="319" t="s">
        <v>5963</v>
      </c>
      <c r="F417" s="307" t="s">
        <v>5847</v>
      </c>
      <c r="G417" s="307" t="s">
        <v>5964</v>
      </c>
      <c r="H417" s="307" t="s">
        <v>5964</v>
      </c>
      <c r="I417" s="307" t="s">
        <v>1193</v>
      </c>
      <c r="J417" s="303">
        <v>13600</v>
      </c>
      <c r="K417" s="323">
        <v>5000</v>
      </c>
      <c r="L417" s="321">
        <f t="shared" si="7"/>
        <v>68000000</v>
      </c>
      <c r="M417" s="322" t="s">
        <v>5878</v>
      </c>
      <c r="N417" s="319" t="s">
        <v>5879</v>
      </c>
      <c r="O417" s="319" t="s">
        <v>5258</v>
      </c>
      <c r="P417" s="285" t="s">
        <v>5251</v>
      </c>
      <c r="Q417" s="334" t="s">
        <v>5252</v>
      </c>
    </row>
    <row r="418" spans="1:17" s="236" customFormat="1" ht="30" customHeight="1">
      <c r="A418" s="238">
        <v>417</v>
      </c>
      <c r="B418" s="239">
        <v>223</v>
      </c>
      <c r="C418" s="240" t="s">
        <v>116</v>
      </c>
      <c r="D418" s="239" t="s">
        <v>5604</v>
      </c>
      <c r="E418" s="319" t="s">
        <v>5965</v>
      </c>
      <c r="F418" s="307" t="s">
        <v>5847</v>
      </c>
      <c r="G418" s="307" t="s">
        <v>5964</v>
      </c>
      <c r="H418" s="307" t="s">
        <v>5964</v>
      </c>
      <c r="I418" s="307" t="s">
        <v>1193</v>
      </c>
      <c r="J418" s="303">
        <v>23600</v>
      </c>
      <c r="K418" s="323">
        <v>5000</v>
      </c>
      <c r="L418" s="321">
        <f t="shared" si="7"/>
        <v>118000000</v>
      </c>
      <c r="M418" s="322" t="s">
        <v>5878</v>
      </c>
      <c r="N418" s="319" t="s">
        <v>5879</v>
      </c>
      <c r="O418" s="319" t="s">
        <v>5258</v>
      </c>
      <c r="P418" s="285" t="s">
        <v>5251</v>
      </c>
      <c r="Q418" s="334" t="s">
        <v>5252</v>
      </c>
    </row>
    <row r="419" spans="1:17" s="236" customFormat="1" ht="30" customHeight="1">
      <c r="A419" s="238">
        <v>418</v>
      </c>
      <c r="B419" s="307"/>
      <c r="C419" s="307"/>
      <c r="D419" s="307"/>
      <c r="E419" s="319" t="s">
        <v>79</v>
      </c>
      <c r="F419" s="307" t="s">
        <v>192</v>
      </c>
      <c r="G419" s="307" t="s">
        <v>5966</v>
      </c>
      <c r="H419" s="307" t="s">
        <v>5966</v>
      </c>
      <c r="I419" s="307" t="s">
        <v>176</v>
      </c>
      <c r="J419" s="303">
        <v>25000</v>
      </c>
      <c r="K419" s="320">
        <v>20</v>
      </c>
      <c r="L419" s="321">
        <f t="shared" si="7"/>
        <v>500000</v>
      </c>
      <c r="M419" s="322" t="s">
        <v>5878</v>
      </c>
      <c r="N419" s="319" t="s">
        <v>5879</v>
      </c>
      <c r="O419" s="319" t="s">
        <v>5258</v>
      </c>
      <c r="P419" s="285" t="s">
        <v>5251</v>
      </c>
      <c r="Q419" s="334" t="s">
        <v>5252</v>
      </c>
    </row>
    <row r="420" spans="1:17" s="236" customFormat="1" ht="30" customHeight="1">
      <c r="A420" s="238">
        <v>419</v>
      </c>
      <c r="B420" s="307"/>
      <c r="C420" s="307"/>
      <c r="D420" s="307"/>
      <c r="E420" s="319" t="s">
        <v>5967</v>
      </c>
      <c r="F420" s="307" t="s">
        <v>5968</v>
      </c>
      <c r="G420" s="307" t="s">
        <v>5969</v>
      </c>
      <c r="H420" s="307" t="s">
        <v>5969</v>
      </c>
      <c r="I420" s="307" t="s">
        <v>18</v>
      </c>
      <c r="J420" s="303">
        <v>195000</v>
      </c>
      <c r="K420" s="320">
        <v>10</v>
      </c>
      <c r="L420" s="321">
        <f t="shared" si="7"/>
        <v>1950000</v>
      </c>
      <c r="M420" s="322" t="s">
        <v>5878</v>
      </c>
      <c r="N420" s="319" t="s">
        <v>5879</v>
      </c>
      <c r="O420" s="319" t="s">
        <v>5258</v>
      </c>
      <c r="P420" s="285" t="s">
        <v>5251</v>
      </c>
      <c r="Q420" s="334" t="s">
        <v>5252</v>
      </c>
    </row>
    <row r="421" spans="1:17" s="236" customFormat="1" ht="30" customHeight="1">
      <c r="A421" s="238">
        <v>420</v>
      </c>
      <c r="B421" s="307"/>
      <c r="C421" s="307"/>
      <c r="D421" s="307"/>
      <c r="E421" s="319" t="s">
        <v>5970</v>
      </c>
      <c r="F421" s="307" t="s">
        <v>5712</v>
      </c>
      <c r="G421" s="307" t="s">
        <v>5971</v>
      </c>
      <c r="H421" s="307" t="s">
        <v>5971</v>
      </c>
      <c r="I421" s="307" t="s">
        <v>18</v>
      </c>
      <c r="J421" s="303">
        <v>20500</v>
      </c>
      <c r="K421" s="320">
        <v>100</v>
      </c>
      <c r="L421" s="321">
        <f t="shared" si="7"/>
        <v>2050000</v>
      </c>
      <c r="M421" s="322" t="s">
        <v>5878</v>
      </c>
      <c r="N421" s="319" t="s">
        <v>5879</v>
      </c>
      <c r="O421" s="319" t="s">
        <v>5258</v>
      </c>
      <c r="P421" s="285" t="s">
        <v>5251</v>
      </c>
      <c r="Q421" s="334" t="s">
        <v>5252</v>
      </c>
    </row>
    <row r="422" spans="1:17" s="236" customFormat="1" ht="30" customHeight="1">
      <c r="A422" s="238">
        <v>421</v>
      </c>
      <c r="B422" s="307"/>
      <c r="C422" s="307"/>
      <c r="D422" s="307"/>
      <c r="E422" s="319" t="s">
        <v>5972</v>
      </c>
      <c r="F422" s="307" t="s">
        <v>5973</v>
      </c>
      <c r="G422" s="307" t="s">
        <v>5974</v>
      </c>
      <c r="H422" s="307" t="s">
        <v>5974</v>
      </c>
      <c r="I422" s="307" t="s">
        <v>5975</v>
      </c>
      <c r="J422" s="303">
        <v>78000</v>
      </c>
      <c r="K422" s="320">
        <v>50</v>
      </c>
      <c r="L422" s="321">
        <f t="shared" si="7"/>
        <v>3900000</v>
      </c>
      <c r="M422" s="322" t="s">
        <v>5878</v>
      </c>
      <c r="N422" s="319" t="s">
        <v>5879</v>
      </c>
      <c r="O422" s="319" t="s">
        <v>5258</v>
      </c>
      <c r="P422" s="285" t="s">
        <v>5251</v>
      </c>
      <c r="Q422" s="334" t="s">
        <v>5252</v>
      </c>
    </row>
    <row r="423" spans="1:17" s="236" customFormat="1" ht="30" customHeight="1">
      <c r="A423" s="238">
        <v>422</v>
      </c>
      <c r="B423" s="307"/>
      <c r="C423" s="307"/>
      <c r="D423" s="313"/>
      <c r="E423" s="319" t="s">
        <v>3812</v>
      </c>
      <c r="F423" s="307" t="s">
        <v>5279</v>
      </c>
      <c r="G423" s="307" t="s">
        <v>5722</v>
      </c>
      <c r="H423" s="307" t="s">
        <v>5722</v>
      </c>
      <c r="I423" s="307" t="s">
        <v>1415</v>
      </c>
      <c r="J423" s="303">
        <v>1200</v>
      </c>
      <c r="K423" s="320">
        <v>100</v>
      </c>
      <c r="L423" s="321">
        <f t="shared" si="7"/>
        <v>120000</v>
      </c>
      <c r="M423" s="322" t="s">
        <v>5878</v>
      </c>
      <c r="N423" s="319" t="s">
        <v>5879</v>
      </c>
      <c r="O423" s="319" t="s">
        <v>5258</v>
      </c>
      <c r="P423" s="285" t="s">
        <v>5251</v>
      </c>
      <c r="Q423" s="334" t="s">
        <v>5252</v>
      </c>
    </row>
    <row r="424" spans="1:17" s="236" customFormat="1" ht="30" customHeight="1">
      <c r="A424" s="238">
        <v>423</v>
      </c>
      <c r="B424" s="239">
        <v>332</v>
      </c>
      <c r="C424" s="240" t="s">
        <v>132</v>
      </c>
      <c r="D424" s="239" t="s">
        <v>5378</v>
      </c>
      <c r="E424" s="319" t="s">
        <v>133</v>
      </c>
      <c r="F424" s="307" t="s">
        <v>5700</v>
      </c>
      <c r="G424" s="307" t="s">
        <v>5976</v>
      </c>
      <c r="H424" s="307" t="s">
        <v>5976</v>
      </c>
      <c r="I424" s="307" t="s">
        <v>21</v>
      </c>
      <c r="J424" s="303">
        <v>250000</v>
      </c>
      <c r="K424" s="320">
        <v>20</v>
      </c>
      <c r="L424" s="321">
        <f t="shared" ref="L424:L487" si="8">K424*J424</f>
        <v>5000000</v>
      </c>
      <c r="M424" s="322" t="s">
        <v>5878</v>
      </c>
      <c r="N424" s="319" t="s">
        <v>5879</v>
      </c>
      <c r="O424" s="319" t="s">
        <v>5258</v>
      </c>
      <c r="P424" s="285" t="s">
        <v>5251</v>
      </c>
      <c r="Q424" s="334" t="s">
        <v>5252</v>
      </c>
    </row>
    <row r="425" spans="1:17" s="236" customFormat="1" ht="30" customHeight="1">
      <c r="A425" s="238">
        <v>424</v>
      </c>
      <c r="B425" s="239">
        <v>313</v>
      </c>
      <c r="C425" s="240" t="s">
        <v>93</v>
      </c>
      <c r="D425" s="239" t="s">
        <v>5376</v>
      </c>
      <c r="E425" s="319" t="s">
        <v>5977</v>
      </c>
      <c r="F425" s="307" t="s">
        <v>1132</v>
      </c>
      <c r="G425" s="307" t="s">
        <v>5978</v>
      </c>
      <c r="H425" s="307" t="s">
        <v>5978</v>
      </c>
      <c r="I425" s="307" t="s">
        <v>21</v>
      </c>
      <c r="J425" s="307">
        <v>280</v>
      </c>
      <c r="K425" s="323">
        <v>10000</v>
      </c>
      <c r="L425" s="321">
        <f t="shared" si="8"/>
        <v>2800000</v>
      </c>
      <c r="M425" s="322" t="s">
        <v>5878</v>
      </c>
      <c r="N425" s="319" t="s">
        <v>5879</v>
      </c>
      <c r="O425" s="319" t="s">
        <v>5258</v>
      </c>
      <c r="P425" s="285" t="s">
        <v>5251</v>
      </c>
      <c r="Q425" s="334" t="s">
        <v>5252</v>
      </c>
    </row>
    <row r="426" spans="1:17" s="236" customFormat="1" ht="30" customHeight="1">
      <c r="A426" s="238">
        <v>425</v>
      </c>
      <c r="B426" s="307"/>
      <c r="C426" s="307"/>
      <c r="D426" s="307"/>
      <c r="E426" s="319" t="s">
        <v>5979</v>
      </c>
      <c r="F426" s="307" t="s">
        <v>5700</v>
      </c>
      <c r="G426" s="307" t="s">
        <v>5980</v>
      </c>
      <c r="H426" s="307" t="s">
        <v>5980</v>
      </c>
      <c r="I426" s="307" t="s">
        <v>21</v>
      </c>
      <c r="J426" s="303">
        <v>290000</v>
      </c>
      <c r="K426" s="320">
        <v>5</v>
      </c>
      <c r="L426" s="321">
        <f t="shared" si="8"/>
        <v>1450000</v>
      </c>
      <c r="M426" s="322" t="s">
        <v>5878</v>
      </c>
      <c r="N426" s="319" t="s">
        <v>5879</v>
      </c>
      <c r="O426" s="319" t="s">
        <v>5258</v>
      </c>
      <c r="P426" s="285" t="s">
        <v>5251</v>
      </c>
      <c r="Q426" s="334" t="s">
        <v>5252</v>
      </c>
    </row>
    <row r="427" spans="1:17" s="236" customFormat="1" ht="30" customHeight="1">
      <c r="A427" s="238">
        <v>426</v>
      </c>
      <c r="B427" s="307"/>
      <c r="C427" s="307"/>
      <c r="D427" s="307"/>
      <c r="E427" s="319" t="s">
        <v>5981</v>
      </c>
      <c r="F427" s="307" t="s">
        <v>3418</v>
      </c>
      <c r="G427" s="307" t="s">
        <v>5982</v>
      </c>
      <c r="H427" s="307" t="s">
        <v>5982</v>
      </c>
      <c r="I427" s="307" t="s">
        <v>21</v>
      </c>
      <c r="J427" s="303">
        <v>12000</v>
      </c>
      <c r="K427" s="320">
        <v>30</v>
      </c>
      <c r="L427" s="321">
        <f t="shared" si="8"/>
        <v>360000</v>
      </c>
      <c r="M427" s="322" t="s">
        <v>5878</v>
      </c>
      <c r="N427" s="319" t="s">
        <v>5879</v>
      </c>
      <c r="O427" s="319" t="s">
        <v>5258</v>
      </c>
      <c r="P427" s="285" t="s">
        <v>5251</v>
      </c>
      <c r="Q427" s="334" t="s">
        <v>5252</v>
      </c>
    </row>
    <row r="428" spans="1:17" s="236" customFormat="1" ht="30" customHeight="1">
      <c r="A428" s="238">
        <v>427</v>
      </c>
      <c r="B428" s="239">
        <v>84</v>
      </c>
      <c r="C428" s="240" t="s">
        <v>97</v>
      </c>
      <c r="D428" s="239" t="s">
        <v>5461</v>
      </c>
      <c r="E428" s="319" t="s">
        <v>5983</v>
      </c>
      <c r="F428" s="307" t="s">
        <v>5279</v>
      </c>
      <c r="G428" s="307" t="s">
        <v>5984</v>
      </c>
      <c r="H428" s="307" t="s">
        <v>5984</v>
      </c>
      <c r="I428" s="307" t="s">
        <v>21</v>
      </c>
      <c r="J428" s="303">
        <v>6000</v>
      </c>
      <c r="K428" s="320">
        <v>600</v>
      </c>
      <c r="L428" s="321">
        <f t="shared" si="8"/>
        <v>3600000</v>
      </c>
      <c r="M428" s="322" t="s">
        <v>5878</v>
      </c>
      <c r="N428" s="319" t="s">
        <v>5879</v>
      </c>
      <c r="O428" s="319" t="s">
        <v>5258</v>
      </c>
      <c r="P428" s="285" t="s">
        <v>5251</v>
      </c>
      <c r="Q428" s="334" t="s">
        <v>5252</v>
      </c>
    </row>
    <row r="429" spans="1:17" s="236" customFormat="1" ht="30" customHeight="1">
      <c r="A429" s="238">
        <v>428</v>
      </c>
      <c r="B429" s="239">
        <v>81</v>
      </c>
      <c r="C429" s="240" t="s">
        <v>5432</v>
      </c>
      <c r="D429" s="239" t="s">
        <v>5433</v>
      </c>
      <c r="E429" s="319" t="s">
        <v>5985</v>
      </c>
      <c r="F429" s="307" t="s">
        <v>3630</v>
      </c>
      <c r="G429" s="307" t="s">
        <v>5922</v>
      </c>
      <c r="H429" s="307" t="s">
        <v>5922</v>
      </c>
      <c r="I429" s="307" t="s">
        <v>21</v>
      </c>
      <c r="J429" s="303">
        <v>50000</v>
      </c>
      <c r="K429" s="320">
        <v>10</v>
      </c>
      <c r="L429" s="321">
        <f t="shared" si="8"/>
        <v>500000</v>
      </c>
      <c r="M429" s="322" t="s">
        <v>5878</v>
      </c>
      <c r="N429" s="319" t="s">
        <v>5879</v>
      </c>
      <c r="O429" s="319" t="s">
        <v>5258</v>
      </c>
      <c r="P429" s="285" t="s">
        <v>5251</v>
      </c>
      <c r="Q429" s="334" t="s">
        <v>5252</v>
      </c>
    </row>
    <row r="430" spans="1:17" s="236" customFormat="1" ht="30" customHeight="1">
      <c r="A430" s="238">
        <v>429</v>
      </c>
      <c r="B430" s="239">
        <v>5</v>
      </c>
      <c r="C430" s="240" t="s">
        <v>190</v>
      </c>
      <c r="D430" s="239" t="s">
        <v>5746</v>
      </c>
      <c r="E430" s="319" t="s">
        <v>5986</v>
      </c>
      <c r="F430" s="307" t="s">
        <v>5987</v>
      </c>
      <c r="G430" s="307" t="s">
        <v>5988</v>
      </c>
      <c r="H430" s="307" t="s">
        <v>5988</v>
      </c>
      <c r="I430" s="307" t="s">
        <v>19</v>
      </c>
      <c r="J430" s="303">
        <v>156000</v>
      </c>
      <c r="K430" s="320">
        <v>100</v>
      </c>
      <c r="L430" s="321">
        <f t="shared" si="8"/>
        <v>15600000</v>
      </c>
      <c r="M430" s="322" t="s">
        <v>5878</v>
      </c>
      <c r="N430" s="319" t="s">
        <v>5879</v>
      </c>
      <c r="O430" s="319" t="s">
        <v>5258</v>
      </c>
      <c r="P430" s="285" t="s">
        <v>5251</v>
      </c>
      <c r="Q430" s="334" t="s">
        <v>5252</v>
      </c>
    </row>
    <row r="431" spans="1:17" s="236" customFormat="1" ht="30" customHeight="1">
      <c r="A431" s="238">
        <v>430</v>
      </c>
      <c r="B431" s="239">
        <v>3</v>
      </c>
      <c r="C431" s="240" t="s">
        <v>200</v>
      </c>
      <c r="D431" s="239" t="s">
        <v>5744</v>
      </c>
      <c r="E431" s="319" t="s">
        <v>5989</v>
      </c>
      <c r="F431" s="307" t="s">
        <v>5767</v>
      </c>
      <c r="G431" s="307" t="s">
        <v>33</v>
      </c>
      <c r="H431" s="307" t="s">
        <v>33</v>
      </c>
      <c r="I431" s="307" t="s">
        <v>176</v>
      </c>
      <c r="J431" s="303">
        <v>85000</v>
      </c>
      <c r="K431" s="320">
        <v>10</v>
      </c>
      <c r="L431" s="321">
        <f t="shared" si="8"/>
        <v>850000</v>
      </c>
      <c r="M431" s="322" t="s">
        <v>5878</v>
      </c>
      <c r="N431" s="319" t="s">
        <v>5879</v>
      </c>
      <c r="O431" s="319" t="s">
        <v>5258</v>
      </c>
      <c r="P431" s="285" t="s">
        <v>5251</v>
      </c>
      <c r="Q431" s="334" t="s">
        <v>5252</v>
      </c>
    </row>
    <row r="432" spans="1:17" s="236" customFormat="1" ht="30" customHeight="1">
      <c r="A432" s="238">
        <v>431</v>
      </c>
      <c r="B432" s="239">
        <v>3</v>
      </c>
      <c r="C432" s="240" t="s">
        <v>200</v>
      </c>
      <c r="D432" s="239" t="s">
        <v>5744</v>
      </c>
      <c r="E432" s="319" t="s">
        <v>5990</v>
      </c>
      <c r="F432" s="307" t="s">
        <v>5767</v>
      </c>
      <c r="G432" s="307" t="s">
        <v>33</v>
      </c>
      <c r="H432" s="307" t="s">
        <v>33</v>
      </c>
      <c r="I432" s="307" t="s">
        <v>176</v>
      </c>
      <c r="J432" s="303">
        <v>150000</v>
      </c>
      <c r="K432" s="320">
        <v>40</v>
      </c>
      <c r="L432" s="321">
        <f t="shared" si="8"/>
        <v>6000000</v>
      </c>
      <c r="M432" s="322" t="s">
        <v>5878</v>
      </c>
      <c r="N432" s="319" t="s">
        <v>5879</v>
      </c>
      <c r="O432" s="319" t="s">
        <v>5258</v>
      </c>
      <c r="P432" s="285" t="s">
        <v>5251</v>
      </c>
      <c r="Q432" s="334" t="s">
        <v>5252</v>
      </c>
    </row>
    <row r="433" spans="1:17" s="236" customFormat="1" ht="30" customHeight="1">
      <c r="A433" s="238">
        <v>432</v>
      </c>
      <c r="B433" s="239">
        <v>5</v>
      </c>
      <c r="C433" s="240" t="s">
        <v>190</v>
      </c>
      <c r="D433" s="239" t="s">
        <v>5746</v>
      </c>
      <c r="E433" s="319" t="s">
        <v>5991</v>
      </c>
      <c r="F433" s="307" t="s">
        <v>192</v>
      </c>
      <c r="G433" s="307" t="s">
        <v>5771</v>
      </c>
      <c r="H433" s="307" t="s">
        <v>5771</v>
      </c>
      <c r="I433" s="307" t="s">
        <v>176</v>
      </c>
      <c r="J433" s="303">
        <v>135000</v>
      </c>
      <c r="K433" s="320">
        <v>30</v>
      </c>
      <c r="L433" s="321">
        <f t="shared" si="8"/>
        <v>4050000</v>
      </c>
      <c r="M433" s="322" t="s">
        <v>5878</v>
      </c>
      <c r="N433" s="319" t="s">
        <v>5879</v>
      </c>
      <c r="O433" s="319" t="s">
        <v>5258</v>
      </c>
      <c r="P433" s="285" t="s">
        <v>5251</v>
      </c>
      <c r="Q433" s="334" t="s">
        <v>5252</v>
      </c>
    </row>
    <row r="434" spans="1:17" s="236" customFormat="1" ht="30" customHeight="1">
      <c r="A434" s="238">
        <v>433</v>
      </c>
      <c r="B434" s="307"/>
      <c r="C434" s="307"/>
      <c r="D434" s="307"/>
      <c r="E434" s="319" t="s">
        <v>5992</v>
      </c>
      <c r="F434" s="307" t="s">
        <v>1528</v>
      </c>
      <c r="G434" s="307" t="s">
        <v>31</v>
      </c>
      <c r="H434" s="307" t="s">
        <v>31</v>
      </c>
      <c r="I434" s="307" t="s">
        <v>19</v>
      </c>
      <c r="J434" s="303">
        <v>103000</v>
      </c>
      <c r="K434" s="320">
        <v>200</v>
      </c>
      <c r="L434" s="321">
        <f t="shared" si="8"/>
        <v>20600000</v>
      </c>
      <c r="M434" s="322" t="s">
        <v>5878</v>
      </c>
      <c r="N434" s="319" t="s">
        <v>5879</v>
      </c>
      <c r="O434" s="319" t="s">
        <v>5258</v>
      </c>
      <c r="P434" s="285" t="s">
        <v>5251</v>
      </c>
      <c r="Q434" s="334" t="s">
        <v>5252</v>
      </c>
    </row>
    <row r="435" spans="1:17" s="236" customFormat="1" ht="30" customHeight="1">
      <c r="A435" s="238">
        <v>434</v>
      </c>
      <c r="B435" s="239">
        <v>5</v>
      </c>
      <c r="C435" s="240" t="s">
        <v>190</v>
      </c>
      <c r="D435" s="239" t="s">
        <v>5746</v>
      </c>
      <c r="E435" s="319" t="s">
        <v>5993</v>
      </c>
      <c r="F435" s="307" t="s">
        <v>192</v>
      </c>
      <c r="G435" s="307" t="s">
        <v>5994</v>
      </c>
      <c r="H435" s="307" t="s">
        <v>5994</v>
      </c>
      <c r="I435" s="307" t="s">
        <v>176</v>
      </c>
      <c r="J435" s="303">
        <v>255000</v>
      </c>
      <c r="K435" s="320">
        <v>30</v>
      </c>
      <c r="L435" s="321">
        <f t="shared" si="8"/>
        <v>7650000</v>
      </c>
      <c r="M435" s="322" t="s">
        <v>5878</v>
      </c>
      <c r="N435" s="319" t="s">
        <v>5879</v>
      </c>
      <c r="O435" s="319" t="s">
        <v>5258</v>
      </c>
      <c r="P435" s="285" t="s">
        <v>5251</v>
      </c>
      <c r="Q435" s="334" t="s">
        <v>5252</v>
      </c>
    </row>
    <row r="436" spans="1:17" s="236" customFormat="1" ht="30" customHeight="1">
      <c r="A436" s="238">
        <v>435</v>
      </c>
      <c r="B436" s="307"/>
      <c r="C436" s="307"/>
      <c r="D436" s="239"/>
      <c r="E436" s="319" t="s">
        <v>5995</v>
      </c>
      <c r="F436" s="307" t="s">
        <v>687</v>
      </c>
      <c r="G436" s="307" t="s">
        <v>5996</v>
      </c>
      <c r="H436" s="307" t="s">
        <v>5996</v>
      </c>
      <c r="I436" s="307" t="s">
        <v>1605</v>
      </c>
      <c r="J436" s="303">
        <v>7350</v>
      </c>
      <c r="K436" s="320">
        <v>300</v>
      </c>
      <c r="L436" s="321">
        <f t="shared" si="8"/>
        <v>2205000</v>
      </c>
      <c r="M436" s="322" t="s">
        <v>5878</v>
      </c>
      <c r="N436" s="319" t="s">
        <v>5879</v>
      </c>
      <c r="O436" s="319" t="s">
        <v>5258</v>
      </c>
      <c r="P436" s="285" t="s">
        <v>5251</v>
      </c>
      <c r="Q436" s="334" t="s">
        <v>5252</v>
      </c>
    </row>
    <row r="437" spans="1:17" s="236" customFormat="1" ht="30" customHeight="1">
      <c r="A437" s="238">
        <v>436</v>
      </c>
      <c r="B437" s="307"/>
      <c r="C437" s="307"/>
      <c r="D437" s="307"/>
      <c r="E437" s="319" t="s">
        <v>5997</v>
      </c>
      <c r="F437" s="307" t="s">
        <v>5767</v>
      </c>
      <c r="G437" s="307" t="s">
        <v>180</v>
      </c>
      <c r="H437" s="307" t="s">
        <v>180</v>
      </c>
      <c r="I437" s="307" t="s">
        <v>176</v>
      </c>
      <c r="J437" s="303">
        <v>795000</v>
      </c>
      <c r="K437" s="320">
        <v>50</v>
      </c>
      <c r="L437" s="321">
        <f t="shared" si="8"/>
        <v>39750000</v>
      </c>
      <c r="M437" s="322" t="s">
        <v>5878</v>
      </c>
      <c r="N437" s="319" t="s">
        <v>5879</v>
      </c>
      <c r="O437" s="319" t="s">
        <v>5258</v>
      </c>
      <c r="P437" s="285" t="s">
        <v>5251</v>
      </c>
      <c r="Q437" s="334" t="s">
        <v>5252</v>
      </c>
    </row>
    <row r="438" spans="1:17" s="236" customFormat="1" ht="30" customHeight="1">
      <c r="A438" s="238">
        <v>437</v>
      </c>
      <c r="B438" s="307"/>
      <c r="C438" s="307"/>
      <c r="D438" s="239"/>
      <c r="E438" s="319" t="s">
        <v>186</v>
      </c>
      <c r="F438" s="307" t="s">
        <v>187</v>
      </c>
      <c r="G438" s="307" t="s">
        <v>33</v>
      </c>
      <c r="H438" s="307" t="s">
        <v>33</v>
      </c>
      <c r="I438" s="307" t="s">
        <v>176</v>
      </c>
      <c r="J438" s="303">
        <v>12810</v>
      </c>
      <c r="K438" s="320">
        <v>100</v>
      </c>
      <c r="L438" s="321">
        <f t="shared" si="8"/>
        <v>1281000</v>
      </c>
      <c r="M438" s="322" t="s">
        <v>5878</v>
      </c>
      <c r="N438" s="319" t="s">
        <v>5879</v>
      </c>
      <c r="O438" s="319" t="s">
        <v>5258</v>
      </c>
      <c r="P438" s="285" t="s">
        <v>5251</v>
      </c>
      <c r="Q438" s="334" t="s">
        <v>5252</v>
      </c>
    </row>
    <row r="439" spans="1:17" s="236" customFormat="1" ht="30" customHeight="1">
      <c r="A439" s="238">
        <v>438</v>
      </c>
      <c r="B439" s="307"/>
      <c r="C439" s="307"/>
      <c r="D439" s="307"/>
      <c r="E439" s="319" t="s">
        <v>5998</v>
      </c>
      <c r="F439" s="307" t="s">
        <v>5999</v>
      </c>
      <c r="G439" s="307" t="s">
        <v>6000</v>
      </c>
      <c r="H439" s="307" t="s">
        <v>6000</v>
      </c>
      <c r="I439" s="307" t="s">
        <v>6001</v>
      </c>
      <c r="J439" s="303">
        <v>80000</v>
      </c>
      <c r="K439" s="320">
        <v>30</v>
      </c>
      <c r="L439" s="321">
        <f t="shared" si="8"/>
        <v>2400000</v>
      </c>
      <c r="M439" s="322" t="s">
        <v>5878</v>
      </c>
      <c r="N439" s="319" t="s">
        <v>5879</v>
      </c>
      <c r="O439" s="319" t="s">
        <v>5258</v>
      </c>
      <c r="P439" s="285" t="s">
        <v>5251</v>
      </c>
      <c r="Q439" s="334" t="s">
        <v>5252</v>
      </c>
    </row>
    <row r="440" spans="1:17" s="236" customFormat="1" ht="30" customHeight="1">
      <c r="A440" s="238">
        <v>439</v>
      </c>
      <c r="B440" s="307"/>
      <c r="C440" s="307"/>
      <c r="D440" s="307"/>
      <c r="E440" s="319" t="s">
        <v>6002</v>
      </c>
      <c r="F440" s="307" t="s">
        <v>1454</v>
      </c>
      <c r="G440" s="307" t="s">
        <v>33</v>
      </c>
      <c r="H440" s="307" t="s">
        <v>33</v>
      </c>
      <c r="I440" s="307" t="s">
        <v>21</v>
      </c>
      <c r="J440" s="307">
        <v>600</v>
      </c>
      <c r="K440" s="323">
        <v>1500</v>
      </c>
      <c r="L440" s="321">
        <f t="shared" si="8"/>
        <v>900000</v>
      </c>
      <c r="M440" s="322" t="s">
        <v>5878</v>
      </c>
      <c r="N440" s="319" t="s">
        <v>5879</v>
      </c>
      <c r="O440" s="319" t="s">
        <v>5258</v>
      </c>
      <c r="P440" s="285" t="s">
        <v>5251</v>
      </c>
      <c r="Q440" s="334" t="s">
        <v>5252</v>
      </c>
    </row>
    <row r="441" spans="1:17" s="236" customFormat="1" ht="30" customHeight="1">
      <c r="A441" s="238">
        <v>440</v>
      </c>
      <c r="B441" s="307"/>
      <c r="C441" s="307"/>
      <c r="D441" s="307"/>
      <c r="E441" s="319" t="s">
        <v>6003</v>
      </c>
      <c r="F441" s="307" t="s">
        <v>2351</v>
      </c>
      <c r="G441" s="307" t="s">
        <v>6004</v>
      </c>
      <c r="H441" s="307" t="s">
        <v>6004</v>
      </c>
      <c r="I441" s="307" t="s">
        <v>21</v>
      </c>
      <c r="J441" s="307">
        <v>600</v>
      </c>
      <c r="K441" s="323">
        <v>1500</v>
      </c>
      <c r="L441" s="321">
        <f t="shared" si="8"/>
        <v>900000</v>
      </c>
      <c r="M441" s="322" t="s">
        <v>5878</v>
      </c>
      <c r="N441" s="319" t="s">
        <v>5879</v>
      </c>
      <c r="O441" s="319" t="s">
        <v>5258</v>
      </c>
      <c r="P441" s="285" t="s">
        <v>5251</v>
      </c>
      <c r="Q441" s="334" t="s">
        <v>5252</v>
      </c>
    </row>
    <row r="442" spans="1:17" s="236" customFormat="1" ht="30" customHeight="1">
      <c r="A442" s="238">
        <v>441</v>
      </c>
      <c r="B442" s="307"/>
      <c r="C442" s="307"/>
      <c r="D442" s="239"/>
      <c r="E442" s="319" t="s">
        <v>6005</v>
      </c>
      <c r="F442" s="307" t="s">
        <v>5353</v>
      </c>
      <c r="G442" s="307" t="s">
        <v>31</v>
      </c>
      <c r="H442" s="307" t="s">
        <v>31</v>
      </c>
      <c r="I442" s="307" t="s">
        <v>19</v>
      </c>
      <c r="J442" s="303">
        <v>58000</v>
      </c>
      <c r="K442" s="320">
        <v>150</v>
      </c>
      <c r="L442" s="321">
        <f t="shared" si="8"/>
        <v>8700000</v>
      </c>
      <c r="M442" s="322" t="s">
        <v>5878</v>
      </c>
      <c r="N442" s="319" t="s">
        <v>5879</v>
      </c>
      <c r="O442" s="319" t="s">
        <v>5258</v>
      </c>
      <c r="P442" s="285" t="s">
        <v>5251</v>
      </c>
      <c r="Q442" s="334" t="s">
        <v>5252</v>
      </c>
    </row>
    <row r="443" spans="1:17" s="236" customFormat="1" ht="30" customHeight="1">
      <c r="A443" s="238">
        <v>442</v>
      </c>
      <c r="B443" s="239">
        <v>16</v>
      </c>
      <c r="C443" s="240" t="s">
        <v>66</v>
      </c>
      <c r="D443" s="239" t="s">
        <v>5272</v>
      </c>
      <c r="E443" s="319" t="s">
        <v>6006</v>
      </c>
      <c r="F443" s="307" t="s">
        <v>6007</v>
      </c>
      <c r="G443" s="307" t="s">
        <v>124</v>
      </c>
      <c r="H443" s="307" t="s">
        <v>124</v>
      </c>
      <c r="I443" s="307" t="s">
        <v>5285</v>
      </c>
      <c r="J443" s="303">
        <v>6500</v>
      </c>
      <c r="K443" s="323">
        <v>1092</v>
      </c>
      <c r="L443" s="321">
        <f t="shared" si="8"/>
        <v>7098000</v>
      </c>
      <c r="M443" s="322" t="s">
        <v>5878</v>
      </c>
      <c r="N443" s="319" t="s">
        <v>5879</v>
      </c>
      <c r="O443" s="319" t="s">
        <v>5258</v>
      </c>
      <c r="P443" s="285" t="s">
        <v>5251</v>
      </c>
      <c r="Q443" s="334" t="s">
        <v>5252</v>
      </c>
    </row>
    <row r="444" spans="1:17" s="236" customFormat="1" ht="30" customHeight="1">
      <c r="A444" s="238">
        <v>443</v>
      </c>
      <c r="B444" s="307"/>
      <c r="C444" s="307"/>
      <c r="D444" s="307"/>
      <c r="E444" s="319" t="s">
        <v>2285</v>
      </c>
      <c r="F444" s="307" t="s">
        <v>1865</v>
      </c>
      <c r="G444" s="307" t="s">
        <v>184</v>
      </c>
      <c r="H444" s="307" t="s">
        <v>184</v>
      </c>
      <c r="I444" s="307" t="s">
        <v>23</v>
      </c>
      <c r="J444" s="303">
        <v>66500</v>
      </c>
      <c r="K444" s="320">
        <v>260</v>
      </c>
      <c r="L444" s="321">
        <f t="shared" si="8"/>
        <v>17290000</v>
      </c>
      <c r="M444" s="322" t="s">
        <v>5878</v>
      </c>
      <c r="N444" s="319" t="s">
        <v>5879</v>
      </c>
      <c r="O444" s="319" t="s">
        <v>5258</v>
      </c>
      <c r="P444" s="285" t="s">
        <v>5251</v>
      </c>
      <c r="Q444" s="334" t="s">
        <v>5252</v>
      </c>
    </row>
    <row r="445" spans="1:17" s="236" customFormat="1" ht="30" customHeight="1">
      <c r="A445" s="238">
        <v>444</v>
      </c>
      <c r="B445" s="307"/>
      <c r="C445" s="307"/>
      <c r="D445" s="307"/>
      <c r="E445" s="319" t="s">
        <v>6008</v>
      </c>
      <c r="F445" s="307" t="s">
        <v>1865</v>
      </c>
      <c r="G445" s="307" t="s">
        <v>184</v>
      </c>
      <c r="H445" s="307" t="s">
        <v>184</v>
      </c>
      <c r="I445" s="307" t="s">
        <v>23</v>
      </c>
      <c r="J445" s="303">
        <v>105000</v>
      </c>
      <c r="K445" s="320">
        <v>350</v>
      </c>
      <c r="L445" s="321">
        <f t="shared" si="8"/>
        <v>36750000</v>
      </c>
      <c r="M445" s="322" t="s">
        <v>5878</v>
      </c>
      <c r="N445" s="319" t="s">
        <v>5879</v>
      </c>
      <c r="O445" s="319" t="s">
        <v>5258</v>
      </c>
      <c r="P445" s="285" t="s">
        <v>5251</v>
      </c>
      <c r="Q445" s="334" t="s">
        <v>5252</v>
      </c>
    </row>
    <row r="446" spans="1:17" s="236" customFormat="1" ht="30" customHeight="1">
      <c r="A446" s="238">
        <v>445</v>
      </c>
      <c r="B446" s="239">
        <v>18</v>
      </c>
      <c r="C446" s="240" t="s">
        <v>76</v>
      </c>
      <c r="D446" s="239" t="s">
        <v>5280</v>
      </c>
      <c r="E446" s="319" t="s">
        <v>6009</v>
      </c>
      <c r="F446" s="307" t="s">
        <v>6010</v>
      </c>
      <c r="G446" s="307" t="s">
        <v>6011</v>
      </c>
      <c r="H446" s="307" t="s">
        <v>6011</v>
      </c>
      <c r="I446" s="307" t="s">
        <v>1415</v>
      </c>
      <c r="J446" s="303">
        <v>2100</v>
      </c>
      <c r="K446" s="323">
        <v>9000</v>
      </c>
      <c r="L446" s="321">
        <f t="shared" si="8"/>
        <v>18900000</v>
      </c>
      <c r="M446" s="322" t="s">
        <v>5878</v>
      </c>
      <c r="N446" s="319" t="s">
        <v>5879</v>
      </c>
      <c r="O446" s="319" t="s">
        <v>5258</v>
      </c>
      <c r="P446" s="285" t="s">
        <v>5251</v>
      </c>
      <c r="Q446" s="334" t="s">
        <v>5252</v>
      </c>
    </row>
    <row r="447" spans="1:17" s="236" customFormat="1" ht="30" customHeight="1">
      <c r="A447" s="238">
        <v>446</v>
      </c>
      <c r="B447" s="239">
        <v>50</v>
      </c>
      <c r="C447" s="240" t="s">
        <v>82</v>
      </c>
      <c r="D447" s="239" t="s">
        <v>5398</v>
      </c>
      <c r="E447" s="319" t="s">
        <v>6012</v>
      </c>
      <c r="F447" s="307" t="s">
        <v>5595</v>
      </c>
      <c r="G447" s="307" t="s">
        <v>6013</v>
      </c>
      <c r="H447" s="307" t="s">
        <v>6013</v>
      </c>
      <c r="I447" s="307" t="s">
        <v>21</v>
      </c>
      <c r="J447" s="303">
        <v>8400</v>
      </c>
      <c r="K447" s="323">
        <v>9000</v>
      </c>
      <c r="L447" s="321">
        <f t="shared" si="8"/>
        <v>75600000</v>
      </c>
      <c r="M447" s="322" t="s">
        <v>5878</v>
      </c>
      <c r="N447" s="319" t="s">
        <v>5879</v>
      </c>
      <c r="O447" s="319" t="s">
        <v>5258</v>
      </c>
      <c r="P447" s="285" t="s">
        <v>5251</v>
      </c>
      <c r="Q447" s="334" t="s">
        <v>5252</v>
      </c>
    </row>
    <row r="448" spans="1:17" s="236" customFormat="1" ht="30" customHeight="1">
      <c r="A448" s="238">
        <v>447</v>
      </c>
      <c r="B448" s="239">
        <v>231</v>
      </c>
      <c r="C448" s="240" t="s">
        <v>272</v>
      </c>
      <c r="D448" s="239" t="s">
        <v>3352</v>
      </c>
      <c r="E448" s="319" t="s">
        <v>6014</v>
      </c>
      <c r="F448" s="307" t="s">
        <v>6015</v>
      </c>
      <c r="G448" s="307" t="s">
        <v>184</v>
      </c>
      <c r="H448" s="307" t="s">
        <v>184</v>
      </c>
      <c r="I448" s="307" t="s">
        <v>3355</v>
      </c>
      <c r="J448" s="303">
        <v>492000</v>
      </c>
      <c r="K448" s="320">
        <v>50</v>
      </c>
      <c r="L448" s="321">
        <f t="shared" si="8"/>
        <v>24600000</v>
      </c>
      <c r="M448" s="322" t="s">
        <v>5878</v>
      </c>
      <c r="N448" s="319" t="s">
        <v>5879</v>
      </c>
      <c r="O448" s="319" t="s">
        <v>5258</v>
      </c>
      <c r="P448" s="285" t="s">
        <v>5251</v>
      </c>
      <c r="Q448" s="334" t="s">
        <v>5252</v>
      </c>
    </row>
    <row r="449" spans="1:17" s="236" customFormat="1" ht="30" customHeight="1">
      <c r="A449" s="238">
        <v>448</v>
      </c>
      <c r="B449" s="239">
        <v>231</v>
      </c>
      <c r="C449" s="240" t="s">
        <v>272</v>
      </c>
      <c r="D449" s="239" t="s">
        <v>3352</v>
      </c>
      <c r="E449" s="319" t="s">
        <v>6016</v>
      </c>
      <c r="F449" s="307" t="s">
        <v>6015</v>
      </c>
      <c r="G449" s="307" t="s">
        <v>184</v>
      </c>
      <c r="H449" s="307" t="s">
        <v>184</v>
      </c>
      <c r="I449" s="307" t="s">
        <v>3355</v>
      </c>
      <c r="J449" s="303">
        <v>2497000</v>
      </c>
      <c r="K449" s="320">
        <v>4</v>
      </c>
      <c r="L449" s="321">
        <f t="shared" si="8"/>
        <v>9988000</v>
      </c>
      <c r="M449" s="322" t="s">
        <v>5878</v>
      </c>
      <c r="N449" s="319" t="s">
        <v>5879</v>
      </c>
      <c r="O449" s="319" t="s">
        <v>5258</v>
      </c>
      <c r="P449" s="285" t="s">
        <v>5251</v>
      </c>
      <c r="Q449" s="334" t="s">
        <v>5252</v>
      </c>
    </row>
    <row r="450" spans="1:17" s="236" customFormat="1" ht="30" customHeight="1">
      <c r="A450" s="238">
        <v>449</v>
      </c>
      <c r="B450" s="307"/>
      <c r="C450" s="307"/>
      <c r="D450" s="307"/>
      <c r="E450" s="319" t="s">
        <v>6017</v>
      </c>
      <c r="F450" s="307"/>
      <c r="G450" s="307" t="s">
        <v>6018</v>
      </c>
      <c r="H450" s="307" t="s">
        <v>6018</v>
      </c>
      <c r="I450" s="307" t="s">
        <v>6019</v>
      </c>
      <c r="J450" s="303">
        <v>191000</v>
      </c>
      <c r="K450" s="320">
        <v>60</v>
      </c>
      <c r="L450" s="321">
        <f t="shared" si="8"/>
        <v>11460000</v>
      </c>
      <c r="M450" s="322" t="s">
        <v>5878</v>
      </c>
      <c r="N450" s="319" t="s">
        <v>5879</v>
      </c>
      <c r="O450" s="319" t="s">
        <v>5258</v>
      </c>
      <c r="P450" s="285" t="s">
        <v>5251</v>
      </c>
      <c r="Q450" s="334" t="s">
        <v>5252</v>
      </c>
    </row>
    <row r="451" spans="1:17" s="236" customFormat="1" ht="30" customHeight="1">
      <c r="A451" s="238">
        <v>450</v>
      </c>
      <c r="B451" s="307"/>
      <c r="C451" s="307"/>
      <c r="D451" s="307"/>
      <c r="E451" s="319" t="s">
        <v>6020</v>
      </c>
      <c r="F451" s="307" t="s">
        <v>192</v>
      </c>
      <c r="G451" s="307" t="s">
        <v>6021</v>
      </c>
      <c r="H451" s="307" t="s">
        <v>6021</v>
      </c>
      <c r="I451" s="307" t="s">
        <v>6019</v>
      </c>
      <c r="J451" s="303">
        <v>165000</v>
      </c>
      <c r="K451" s="320">
        <v>600</v>
      </c>
      <c r="L451" s="321">
        <f t="shared" si="8"/>
        <v>99000000</v>
      </c>
      <c r="M451" s="322" t="s">
        <v>5878</v>
      </c>
      <c r="N451" s="319" t="s">
        <v>5879</v>
      </c>
      <c r="O451" s="319" t="s">
        <v>5258</v>
      </c>
      <c r="P451" s="285" t="s">
        <v>5251</v>
      </c>
      <c r="Q451" s="334" t="s">
        <v>5252</v>
      </c>
    </row>
    <row r="452" spans="1:17" s="236" customFormat="1" ht="30" customHeight="1">
      <c r="A452" s="238">
        <v>451</v>
      </c>
      <c r="B452" s="307"/>
      <c r="C452" s="307"/>
      <c r="D452" s="307"/>
      <c r="E452" s="319" t="s">
        <v>6022</v>
      </c>
      <c r="F452" s="307"/>
      <c r="G452" s="307" t="s">
        <v>6021</v>
      </c>
      <c r="H452" s="307" t="s">
        <v>6021</v>
      </c>
      <c r="I452" s="307" t="s">
        <v>6019</v>
      </c>
      <c r="J452" s="303">
        <v>155000</v>
      </c>
      <c r="K452" s="320">
        <v>800</v>
      </c>
      <c r="L452" s="321">
        <f t="shared" si="8"/>
        <v>124000000</v>
      </c>
      <c r="M452" s="322" t="s">
        <v>5878</v>
      </c>
      <c r="N452" s="319" t="s">
        <v>5879</v>
      </c>
      <c r="O452" s="319" t="s">
        <v>5258</v>
      </c>
      <c r="P452" s="285" t="s">
        <v>5251</v>
      </c>
      <c r="Q452" s="334" t="s">
        <v>5252</v>
      </c>
    </row>
    <row r="453" spans="1:17" s="236" customFormat="1" ht="30" customHeight="1">
      <c r="A453" s="238">
        <v>452</v>
      </c>
      <c r="B453" s="307"/>
      <c r="C453" s="307"/>
      <c r="D453" s="307"/>
      <c r="E453" s="319" t="s">
        <v>6023</v>
      </c>
      <c r="F453" s="307" t="s">
        <v>3251</v>
      </c>
      <c r="G453" s="307" t="s">
        <v>5791</v>
      </c>
      <c r="H453" s="307" t="s">
        <v>5791</v>
      </c>
      <c r="I453" s="307" t="s">
        <v>18</v>
      </c>
      <c r="J453" s="303">
        <v>18000</v>
      </c>
      <c r="K453" s="323">
        <v>1000</v>
      </c>
      <c r="L453" s="321">
        <f t="shared" si="8"/>
        <v>18000000</v>
      </c>
      <c r="M453" s="322" t="s">
        <v>5878</v>
      </c>
      <c r="N453" s="319" t="s">
        <v>5879</v>
      </c>
      <c r="O453" s="319" t="s">
        <v>5258</v>
      </c>
      <c r="P453" s="285" t="s">
        <v>5251</v>
      </c>
      <c r="Q453" s="334" t="s">
        <v>5252</v>
      </c>
    </row>
    <row r="454" spans="1:17" s="236" customFormat="1" ht="30" customHeight="1">
      <c r="A454" s="238">
        <v>453</v>
      </c>
      <c r="B454" s="307"/>
      <c r="C454" s="307"/>
      <c r="D454" s="307"/>
      <c r="E454" s="319" t="s">
        <v>6024</v>
      </c>
      <c r="F454" s="307" t="s">
        <v>3630</v>
      </c>
      <c r="G454" s="307" t="s">
        <v>33</v>
      </c>
      <c r="H454" s="307" t="s">
        <v>33</v>
      </c>
      <c r="I454" s="307" t="s">
        <v>21</v>
      </c>
      <c r="J454" s="303">
        <v>40000</v>
      </c>
      <c r="K454" s="320">
        <v>20</v>
      </c>
      <c r="L454" s="321">
        <f t="shared" si="8"/>
        <v>800000</v>
      </c>
      <c r="M454" s="322" t="s">
        <v>5878</v>
      </c>
      <c r="N454" s="319" t="s">
        <v>5879</v>
      </c>
      <c r="O454" s="319" t="s">
        <v>5258</v>
      </c>
      <c r="P454" s="285" t="s">
        <v>5251</v>
      </c>
      <c r="Q454" s="334" t="s">
        <v>5252</v>
      </c>
    </row>
    <row r="455" spans="1:17" s="236" customFormat="1" ht="30" customHeight="1">
      <c r="A455" s="238">
        <v>454</v>
      </c>
      <c r="B455" s="307"/>
      <c r="C455" s="307"/>
      <c r="D455" s="307"/>
      <c r="E455" s="319" t="s">
        <v>6025</v>
      </c>
      <c r="F455" s="307" t="s">
        <v>3630</v>
      </c>
      <c r="G455" s="307" t="s">
        <v>31</v>
      </c>
      <c r="H455" s="307" t="s">
        <v>31</v>
      </c>
      <c r="I455" s="307" t="s">
        <v>21</v>
      </c>
      <c r="J455" s="303">
        <v>6000</v>
      </c>
      <c r="K455" s="320">
        <v>300</v>
      </c>
      <c r="L455" s="321">
        <f t="shared" si="8"/>
        <v>1800000</v>
      </c>
      <c r="M455" s="322" t="s">
        <v>5878</v>
      </c>
      <c r="N455" s="319" t="s">
        <v>5879</v>
      </c>
      <c r="O455" s="319" t="s">
        <v>5258</v>
      </c>
      <c r="P455" s="285" t="s">
        <v>5251</v>
      </c>
      <c r="Q455" s="334" t="s">
        <v>5252</v>
      </c>
    </row>
    <row r="456" spans="1:17" s="236" customFormat="1" ht="30" customHeight="1">
      <c r="A456" s="238">
        <v>455</v>
      </c>
      <c r="B456" s="307"/>
      <c r="C456" s="307"/>
      <c r="D456" s="307"/>
      <c r="E456" s="319" t="s">
        <v>6026</v>
      </c>
      <c r="F456" s="307" t="s">
        <v>3630</v>
      </c>
      <c r="G456" s="307" t="s">
        <v>31</v>
      </c>
      <c r="H456" s="307" t="s">
        <v>31</v>
      </c>
      <c r="I456" s="307" t="s">
        <v>21</v>
      </c>
      <c r="J456" s="303">
        <v>6000</v>
      </c>
      <c r="K456" s="320">
        <v>300</v>
      </c>
      <c r="L456" s="321">
        <f t="shared" si="8"/>
        <v>1800000</v>
      </c>
      <c r="M456" s="322" t="s">
        <v>5878</v>
      </c>
      <c r="N456" s="319" t="s">
        <v>5879</v>
      </c>
      <c r="O456" s="319" t="s">
        <v>5258</v>
      </c>
      <c r="P456" s="285" t="s">
        <v>5251</v>
      </c>
      <c r="Q456" s="334" t="s">
        <v>5252</v>
      </c>
    </row>
    <row r="457" spans="1:17" s="236" customFormat="1" ht="30" customHeight="1">
      <c r="A457" s="238">
        <v>456</v>
      </c>
      <c r="B457" s="239">
        <v>2</v>
      </c>
      <c r="C457" s="240" t="s">
        <v>92</v>
      </c>
      <c r="D457" s="239" t="s">
        <v>1585</v>
      </c>
      <c r="E457" s="319" t="s">
        <v>6027</v>
      </c>
      <c r="F457" s="307" t="s">
        <v>6028</v>
      </c>
      <c r="G457" s="307" t="s">
        <v>33</v>
      </c>
      <c r="H457" s="307" t="s">
        <v>33</v>
      </c>
      <c r="I457" s="307" t="s">
        <v>21</v>
      </c>
      <c r="J457" s="303">
        <v>1500</v>
      </c>
      <c r="K457" s="320">
        <v>300</v>
      </c>
      <c r="L457" s="321">
        <f t="shared" si="8"/>
        <v>450000</v>
      </c>
      <c r="M457" s="322" t="s">
        <v>5878</v>
      </c>
      <c r="N457" s="319" t="s">
        <v>5879</v>
      </c>
      <c r="O457" s="319" t="s">
        <v>5258</v>
      </c>
      <c r="P457" s="285" t="s">
        <v>5251</v>
      </c>
      <c r="Q457" s="334" t="s">
        <v>5252</v>
      </c>
    </row>
    <row r="458" spans="1:17" s="236" customFormat="1" ht="30" customHeight="1">
      <c r="A458" s="238">
        <v>457</v>
      </c>
      <c r="B458" s="239">
        <v>2</v>
      </c>
      <c r="C458" s="240" t="s">
        <v>92</v>
      </c>
      <c r="D458" s="239" t="s">
        <v>1585</v>
      </c>
      <c r="E458" s="319" t="s">
        <v>6029</v>
      </c>
      <c r="F458" s="307" t="s">
        <v>6028</v>
      </c>
      <c r="G458" s="307" t="s">
        <v>31</v>
      </c>
      <c r="H458" s="307" t="s">
        <v>31</v>
      </c>
      <c r="I458" s="307" t="s">
        <v>21</v>
      </c>
      <c r="J458" s="303">
        <v>2800</v>
      </c>
      <c r="K458" s="320">
        <v>800</v>
      </c>
      <c r="L458" s="321">
        <f t="shared" si="8"/>
        <v>2240000</v>
      </c>
      <c r="M458" s="322" t="s">
        <v>5878</v>
      </c>
      <c r="N458" s="319" t="s">
        <v>5879</v>
      </c>
      <c r="O458" s="319" t="s">
        <v>5258</v>
      </c>
      <c r="P458" s="285" t="s">
        <v>5251</v>
      </c>
      <c r="Q458" s="334" t="s">
        <v>5252</v>
      </c>
    </row>
    <row r="459" spans="1:17" s="236" customFormat="1" ht="30" customHeight="1">
      <c r="A459" s="238">
        <v>458</v>
      </c>
      <c r="B459" s="307"/>
      <c r="C459" s="307"/>
      <c r="D459" s="238"/>
      <c r="E459" s="319" t="s">
        <v>6030</v>
      </c>
      <c r="F459" s="307" t="s">
        <v>3630</v>
      </c>
      <c r="G459" s="307" t="s">
        <v>31</v>
      </c>
      <c r="H459" s="307" t="s">
        <v>31</v>
      </c>
      <c r="I459" s="307" t="s">
        <v>21</v>
      </c>
      <c r="J459" s="303">
        <v>10000</v>
      </c>
      <c r="K459" s="320">
        <v>20</v>
      </c>
      <c r="L459" s="321">
        <f t="shared" si="8"/>
        <v>200000</v>
      </c>
      <c r="M459" s="322" t="s">
        <v>5878</v>
      </c>
      <c r="N459" s="319" t="s">
        <v>5879</v>
      </c>
      <c r="O459" s="319" t="s">
        <v>5258</v>
      </c>
      <c r="P459" s="285" t="s">
        <v>5251</v>
      </c>
      <c r="Q459" s="334" t="s">
        <v>5252</v>
      </c>
    </row>
    <row r="460" spans="1:17" s="236" customFormat="1" ht="30" customHeight="1">
      <c r="A460" s="238">
        <v>459</v>
      </c>
      <c r="B460" s="239">
        <v>308</v>
      </c>
      <c r="C460" s="240" t="s">
        <v>102</v>
      </c>
      <c r="D460" s="239" t="s">
        <v>5749</v>
      </c>
      <c r="E460" s="319" t="s">
        <v>59</v>
      </c>
      <c r="F460" s="307" t="s">
        <v>5750</v>
      </c>
      <c r="G460" s="307" t="s">
        <v>31</v>
      </c>
      <c r="H460" s="307" t="s">
        <v>31</v>
      </c>
      <c r="I460" s="307" t="s">
        <v>21</v>
      </c>
      <c r="J460" s="307">
        <v>150</v>
      </c>
      <c r="K460" s="303">
        <v>3000</v>
      </c>
      <c r="L460" s="321">
        <f t="shared" si="8"/>
        <v>450000</v>
      </c>
      <c r="M460" s="322" t="s">
        <v>5878</v>
      </c>
      <c r="N460" s="319" t="s">
        <v>5879</v>
      </c>
      <c r="O460" s="319" t="s">
        <v>5258</v>
      </c>
      <c r="P460" s="285" t="s">
        <v>5251</v>
      </c>
      <c r="Q460" s="334" t="s">
        <v>5252</v>
      </c>
    </row>
    <row r="461" spans="1:17" s="236" customFormat="1" ht="30" customHeight="1">
      <c r="A461" s="238">
        <v>460</v>
      </c>
      <c r="B461" s="307"/>
      <c r="C461" s="307"/>
      <c r="D461" s="307"/>
      <c r="E461" s="319" t="s">
        <v>6031</v>
      </c>
      <c r="F461" s="307" t="s">
        <v>6032</v>
      </c>
      <c r="G461" s="307" t="s">
        <v>108</v>
      </c>
      <c r="H461" s="307" t="s">
        <v>108</v>
      </c>
      <c r="I461" s="307" t="s">
        <v>44</v>
      </c>
      <c r="J461" s="303">
        <v>1500</v>
      </c>
      <c r="K461" s="303">
        <v>20000</v>
      </c>
      <c r="L461" s="321">
        <f t="shared" si="8"/>
        <v>30000000</v>
      </c>
      <c r="M461" s="322" t="s">
        <v>5878</v>
      </c>
      <c r="N461" s="319" t="s">
        <v>5879</v>
      </c>
      <c r="O461" s="319" t="s">
        <v>5258</v>
      </c>
      <c r="P461" s="285" t="s">
        <v>5251</v>
      </c>
      <c r="Q461" s="334" t="s">
        <v>5252</v>
      </c>
    </row>
    <row r="462" spans="1:17" s="236" customFormat="1" ht="30" customHeight="1">
      <c r="A462" s="238">
        <v>461</v>
      </c>
      <c r="B462" s="307"/>
      <c r="C462" s="307"/>
      <c r="D462" s="239"/>
      <c r="E462" s="319" t="s">
        <v>6033</v>
      </c>
      <c r="F462" s="307" t="s">
        <v>6034</v>
      </c>
      <c r="G462" s="307" t="s">
        <v>108</v>
      </c>
      <c r="H462" s="307" t="s">
        <v>108</v>
      </c>
      <c r="I462" s="307" t="s">
        <v>44</v>
      </c>
      <c r="J462" s="303">
        <v>1500</v>
      </c>
      <c r="K462" s="303">
        <v>20000</v>
      </c>
      <c r="L462" s="321">
        <f t="shared" si="8"/>
        <v>30000000</v>
      </c>
      <c r="M462" s="322" t="s">
        <v>5878</v>
      </c>
      <c r="N462" s="319" t="s">
        <v>5879</v>
      </c>
      <c r="O462" s="319" t="s">
        <v>5258</v>
      </c>
      <c r="P462" s="285" t="s">
        <v>5251</v>
      </c>
      <c r="Q462" s="334" t="s">
        <v>5252</v>
      </c>
    </row>
    <row r="463" spans="1:17" s="236" customFormat="1" ht="30" customHeight="1">
      <c r="A463" s="238">
        <v>462</v>
      </c>
      <c r="B463" s="307"/>
      <c r="C463" s="307"/>
      <c r="D463" s="307"/>
      <c r="E463" s="319" t="s">
        <v>6035</v>
      </c>
      <c r="F463" s="307" t="s">
        <v>6036</v>
      </c>
      <c r="G463" s="307" t="s">
        <v>31</v>
      </c>
      <c r="H463" s="307" t="s">
        <v>31</v>
      </c>
      <c r="I463" s="307" t="s">
        <v>21</v>
      </c>
      <c r="J463" s="303">
        <v>1700</v>
      </c>
      <c r="K463" s="323">
        <v>1000</v>
      </c>
      <c r="L463" s="321">
        <f t="shared" si="8"/>
        <v>1700000</v>
      </c>
      <c r="M463" s="322" t="s">
        <v>5878</v>
      </c>
      <c r="N463" s="319" t="s">
        <v>5879</v>
      </c>
      <c r="O463" s="319" t="s">
        <v>5258</v>
      </c>
      <c r="P463" s="285" t="s">
        <v>5251</v>
      </c>
      <c r="Q463" s="334" t="s">
        <v>5252</v>
      </c>
    </row>
    <row r="464" spans="1:17" s="236" customFormat="1" ht="30" customHeight="1">
      <c r="A464" s="238">
        <v>463</v>
      </c>
      <c r="B464" s="307"/>
      <c r="C464" s="307"/>
      <c r="D464" s="239"/>
      <c r="E464" s="319" t="s">
        <v>4087</v>
      </c>
      <c r="F464" s="307" t="s">
        <v>2351</v>
      </c>
      <c r="G464" s="307" t="s">
        <v>6037</v>
      </c>
      <c r="H464" s="307" t="s">
        <v>6037</v>
      </c>
      <c r="I464" s="307" t="s">
        <v>44</v>
      </c>
      <c r="J464" s="303">
        <v>12800</v>
      </c>
      <c r="K464" s="303">
        <v>2000</v>
      </c>
      <c r="L464" s="321">
        <f t="shared" si="8"/>
        <v>25600000</v>
      </c>
      <c r="M464" s="322" t="s">
        <v>5878</v>
      </c>
      <c r="N464" s="319" t="s">
        <v>5879</v>
      </c>
      <c r="O464" s="319" t="s">
        <v>5258</v>
      </c>
      <c r="P464" s="285" t="s">
        <v>5251</v>
      </c>
      <c r="Q464" s="334" t="s">
        <v>5252</v>
      </c>
    </row>
    <row r="465" spans="1:17" s="236" customFormat="1" ht="30" customHeight="1">
      <c r="A465" s="238">
        <v>464</v>
      </c>
      <c r="B465" s="307"/>
      <c r="C465" s="307"/>
      <c r="D465" s="238"/>
      <c r="E465" s="319" t="s">
        <v>6038</v>
      </c>
      <c r="F465" s="307" t="s">
        <v>3972</v>
      </c>
      <c r="G465" s="307" t="s">
        <v>33</v>
      </c>
      <c r="H465" s="307" t="s">
        <v>33</v>
      </c>
      <c r="I465" s="307" t="s">
        <v>1415</v>
      </c>
      <c r="J465" s="307">
        <v>850</v>
      </c>
      <c r="K465" s="303">
        <v>4000</v>
      </c>
      <c r="L465" s="321">
        <f t="shared" si="8"/>
        <v>3400000</v>
      </c>
      <c r="M465" s="322" t="s">
        <v>5878</v>
      </c>
      <c r="N465" s="319" t="s">
        <v>5879</v>
      </c>
      <c r="O465" s="319" t="s">
        <v>5258</v>
      </c>
      <c r="P465" s="285" t="s">
        <v>5251</v>
      </c>
      <c r="Q465" s="334" t="s">
        <v>5252</v>
      </c>
    </row>
    <row r="466" spans="1:17" s="236" customFormat="1" ht="30" customHeight="1">
      <c r="A466" s="238">
        <v>465</v>
      </c>
      <c r="B466" s="307"/>
      <c r="C466" s="307"/>
      <c r="D466" s="239"/>
      <c r="E466" s="326" t="s">
        <v>6039</v>
      </c>
      <c r="F466" s="307" t="s">
        <v>6040</v>
      </c>
      <c r="G466" s="307" t="s">
        <v>31</v>
      </c>
      <c r="H466" s="307" t="s">
        <v>31</v>
      </c>
      <c r="I466" s="307" t="s">
        <v>6041</v>
      </c>
      <c r="J466" s="303">
        <v>1360</v>
      </c>
      <c r="K466" s="307">
        <v>500</v>
      </c>
      <c r="L466" s="321">
        <f t="shared" si="8"/>
        <v>680000</v>
      </c>
      <c r="M466" s="322" t="s">
        <v>5878</v>
      </c>
      <c r="N466" s="319" t="s">
        <v>5879</v>
      </c>
      <c r="O466" s="319" t="s">
        <v>5258</v>
      </c>
      <c r="P466" s="285" t="s">
        <v>5251</v>
      </c>
      <c r="Q466" s="334" t="s">
        <v>5252</v>
      </c>
    </row>
    <row r="467" spans="1:17" s="236" customFormat="1" ht="30" customHeight="1">
      <c r="A467" s="238">
        <v>466</v>
      </c>
      <c r="B467" s="307"/>
      <c r="C467" s="307"/>
      <c r="D467" s="239"/>
      <c r="E467" s="319" t="s">
        <v>6042</v>
      </c>
      <c r="F467" s="307" t="s">
        <v>6043</v>
      </c>
      <c r="G467" s="307" t="s">
        <v>6044</v>
      </c>
      <c r="H467" s="307" t="s">
        <v>6044</v>
      </c>
      <c r="I467" s="307" t="s">
        <v>6041</v>
      </c>
      <c r="J467" s="303">
        <v>3500</v>
      </c>
      <c r="K467" s="307">
        <v>540</v>
      </c>
      <c r="L467" s="321">
        <f t="shared" si="8"/>
        <v>1890000</v>
      </c>
      <c r="M467" s="322" t="s">
        <v>5878</v>
      </c>
      <c r="N467" s="319" t="s">
        <v>5879</v>
      </c>
      <c r="O467" s="319" t="s">
        <v>5258</v>
      </c>
      <c r="P467" s="285" t="s">
        <v>5251</v>
      </c>
      <c r="Q467" s="334" t="s">
        <v>5252</v>
      </c>
    </row>
    <row r="468" spans="1:17" s="236" customFormat="1" ht="30" customHeight="1">
      <c r="A468" s="238">
        <v>467</v>
      </c>
      <c r="B468" s="307"/>
      <c r="C468" s="307"/>
      <c r="D468" s="239"/>
      <c r="E468" s="319" t="s">
        <v>6045</v>
      </c>
      <c r="F468" s="307" t="s">
        <v>6046</v>
      </c>
      <c r="G468" s="307" t="s">
        <v>6044</v>
      </c>
      <c r="H468" s="307" t="s">
        <v>6044</v>
      </c>
      <c r="I468" s="307" t="s">
        <v>6041</v>
      </c>
      <c r="J468" s="303">
        <v>3100</v>
      </c>
      <c r="K468" s="307">
        <v>610</v>
      </c>
      <c r="L468" s="321">
        <f t="shared" si="8"/>
        <v>1891000</v>
      </c>
      <c r="M468" s="322" t="s">
        <v>5878</v>
      </c>
      <c r="N468" s="319" t="s">
        <v>5879</v>
      </c>
      <c r="O468" s="319" t="s">
        <v>5258</v>
      </c>
      <c r="P468" s="285" t="s">
        <v>5251</v>
      </c>
      <c r="Q468" s="334" t="s">
        <v>5252</v>
      </c>
    </row>
    <row r="469" spans="1:17" s="236" customFormat="1" ht="30" customHeight="1">
      <c r="A469" s="238">
        <v>468</v>
      </c>
      <c r="B469" s="307"/>
      <c r="C469" s="307"/>
      <c r="D469" s="239"/>
      <c r="E469" s="319" t="s">
        <v>6047</v>
      </c>
      <c r="F469" s="307" t="s">
        <v>6048</v>
      </c>
      <c r="G469" s="307" t="s">
        <v>6044</v>
      </c>
      <c r="H469" s="307" t="s">
        <v>6044</v>
      </c>
      <c r="I469" s="307" t="s">
        <v>6041</v>
      </c>
      <c r="J469" s="303">
        <v>4100</v>
      </c>
      <c r="K469" s="307">
        <v>1200</v>
      </c>
      <c r="L469" s="321">
        <f t="shared" si="8"/>
        <v>4920000</v>
      </c>
      <c r="M469" s="322" t="s">
        <v>5878</v>
      </c>
      <c r="N469" s="319" t="s">
        <v>5879</v>
      </c>
      <c r="O469" s="319" t="s">
        <v>5258</v>
      </c>
      <c r="P469" s="285" t="s">
        <v>5251</v>
      </c>
      <c r="Q469" s="334" t="s">
        <v>5252</v>
      </c>
    </row>
    <row r="470" spans="1:17" s="236" customFormat="1" ht="30" customHeight="1">
      <c r="A470" s="238">
        <v>469</v>
      </c>
      <c r="B470" s="307"/>
      <c r="C470" s="307"/>
      <c r="D470" s="239"/>
      <c r="E470" s="319" t="s">
        <v>6049</v>
      </c>
      <c r="F470" s="307" t="s">
        <v>6050</v>
      </c>
      <c r="G470" s="307" t="s">
        <v>6044</v>
      </c>
      <c r="H470" s="307" t="s">
        <v>6044</v>
      </c>
      <c r="I470" s="307" t="s">
        <v>6041</v>
      </c>
      <c r="J470" s="303">
        <v>2900</v>
      </c>
      <c r="K470" s="307">
        <v>730</v>
      </c>
      <c r="L470" s="321">
        <f t="shared" si="8"/>
        <v>2117000</v>
      </c>
      <c r="M470" s="322" t="s">
        <v>5878</v>
      </c>
      <c r="N470" s="319" t="s">
        <v>5879</v>
      </c>
      <c r="O470" s="319" t="s">
        <v>5258</v>
      </c>
      <c r="P470" s="285" t="s">
        <v>5251</v>
      </c>
      <c r="Q470" s="334" t="s">
        <v>5252</v>
      </c>
    </row>
    <row r="471" spans="1:17" s="236" customFormat="1" ht="30" customHeight="1">
      <c r="A471" s="238">
        <v>470</v>
      </c>
      <c r="B471" s="307"/>
      <c r="C471" s="307"/>
      <c r="D471" s="239"/>
      <c r="E471" s="319" t="s">
        <v>6051</v>
      </c>
      <c r="F471" s="307" t="s">
        <v>6052</v>
      </c>
      <c r="G471" s="307" t="s">
        <v>6044</v>
      </c>
      <c r="H471" s="307" t="s">
        <v>6044</v>
      </c>
      <c r="I471" s="307" t="s">
        <v>6041</v>
      </c>
      <c r="J471" s="303">
        <v>4660</v>
      </c>
      <c r="K471" s="307">
        <v>300</v>
      </c>
      <c r="L471" s="321">
        <f t="shared" si="8"/>
        <v>1398000</v>
      </c>
      <c r="M471" s="322" t="s">
        <v>5878</v>
      </c>
      <c r="N471" s="319" t="s">
        <v>5879</v>
      </c>
      <c r="O471" s="319" t="s">
        <v>5258</v>
      </c>
      <c r="P471" s="285" t="s">
        <v>5251</v>
      </c>
      <c r="Q471" s="334" t="s">
        <v>5252</v>
      </c>
    </row>
    <row r="472" spans="1:17" s="236" customFormat="1" ht="30" customHeight="1">
      <c r="A472" s="238">
        <v>471</v>
      </c>
      <c r="B472" s="307"/>
      <c r="C472" s="307"/>
      <c r="D472" s="239"/>
      <c r="E472" s="319" t="s">
        <v>6053</v>
      </c>
      <c r="F472" s="307" t="s">
        <v>6054</v>
      </c>
      <c r="G472" s="307" t="s">
        <v>6044</v>
      </c>
      <c r="H472" s="307" t="s">
        <v>6044</v>
      </c>
      <c r="I472" s="307" t="s">
        <v>6041</v>
      </c>
      <c r="J472" s="303">
        <v>9051</v>
      </c>
      <c r="K472" s="307">
        <v>9000</v>
      </c>
      <c r="L472" s="321">
        <f t="shared" si="8"/>
        <v>81459000</v>
      </c>
      <c r="M472" s="322" t="s">
        <v>5878</v>
      </c>
      <c r="N472" s="319" t="s">
        <v>5879</v>
      </c>
      <c r="O472" s="319" t="s">
        <v>5258</v>
      </c>
      <c r="P472" s="285" t="s">
        <v>5251</v>
      </c>
      <c r="Q472" s="334" t="s">
        <v>5252</v>
      </c>
    </row>
    <row r="473" spans="1:17" s="236" customFormat="1" ht="30" customHeight="1">
      <c r="A473" s="238">
        <v>472</v>
      </c>
      <c r="B473" s="307"/>
      <c r="C473" s="307"/>
      <c r="D473" s="239"/>
      <c r="E473" s="319" t="s">
        <v>6055</v>
      </c>
      <c r="F473" s="307" t="s">
        <v>6056</v>
      </c>
      <c r="G473" s="307" t="s">
        <v>6044</v>
      </c>
      <c r="H473" s="307" t="s">
        <v>6044</v>
      </c>
      <c r="I473" s="307" t="s">
        <v>6041</v>
      </c>
      <c r="J473" s="303">
        <v>7350</v>
      </c>
      <c r="K473" s="307">
        <v>7500</v>
      </c>
      <c r="L473" s="321">
        <f t="shared" si="8"/>
        <v>55125000</v>
      </c>
      <c r="M473" s="322" t="s">
        <v>5878</v>
      </c>
      <c r="N473" s="319" t="s">
        <v>5879</v>
      </c>
      <c r="O473" s="319" t="s">
        <v>5258</v>
      </c>
      <c r="P473" s="285" t="s">
        <v>5251</v>
      </c>
      <c r="Q473" s="334" t="s">
        <v>5252</v>
      </c>
    </row>
    <row r="474" spans="1:17" s="236" customFormat="1" ht="30" customHeight="1">
      <c r="A474" s="238">
        <v>473</v>
      </c>
      <c r="B474" s="307"/>
      <c r="C474" s="307"/>
      <c r="D474" s="239"/>
      <c r="E474" s="319" t="s">
        <v>6057</v>
      </c>
      <c r="F474" s="307" t="s">
        <v>6058</v>
      </c>
      <c r="G474" s="307" t="s">
        <v>6044</v>
      </c>
      <c r="H474" s="307" t="s">
        <v>6044</v>
      </c>
      <c r="I474" s="307" t="s">
        <v>6041</v>
      </c>
      <c r="J474" s="303">
        <v>3500</v>
      </c>
      <c r="K474" s="307">
        <v>12240</v>
      </c>
      <c r="L474" s="321">
        <f t="shared" si="8"/>
        <v>42840000</v>
      </c>
      <c r="M474" s="322" t="s">
        <v>5878</v>
      </c>
      <c r="N474" s="319" t="s">
        <v>5879</v>
      </c>
      <c r="O474" s="319" t="s">
        <v>5258</v>
      </c>
      <c r="P474" s="285" t="s">
        <v>5251</v>
      </c>
      <c r="Q474" s="334" t="s">
        <v>5252</v>
      </c>
    </row>
    <row r="475" spans="1:17" s="236" customFormat="1" ht="30" customHeight="1">
      <c r="A475" s="238">
        <v>474</v>
      </c>
      <c r="B475" s="307"/>
      <c r="C475" s="307"/>
      <c r="D475" s="239"/>
      <c r="E475" s="319" t="s">
        <v>6059</v>
      </c>
      <c r="F475" s="307" t="s">
        <v>6060</v>
      </c>
      <c r="G475" s="307" t="s">
        <v>6044</v>
      </c>
      <c r="H475" s="307" t="s">
        <v>6044</v>
      </c>
      <c r="I475" s="307" t="s">
        <v>6041</v>
      </c>
      <c r="J475" s="303">
        <v>103900</v>
      </c>
      <c r="K475" s="307">
        <v>1290</v>
      </c>
      <c r="L475" s="321">
        <f t="shared" si="8"/>
        <v>134031000</v>
      </c>
      <c r="M475" s="322" t="s">
        <v>5878</v>
      </c>
      <c r="N475" s="319" t="s">
        <v>5879</v>
      </c>
      <c r="O475" s="319" t="s">
        <v>5258</v>
      </c>
      <c r="P475" s="285" t="s">
        <v>5251</v>
      </c>
      <c r="Q475" s="334" t="s">
        <v>5252</v>
      </c>
    </row>
    <row r="476" spans="1:17" s="236" customFormat="1" ht="30" customHeight="1">
      <c r="A476" s="238">
        <v>475</v>
      </c>
      <c r="B476" s="307"/>
      <c r="C476" s="307"/>
      <c r="D476" s="239"/>
      <c r="E476" s="319" t="s">
        <v>6061</v>
      </c>
      <c r="F476" s="307" t="s">
        <v>6062</v>
      </c>
      <c r="G476" s="307" t="s">
        <v>6044</v>
      </c>
      <c r="H476" s="307" t="s">
        <v>6044</v>
      </c>
      <c r="I476" s="307" t="s">
        <v>6041</v>
      </c>
      <c r="J476" s="303">
        <v>11594</v>
      </c>
      <c r="K476" s="307">
        <v>7500</v>
      </c>
      <c r="L476" s="321">
        <f t="shared" si="8"/>
        <v>86955000</v>
      </c>
      <c r="M476" s="322" t="s">
        <v>5878</v>
      </c>
      <c r="N476" s="319" t="s">
        <v>5879</v>
      </c>
      <c r="O476" s="319" t="s">
        <v>5258</v>
      </c>
      <c r="P476" s="285" t="s">
        <v>5251</v>
      </c>
      <c r="Q476" s="334" t="s">
        <v>5252</v>
      </c>
    </row>
    <row r="477" spans="1:17" s="236" customFormat="1" ht="30" customHeight="1">
      <c r="A477" s="238">
        <v>476</v>
      </c>
      <c r="B477" s="307"/>
      <c r="C477" s="307"/>
      <c r="D477" s="239"/>
      <c r="E477" s="319" t="s">
        <v>6063</v>
      </c>
      <c r="F477" s="307" t="s">
        <v>6064</v>
      </c>
      <c r="G477" s="307" t="s">
        <v>6044</v>
      </c>
      <c r="H477" s="307" t="s">
        <v>6044</v>
      </c>
      <c r="I477" s="307" t="s">
        <v>6041</v>
      </c>
      <c r="J477" s="303">
        <v>7019</v>
      </c>
      <c r="K477" s="303">
        <v>7500</v>
      </c>
      <c r="L477" s="321">
        <f t="shared" si="8"/>
        <v>52642500</v>
      </c>
      <c r="M477" s="322" t="s">
        <v>5878</v>
      </c>
      <c r="N477" s="319" t="s">
        <v>5879</v>
      </c>
      <c r="O477" s="319" t="s">
        <v>5258</v>
      </c>
      <c r="P477" s="285" t="s">
        <v>5251</v>
      </c>
      <c r="Q477" s="334" t="s">
        <v>5252</v>
      </c>
    </row>
    <row r="478" spans="1:17" s="236" customFormat="1" ht="30" customHeight="1">
      <c r="A478" s="238">
        <v>477</v>
      </c>
      <c r="B478" s="307"/>
      <c r="C478" s="307"/>
      <c r="D478" s="239"/>
      <c r="E478" s="319" t="s">
        <v>6065</v>
      </c>
      <c r="F478" s="307" t="s">
        <v>6066</v>
      </c>
      <c r="G478" s="307" t="s">
        <v>6044</v>
      </c>
      <c r="H478" s="307" t="s">
        <v>6044</v>
      </c>
      <c r="I478" s="307" t="s">
        <v>6041</v>
      </c>
      <c r="J478" s="303">
        <v>8267</v>
      </c>
      <c r="K478" s="303">
        <v>7500</v>
      </c>
      <c r="L478" s="321">
        <f t="shared" si="8"/>
        <v>62002500</v>
      </c>
      <c r="M478" s="322" t="s">
        <v>5878</v>
      </c>
      <c r="N478" s="319" t="s">
        <v>5879</v>
      </c>
      <c r="O478" s="319" t="s">
        <v>5258</v>
      </c>
      <c r="P478" s="285" t="s">
        <v>5251</v>
      </c>
      <c r="Q478" s="334" t="s">
        <v>5252</v>
      </c>
    </row>
    <row r="479" spans="1:17" s="236" customFormat="1" ht="30" customHeight="1">
      <c r="A479" s="238">
        <v>478</v>
      </c>
      <c r="B479" s="307"/>
      <c r="C479" s="307"/>
      <c r="D479" s="239"/>
      <c r="E479" s="319" t="s">
        <v>6067</v>
      </c>
      <c r="F479" s="307" t="s">
        <v>6068</v>
      </c>
      <c r="G479" s="307" t="s">
        <v>6044</v>
      </c>
      <c r="H479" s="307" t="s">
        <v>6044</v>
      </c>
      <c r="I479" s="307" t="s">
        <v>6041</v>
      </c>
      <c r="J479" s="303">
        <v>7500</v>
      </c>
      <c r="K479" s="307">
        <v>360</v>
      </c>
      <c r="L479" s="321">
        <f t="shared" si="8"/>
        <v>2700000</v>
      </c>
      <c r="M479" s="322" t="s">
        <v>5878</v>
      </c>
      <c r="N479" s="319" t="s">
        <v>5879</v>
      </c>
      <c r="O479" s="319" t="s">
        <v>5258</v>
      </c>
      <c r="P479" s="285" t="s">
        <v>5251</v>
      </c>
      <c r="Q479" s="334" t="s">
        <v>5252</v>
      </c>
    </row>
    <row r="480" spans="1:17" s="236" customFormat="1" ht="30" customHeight="1">
      <c r="A480" s="238">
        <v>479</v>
      </c>
      <c r="B480" s="307"/>
      <c r="C480" s="307"/>
      <c r="D480" s="239"/>
      <c r="E480" s="319" t="s">
        <v>6069</v>
      </c>
      <c r="F480" s="307" t="s">
        <v>6070</v>
      </c>
      <c r="G480" s="307" t="s">
        <v>6044</v>
      </c>
      <c r="H480" s="307" t="s">
        <v>6044</v>
      </c>
      <c r="I480" s="307" t="s">
        <v>6041</v>
      </c>
      <c r="J480" s="303">
        <v>8267</v>
      </c>
      <c r="K480" s="307">
        <v>7500</v>
      </c>
      <c r="L480" s="321">
        <f t="shared" si="8"/>
        <v>62002500</v>
      </c>
      <c r="M480" s="322" t="s">
        <v>5878</v>
      </c>
      <c r="N480" s="319" t="s">
        <v>5879</v>
      </c>
      <c r="O480" s="319" t="s">
        <v>5258</v>
      </c>
      <c r="P480" s="285" t="s">
        <v>5251</v>
      </c>
      <c r="Q480" s="334" t="s">
        <v>5252</v>
      </c>
    </row>
    <row r="481" spans="1:17" s="236" customFormat="1" ht="30" customHeight="1">
      <c r="A481" s="238">
        <v>480</v>
      </c>
      <c r="B481" s="307"/>
      <c r="C481" s="307"/>
      <c r="D481" s="239"/>
      <c r="E481" s="319" t="s">
        <v>6071</v>
      </c>
      <c r="F481" s="307" t="s">
        <v>6072</v>
      </c>
      <c r="G481" s="307" t="s">
        <v>6044</v>
      </c>
      <c r="H481" s="307" t="s">
        <v>6044</v>
      </c>
      <c r="I481" s="307" t="s">
        <v>6041</v>
      </c>
      <c r="J481" s="303">
        <v>2320</v>
      </c>
      <c r="K481" s="307">
        <v>720</v>
      </c>
      <c r="L481" s="321">
        <f t="shared" si="8"/>
        <v>1670400</v>
      </c>
      <c r="M481" s="322" t="s">
        <v>5878</v>
      </c>
      <c r="N481" s="319" t="s">
        <v>5879</v>
      </c>
      <c r="O481" s="319" t="s">
        <v>5258</v>
      </c>
      <c r="P481" s="285" t="s">
        <v>5251</v>
      </c>
      <c r="Q481" s="334" t="s">
        <v>5252</v>
      </c>
    </row>
    <row r="482" spans="1:17" s="236" customFormat="1" ht="30" customHeight="1">
      <c r="A482" s="238">
        <v>481</v>
      </c>
      <c r="B482" s="307"/>
      <c r="C482" s="307"/>
      <c r="D482" s="238"/>
      <c r="E482" s="319" t="s">
        <v>6073</v>
      </c>
      <c r="F482" s="307" t="s">
        <v>6074</v>
      </c>
      <c r="G482" s="307" t="s">
        <v>6044</v>
      </c>
      <c r="H482" s="307" t="s">
        <v>6044</v>
      </c>
      <c r="I482" s="307" t="s">
        <v>6041</v>
      </c>
      <c r="J482" s="303">
        <v>5840000</v>
      </c>
      <c r="K482" s="307">
        <v>2</v>
      </c>
      <c r="L482" s="321">
        <f t="shared" si="8"/>
        <v>11680000</v>
      </c>
      <c r="M482" s="322" t="s">
        <v>5878</v>
      </c>
      <c r="N482" s="319" t="s">
        <v>5879</v>
      </c>
      <c r="O482" s="319" t="s">
        <v>5258</v>
      </c>
      <c r="P482" s="285" t="s">
        <v>5251</v>
      </c>
      <c r="Q482" s="334" t="s">
        <v>5252</v>
      </c>
    </row>
    <row r="483" spans="1:17" s="236" customFormat="1" ht="30" customHeight="1">
      <c r="A483" s="238">
        <v>482</v>
      </c>
      <c r="B483" s="307"/>
      <c r="C483" s="307"/>
      <c r="D483" s="307"/>
      <c r="E483" s="319" t="s">
        <v>6075</v>
      </c>
      <c r="F483" s="307" t="s">
        <v>6076</v>
      </c>
      <c r="G483" s="307" t="s">
        <v>35</v>
      </c>
      <c r="H483" s="307" t="s">
        <v>35</v>
      </c>
      <c r="I483" s="307" t="s">
        <v>176</v>
      </c>
      <c r="J483" s="303">
        <v>1200000</v>
      </c>
      <c r="K483" s="307">
        <v>20</v>
      </c>
      <c r="L483" s="321">
        <f t="shared" si="8"/>
        <v>24000000</v>
      </c>
      <c r="M483" s="322" t="s">
        <v>5878</v>
      </c>
      <c r="N483" s="319" t="s">
        <v>5879</v>
      </c>
      <c r="O483" s="319" t="s">
        <v>5258</v>
      </c>
      <c r="P483" s="285" t="s">
        <v>5251</v>
      </c>
      <c r="Q483" s="334" t="s">
        <v>5252</v>
      </c>
    </row>
    <row r="484" spans="1:17" s="236" customFormat="1" ht="30" customHeight="1">
      <c r="A484" s="238">
        <v>483</v>
      </c>
      <c r="B484" s="307"/>
      <c r="C484" s="307"/>
      <c r="D484" s="239"/>
      <c r="E484" s="319" t="s">
        <v>6077</v>
      </c>
      <c r="F484" s="307" t="s">
        <v>6078</v>
      </c>
      <c r="G484" s="307" t="s">
        <v>6079</v>
      </c>
      <c r="H484" s="307" t="s">
        <v>6079</v>
      </c>
      <c r="I484" s="307" t="s">
        <v>6041</v>
      </c>
      <c r="J484" s="303">
        <v>4052</v>
      </c>
      <c r="K484" s="307">
        <v>8000</v>
      </c>
      <c r="L484" s="321">
        <f t="shared" si="8"/>
        <v>32416000</v>
      </c>
      <c r="M484" s="322" t="s">
        <v>5878</v>
      </c>
      <c r="N484" s="319" t="s">
        <v>5879</v>
      </c>
      <c r="O484" s="319" t="s">
        <v>5258</v>
      </c>
      <c r="P484" s="285" t="s">
        <v>5251</v>
      </c>
      <c r="Q484" s="334" t="s">
        <v>5252</v>
      </c>
    </row>
    <row r="485" spans="1:17" s="236" customFormat="1" ht="30" customHeight="1">
      <c r="A485" s="238">
        <v>484</v>
      </c>
      <c r="B485" s="307"/>
      <c r="C485" s="307"/>
      <c r="D485" s="239"/>
      <c r="E485" s="319" t="s">
        <v>6080</v>
      </c>
      <c r="F485" s="307" t="s">
        <v>6081</v>
      </c>
      <c r="G485" s="307" t="s">
        <v>6079</v>
      </c>
      <c r="H485" s="307" t="s">
        <v>6079</v>
      </c>
      <c r="I485" s="307" t="s">
        <v>6041</v>
      </c>
      <c r="J485" s="303">
        <v>8910</v>
      </c>
      <c r="K485" s="307">
        <v>800</v>
      </c>
      <c r="L485" s="321">
        <f t="shared" si="8"/>
        <v>7128000</v>
      </c>
      <c r="M485" s="322" t="s">
        <v>5878</v>
      </c>
      <c r="N485" s="319" t="s">
        <v>5879</v>
      </c>
      <c r="O485" s="319" t="s">
        <v>5258</v>
      </c>
      <c r="P485" s="285" t="s">
        <v>5251</v>
      </c>
      <c r="Q485" s="334" t="s">
        <v>5252</v>
      </c>
    </row>
    <row r="486" spans="1:17" s="236" customFormat="1" ht="30" customHeight="1">
      <c r="A486" s="238">
        <v>485</v>
      </c>
      <c r="B486" s="307"/>
      <c r="C486" s="307"/>
      <c r="D486" s="239"/>
      <c r="E486" s="319" t="s">
        <v>6082</v>
      </c>
      <c r="F486" s="307" t="s">
        <v>6083</v>
      </c>
      <c r="G486" s="307" t="s">
        <v>6079</v>
      </c>
      <c r="H486" s="307" t="s">
        <v>6079</v>
      </c>
      <c r="I486" s="307" t="s">
        <v>176</v>
      </c>
      <c r="J486" s="303">
        <v>77100</v>
      </c>
      <c r="K486" s="307">
        <v>200</v>
      </c>
      <c r="L486" s="321">
        <f t="shared" si="8"/>
        <v>15420000</v>
      </c>
      <c r="M486" s="322" t="s">
        <v>5878</v>
      </c>
      <c r="N486" s="319" t="s">
        <v>5879</v>
      </c>
      <c r="O486" s="319" t="s">
        <v>5258</v>
      </c>
      <c r="P486" s="285" t="s">
        <v>5251</v>
      </c>
      <c r="Q486" s="334" t="s">
        <v>5252</v>
      </c>
    </row>
    <row r="487" spans="1:17" s="236" customFormat="1" ht="30" customHeight="1">
      <c r="A487" s="238">
        <v>486</v>
      </c>
      <c r="B487" s="307"/>
      <c r="C487" s="307"/>
      <c r="D487" s="239"/>
      <c r="E487" s="319" t="s">
        <v>6084</v>
      </c>
      <c r="F487" s="307" t="s">
        <v>199</v>
      </c>
      <c r="G487" s="307" t="s">
        <v>6079</v>
      </c>
      <c r="H487" s="307" t="s">
        <v>6079</v>
      </c>
      <c r="I487" s="307" t="s">
        <v>199</v>
      </c>
      <c r="J487" s="303">
        <v>2730000</v>
      </c>
      <c r="K487" s="307">
        <v>6</v>
      </c>
      <c r="L487" s="321">
        <f t="shared" si="8"/>
        <v>16380000</v>
      </c>
      <c r="M487" s="322" t="s">
        <v>5878</v>
      </c>
      <c r="N487" s="319" t="s">
        <v>5879</v>
      </c>
      <c r="O487" s="319" t="s">
        <v>5258</v>
      </c>
      <c r="P487" s="285" t="s">
        <v>5251</v>
      </c>
      <c r="Q487" s="334" t="s">
        <v>5252</v>
      </c>
    </row>
    <row r="488" spans="1:17" s="236" customFormat="1" ht="30" customHeight="1">
      <c r="A488" s="238">
        <v>487</v>
      </c>
      <c r="B488" s="307"/>
      <c r="C488" s="307"/>
      <c r="D488" s="239"/>
      <c r="E488" s="319" t="s">
        <v>6085</v>
      </c>
      <c r="F488" s="307" t="s">
        <v>6086</v>
      </c>
      <c r="G488" s="307" t="s">
        <v>6079</v>
      </c>
      <c r="H488" s="307" t="s">
        <v>6079</v>
      </c>
      <c r="I488" s="307" t="s">
        <v>6041</v>
      </c>
      <c r="J488" s="303">
        <v>17760</v>
      </c>
      <c r="K488" s="307">
        <v>200</v>
      </c>
      <c r="L488" s="321">
        <f t="shared" ref="L488:L545" si="9">K488*J488</f>
        <v>3552000</v>
      </c>
      <c r="M488" s="322" t="s">
        <v>5878</v>
      </c>
      <c r="N488" s="319" t="s">
        <v>5879</v>
      </c>
      <c r="O488" s="319" t="s">
        <v>5258</v>
      </c>
      <c r="P488" s="285" t="s">
        <v>5251</v>
      </c>
      <c r="Q488" s="334" t="s">
        <v>5252</v>
      </c>
    </row>
    <row r="489" spans="1:17" s="236" customFormat="1" ht="30" customHeight="1">
      <c r="A489" s="238">
        <v>488</v>
      </c>
      <c r="B489" s="307"/>
      <c r="C489" s="307"/>
      <c r="D489" s="239"/>
      <c r="E489" s="319" t="s">
        <v>6080</v>
      </c>
      <c r="F489" s="307" t="s">
        <v>6087</v>
      </c>
      <c r="G489" s="307" t="s">
        <v>6079</v>
      </c>
      <c r="H489" s="307" t="s">
        <v>6079</v>
      </c>
      <c r="I489" s="307" t="s">
        <v>6019</v>
      </c>
      <c r="J489" s="303">
        <v>89000</v>
      </c>
      <c r="K489" s="307">
        <v>200</v>
      </c>
      <c r="L489" s="321">
        <f t="shared" si="9"/>
        <v>17800000</v>
      </c>
      <c r="M489" s="322" t="s">
        <v>5878</v>
      </c>
      <c r="N489" s="319" t="s">
        <v>5879</v>
      </c>
      <c r="O489" s="319" t="s">
        <v>5258</v>
      </c>
      <c r="P489" s="285" t="s">
        <v>5251</v>
      </c>
      <c r="Q489" s="334" t="s">
        <v>5252</v>
      </c>
    </row>
    <row r="490" spans="1:17" s="236" customFormat="1" ht="30" customHeight="1">
      <c r="A490" s="238">
        <v>489</v>
      </c>
      <c r="B490" s="307"/>
      <c r="C490" s="307"/>
      <c r="D490" s="307"/>
      <c r="E490" s="319" t="s">
        <v>6088</v>
      </c>
      <c r="F490" s="307" t="s">
        <v>6089</v>
      </c>
      <c r="G490" s="307" t="s">
        <v>6044</v>
      </c>
      <c r="H490" s="307" t="s">
        <v>6044</v>
      </c>
      <c r="I490" s="307" t="s">
        <v>6041</v>
      </c>
      <c r="J490" s="303">
        <v>1225000</v>
      </c>
      <c r="K490" s="307">
        <v>20</v>
      </c>
      <c r="L490" s="321">
        <f t="shared" si="9"/>
        <v>24500000</v>
      </c>
      <c r="M490" s="322" t="s">
        <v>5878</v>
      </c>
      <c r="N490" s="319" t="s">
        <v>5879</v>
      </c>
      <c r="O490" s="319" t="s">
        <v>5258</v>
      </c>
      <c r="P490" s="285" t="s">
        <v>5251</v>
      </c>
      <c r="Q490" s="334" t="s">
        <v>5252</v>
      </c>
    </row>
    <row r="491" spans="1:17" s="236" customFormat="1" ht="30" customHeight="1">
      <c r="A491" s="238">
        <v>490</v>
      </c>
      <c r="B491" s="307"/>
      <c r="C491" s="307"/>
      <c r="D491" s="239"/>
      <c r="E491" s="319" t="s">
        <v>6090</v>
      </c>
      <c r="F491" s="307" t="s">
        <v>6091</v>
      </c>
      <c r="G491" s="307" t="s">
        <v>6044</v>
      </c>
      <c r="H491" s="307" t="s">
        <v>6044</v>
      </c>
      <c r="I491" s="307" t="s">
        <v>6041</v>
      </c>
      <c r="J491" s="303">
        <v>6200</v>
      </c>
      <c r="K491" s="307">
        <v>10000</v>
      </c>
      <c r="L491" s="321">
        <f t="shared" si="9"/>
        <v>62000000</v>
      </c>
      <c r="M491" s="322" t="s">
        <v>5878</v>
      </c>
      <c r="N491" s="319" t="s">
        <v>5879</v>
      </c>
      <c r="O491" s="319" t="s">
        <v>5258</v>
      </c>
      <c r="P491" s="285" t="s">
        <v>5251</v>
      </c>
      <c r="Q491" s="334" t="s">
        <v>5252</v>
      </c>
    </row>
    <row r="492" spans="1:17" s="236" customFormat="1" ht="30" customHeight="1">
      <c r="A492" s="238">
        <v>491</v>
      </c>
      <c r="B492" s="307"/>
      <c r="C492" s="307"/>
      <c r="D492" s="239"/>
      <c r="E492" s="319" t="s">
        <v>6092</v>
      </c>
      <c r="F492" s="307" t="s">
        <v>6093</v>
      </c>
      <c r="G492" s="307" t="s">
        <v>6044</v>
      </c>
      <c r="H492" s="307" t="s">
        <v>6044</v>
      </c>
      <c r="I492" s="307" t="s">
        <v>6019</v>
      </c>
      <c r="J492" s="303">
        <v>172200</v>
      </c>
      <c r="K492" s="307">
        <v>540</v>
      </c>
      <c r="L492" s="321">
        <f t="shared" si="9"/>
        <v>92988000</v>
      </c>
      <c r="M492" s="322" t="s">
        <v>5878</v>
      </c>
      <c r="N492" s="319" t="s">
        <v>5879</v>
      </c>
      <c r="O492" s="319" t="s">
        <v>5258</v>
      </c>
      <c r="P492" s="285" t="s">
        <v>5251</v>
      </c>
      <c r="Q492" s="334" t="s">
        <v>5252</v>
      </c>
    </row>
    <row r="493" spans="1:17" s="236" customFormat="1" ht="30" customHeight="1">
      <c r="A493" s="238">
        <v>492</v>
      </c>
      <c r="B493" s="239">
        <v>6</v>
      </c>
      <c r="C493" s="240" t="s">
        <v>175</v>
      </c>
      <c r="D493" s="239" t="s">
        <v>674</v>
      </c>
      <c r="E493" s="319" t="s">
        <v>6094</v>
      </c>
      <c r="F493" s="307" t="s">
        <v>6095</v>
      </c>
      <c r="G493" s="307" t="s">
        <v>6044</v>
      </c>
      <c r="H493" s="307" t="s">
        <v>6044</v>
      </c>
      <c r="I493" s="307" t="s">
        <v>6019</v>
      </c>
      <c r="J493" s="303">
        <v>1240000</v>
      </c>
      <c r="K493" s="307">
        <v>50</v>
      </c>
      <c r="L493" s="321">
        <f t="shared" si="9"/>
        <v>62000000</v>
      </c>
      <c r="M493" s="322" t="s">
        <v>5878</v>
      </c>
      <c r="N493" s="319" t="s">
        <v>5879</v>
      </c>
      <c r="O493" s="319" t="s">
        <v>5258</v>
      </c>
      <c r="P493" s="285" t="s">
        <v>5251</v>
      </c>
      <c r="Q493" s="334" t="s">
        <v>5252</v>
      </c>
    </row>
    <row r="494" spans="1:17" s="236" customFormat="1" ht="30" customHeight="1">
      <c r="A494" s="238">
        <v>493</v>
      </c>
      <c r="B494" s="239">
        <v>6</v>
      </c>
      <c r="C494" s="240" t="s">
        <v>175</v>
      </c>
      <c r="D494" s="239" t="s">
        <v>674</v>
      </c>
      <c r="E494" s="319" t="s">
        <v>6096</v>
      </c>
      <c r="F494" s="307" t="s">
        <v>6095</v>
      </c>
      <c r="G494" s="307" t="s">
        <v>6044</v>
      </c>
      <c r="H494" s="307" t="s">
        <v>6044</v>
      </c>
      <c r="I494" s="307" t="s">
        <v>6019</v>
      </c>
      <c r="J494" s="303">
        <v>1240000</v>
      </c>
      <c r="K494" s="307">
        <v>50</v>
      </c>
      <c r="L494" s="321">
        <f t="shared" si="9"/>
        <v>62000000</v>
      </c>
      <c r="M494" s="322" t="s">
        <v>5878</v>
      </c>
      <c r="N494" s="319" t="s">
        <v>5879</v>
      </c>
      <c r="O494" s="319" t="s">
        <v>5258</v>
      </c>
      <c r="P494" s="285" t="s">
        <v>5251</v>
      </c>
      <c r="Q494" s="334" t="s">
        <v>5252</v>
      </c>
    </row>
    <row r="495" spans="1:17" s="236" customFormat="1" ht="30" customHeight="1">
      <c r="A495" s="238">
        <v>494</v>
      </c>
      <c r="B495" s="307"/>
      <c r="C495" s="307"/>
      <c r="D495" s="239"/>
      <c r="E495" s="319" t="s">
        <v>6097</v>
      </c>
      <c r="F495" s="307" t="s">
        <v>6098</v>
      </c>
      <c r="G495" s="307" t="s">
        <v>6044</v>
      </c>
      <c r="H495" s="307" t="s">
        <v>6044</v>
      </c>
      <c r="I495" s="307" t="s">
        <v>6041</v>
      </c>
      <c r="J495" s="303">
        <v>13000</v>
      </c>
      <c r="K495" s="307">
        <v>5000</v>
      </c>
      <c r="L495" s="321">
        <f t="shared" si="9"/>
        <v>65000000</v>
      </c>
      <c r="M495" s="322" t="s">
        <v>5878</v>
      </c>
      <c r="N495" s="319" t="s">
        <v>5879</v>
      </c>
      <c r="O495" s="319" t="s">
        <v>5258</v>
      </c>
      <c r="P495" s="285" t="s">
        <v>5251</v>
      </c>
      <c r="Q495" s="334" t="s">
        <v>5252</v>
      </c>
    </row>
    <row r="496" spans="1:17" s="236" customFormat="1" ht="30" customHeight="1">
      <c r="A496" s="238">
        <v>495</v>
      </c>
      <c r="B496" s="307"/>
      <c r="C496" s="307"/>
      <c r="D496" s="239"/>
      <c r="E496" s="319" t="s">
        <v>6099</v>
      </c>
      <c r="F496" s="307" t="s">
        <v>6100</v>
      </c>
      <c r="G496" s="307" t="s">
        <v>6044</v>
      </c>
      <c r="H496" s="307" t="s">
        <v>6044</v>
      </c>
      <c r="I496" s="307" t="s">
        <v>6041</v>
      </c>
      <c r="J496" s="303">
        <v>185000</v>
      </c>
      <c r="K496" s="307">
        <v>500</v>
      </c>
      <c r="L496" s="321">
        <f t="shared" si="9"/>
        <v>92500000</v>
      </c>
      <c r="M496" s="322" t="s">
        <v>5878</v>
      </c>
      <c r="N496" s="319" t="s">
        <v>5879</v>
      </c>
      <c r="O496" s="319" t="s">
        <v>5258</v>
      </c>
      <c r="P496" s="285" t="s">
        <v>5251</v>
      </c>
      <c r="Q496" s="334" t="s">
        <v>5252</v>
      </c>
    </row>
    <row r="497" spans="1:17" s="236" customFormat="1" ht="30" customHeight="1">
      <c r="A497" s="238">
        <v>496</v>
      </c>
      <c r="B497" s="307"/>
      <c r="C497" s="307"/>
      <c r="D497" s="239"/>
      <c r="E497" s="319" t="s">
        <v>6101</v>
      </c>
      <c r="F497" s="307" t="s">
        <v>6102</v>
      </c>
      <c r="G497" s="307" t="s">
        <v>6044</v>
      </c>
      <c r="H497" s="307" t="s">
        <v>6044</v>
      </c>
      <c r="I497" s="307" t="s">
        <v>6041</v>
      </c>
      <c r="J497" s="303">
        <v>148000</v>
      </c>
      <c r="K497" s="307">
        <v>700</v>
      </c>
      <c r="L497" s="321">
        <f t="shared" si="9"/>
        <v>103600000</v>
      </c>
      <c r="M497" s="322" t="s">
        <v>5878</v>
      </c>
      <c r="N497" s="319" t="s">
        <v>5879</v>
      </c>
      <c r="O497" s="319" t="s">
        <v>5258</v>
      </c>
      <c r="P497" s="285" t="s">
        <v>5251</v>
      </c>
      <c r="Q497" s="334" t="s">
        <v>5252</v>
      </c>
    </row>
    <row r="498" spans="1:17" s="236" customFormat="1" ht="30" customHeight="1">
      <c r="A498" s="238">
        <v>497</v>
      </c>
      <c r="B498" s="307"/>
      <c r="C498" s="307"/>
      <c r="D498" s="239"/>
      <c r="E498" s="319" t="s">
        <v>6103</v>
      </c>
      <c r="F498" s="307" t="s">
        <v>6104</v>
      </c>
      <c r="G498" s="307" t="s">
        <v>6044</v>
      </c>
      <c r="H498" s="307" t="s">
        <v>6044</v>
      </c>
      <c r="I498" s="307" t="s">
        <v>6041</v>
      </c>
      <c r="J498" s="303">
        <v>235000</v>
      </c>
      <c r="K498" s="307">
        <v>500</v>
      </c>
      <c r="L498" s="321">
        <f t="shared" si="9"/>
        <v>117500000</v>
      </c>
      <c r="M498" s="322" t="s">
        <v>5878</v>
      </c>
      <c r="N498" s="319" t="s">
        <v>5879</v>
      </c>
      <c r="O498" s="319" t="s">
        <v>5258</v>
      </c>
      <c r="P498" s="285" t="s">
        <v>5251</v>
      </c>
      <c r="Q498" s="334" t="s">
        <v>5252</v>
      </c>
    </row>
    <row r="499" spans="1:17" s="236" customFormat="1" ht="30" customHeight="1">
      <c r="A499" s="238">
        <v>498</v>
      </c>
      <c r="B499" s="307"/>
      <c r="C499" s="307"/>
      <c r="D499" s="239"/>
      <c r="E499" s="319" t="s">
        <v>6105</v>
      </c>
      <c r="F499" s="307" t="s">
        <v>6106</v>
      </c>
      <c r="G499" s="307" t="s">
        <v>6044</v>
      </c>
      <c r="H499" s="307" t="s">
        <v>6044</v>
      </c>
      <c r="I499" s="307" t="s">
        <v>6041</v>
      </c>
      <c r="J499" s="303">
        <v>13200</v>
      </c>
      <c r="K499" s="307">
        <v>3750</v>
      </c>
      <c r="L499" s="321">
        <f t="shared" si="9"/>
        <v>49500000</v>
      </c>
      <c r="M499" s="322" t="s">
        <v>5878</v>
      </c>
      <c r="N499" s="319" t="s">
        <v>5879</v>
      </c>
      <c r="O499" s="319" t="s">
        <v>5258</v>
      </c>
      <c r="P499" s="285" t="s">
        <v>5251</v>
      </c>
      <c r="Q499" s="334" t="s">
        <v>5252</v>
      </c>
    </row>
    <row r="500" spans="1:17" s="236" customFormat="1" ht="30" customHeight="1">
      <c r="A500" s="238">
        <v>499</v>
      </c>
      <c r="B500" s="307"/>
      <c r="C500" s="307"/>
      <c r="D500" s="239"/>
      <c r="E500" s="319" t="s">
        <v>6107</v>
      </c>
      <c r="F500" s="307" t="s">
        <v>6108</v>
      </c>
      <c r="G500" s="307" t="s">
        <v>6044</v>
      </c>
      <c r="H500" s="307" t="s">
        <v>6044</v>
      </c>
      <c r="I500" s="307" t="s">
        <v>6041</v>
      </c>
      <c r="J500" s="303">
        <v>117500</v>
      </c>
      <c r="K500" s="307">
        <v>800</v>
      </c>
      <c r="L500" s="321">
        <f t="shared" si="9"/>
        <v>94000000</v>
      </c>
      <c r="M500" s="322" t="s">
        <v>5878</v>
      </c>
      <c r="N500" s="319" t="s">
        <v>5879</v>
      </c>
      <c r="O500" s="319" t="s">
        <v>5258</v>
      </c>
      <c r="P500" s="285" t="s">
        <v>5251</v>
      </c>
      <c r="Q500" s="334" t="s">
        <v>5252</v>
      </c>
    </row>
    <row r="501" spans="1:17" s="236" customFormat="1" ht="30" customHeight="1">
      <c r="A501" s="238">
        <v>500</v>
      </c>
      <c r="B501" s="307"/>
      <c r="C501" s="307"/>
      <c r="D501" s="239"/>
      <c r="E501" s="319" t="s">
        <v>6109</v>
      </c>
      <c r="F501" s="307" t="s">
        <v>6110</v>
      </c>
      <c r="G501" s="307" t="s">
        <v>6044</v>
      </c>
      <c r="H501" s="307" t="s">
        <v>6044</v>
      </c>
      <c r="I501" s="307" t="s">
        <v>6041</v>
      </c>
      <c r="J501" s="303">
        <v>260000</v>
      </c>
      <c r="K501" s="307">
        <v>600</v>
      </c>
      <c r="L501" s="321">
        <f t="shared" si="9"/>
        <v>156000000</v>
      </c>
      <c r="M501" s="322" t="s">
        <v>5878</v>
      </c>
      <c r="N501" s="319" t="s">
        <v>5879</v>
      </c>
      <c r="O501" s="319" t="s">
        <v>5258</v>
      </c>
      <c r="P501" s="285" t="s">
        <v>5251</v>
      </c>
      <c r="Q501" s="334" t="s">
        <v>5252</v>
      </c>
    </row>
    <row r="502" spans="1:17" s="236" customFormat="1" ht="30" customHeight="1">
      <c r="A502" s="238">
        <v>501</v>
      </c>
      <c r="B502" s="307"/>
      <c r="C502" s="307"/>
      <c r="D502" s="307"/>
      <c r="E502" s="319" t="s">
        <v>6111</v>
      </c>
      <c r="F502" s="307" t="s">
        <v>6112</v>
      </c>
      <c r="G502" s="307" t="s">
        <v>6044</v>
      </c>
      <c r="H502" s="307" t="s">
        <v>6044</v>
      </c>
      <c r="I502" s="307" t="s">
        <v>6041</v>
      </c>
      <c r="J502" s="303">
        <v>79000</v>
      </c>
      <c r="K502" s="307">
        <v>120</v>
      </c>
      <c r="L502" s="321">
        <f t="shared" si="9"/>
        <v>9480000</v>
      </c>
      <c r="M502" s="322" t="s">
        <v>5878</v>
      </c>
      <c r="N502" s="319" t="s">
        <v>5879</v>
      </c>
      <c r="O502" s="319" t="s">
        <v>5258</v>
      </c>
      <c r="P502" s="285" t="s">
        <v>5251</v>
      </c>
      <c r="Q502" s="334" t="s">
        <v>5252</v>
      </c>
    </row>
    <row r="503" spans="1:17" s="236" customFormat="1" ht="30" customHeight="1">
      <c r="A503" s="238">
        <v>502</v>
      </c>
      <c r="B503" s="307"/>
      <c r="C503" s="307"/>
      <c r="D503" s="239"/>
      <c r="E503" s="319" t="s">
        <v>6113</v>
      </c>
      <c r="F503" s="307" t="s">
        <v>6114</v>
      </c>
      <c r="G503" s="307" t="s">
        <v>6636</v>
      </c>
      <c r="H503" s="307" t="s">
        <v>6636</v>
      </c>
      <c r="I503" s="307" t="s">
        <v>209</v>
      </c>
      <c r="J503" s="303">
        <v>92500</v>
      </c>
      <c r="K503" s="307">
        <v>100</v>
      </c>
      <c r="L503" s="321">
        <f t="shared" si="9"/>
        <v>9250000</v>
      </c>
      <c r="M503" s="322" t="s">
        <v>5878</v>
      </c>
      <c r="N503" s="319" t="s">
        <v>5879</v>
      </c>
      <c r="O503" s="319" t="s">
        <v>5258</v>
      </c>
      <c r="P503" s="285" t="s">
        <v>5251</v>
      </c>
      <c r="Q503" s="334" t="s">
        <v>5252</v>
      </c>
    </row>
    <row r="504" spans="1:17" s="236" customFormat="1" ht="30" customHeight="1">
      <c r="A504" s="238">
        <v>503</v>
      </c>
      <c r="B504" s="307"/>
      <c r="C504" s="307"/>
      <c r="D504" s="239"/>
      <c r="E504" s="319" t="s">
        <v>6115</v>
      </c>
      <c r="F504" s="307" t="s">
        <v>6114</v>
      </c>
      <c r="G504" s="307" t="s">
        <v>6636</v>
      </c>
      <c r="H504" s="307" t="s">
        <v>6636</v>
      </c>
      <c r="I504" s="307" t="s">
        <v>209</v>
      </c>
      <c r="J504" s="303">
        <v>130000</v>
      </c>
      <c r="K504" s="307">
        <v>100</v>
      </c>
      <c r="L504" s="321">
        <f t="shared" si="9"/>
        <v>13000000</v>
      </c>
      <c r="M504" s="322" t="s">
        <v>5878</v>
      </c>
      <c r="N504" s="319" t="s">
        <v>5879</v>
      </c>
      <c r="O504" s="319" t="s">
        <v>5258</v>
      </c>
      <c r="P504" s="285" t="s">
        <v>5251</v>
      </c>
      <c r="Q504" s="334" t="s">
        <v>5252</v>
      </c>
    </row>
    <row r="505" spans="1:17" s="236" customFormat="1" ht="30" customHeight="1">
      <c r="A505" s="238">
        <v>504</v>
      </c>
      <c r="B505" s="307"/>
      <c r="C505" s="307"/>
      <c r="D505" s="239"/>
      <c r="E505" s="319" t="s">
        <v>6116</v>
      </c>
      <c r="F505" s="307" t="s">
        <v>6114</v>
      </c>
      <c r="G505" s="307" t="s">
        <v>6636</v>
      </c>
      <c r="H505" s="307" t="s">
        <v>6636</v>
      </c>
      <c r="I505" s="307" t="s">
        <v>209</v>
      </c>
      <c r="J505" s="303">
        <v>150000</v>
      </c>
      <c r="K505" s="307">
        <v>100</v>
      </c>
      <c r="L505" s="321">
        <f t="shared" si="9"/>
        <v>15000000</v>
      </c>
      <c r="M505" s="322" t="s">
        <v>5878</v>
      </c>
      <c r="N505" s="319" t="s">
        <v>5879</v>
      </c>
      <c r="O505" s="319" t="s">
        <v>5258</v>
      </c>
      <c r="P505" s="285" t="s">
        <v>5251</v>
      </c>
      <c r="Q505" s="334" t="s">
        <v>5252</v>
      </c>
    </row>
    <row r="506" spans="1:17" s="236" customFormat="1" ht="30" customHeight="1">
      <c r="A506" s="238">
        <v>505</v>
      </c>
      <c r="B506" s="307"/>
      <c r="C506" s="307"/>
      <c r="D506" s="239"/>
      <c r="E506" s="319" t="s">
        <v>6117</v>
      </c>
      <c r="F506" s="307" t="s">
        <v>6114</v>
      </c>
      <c r="G506" s="307" t="s">
        <v>6636</v>
      </c>
      <c r="H506" s="307" t="s">
        <v>6636</v>
      </c>
      <c r="I506" s="307" t="s">
        <v>209</v>
      </c>
      <c r="J506" s="303">
        <v>150000</v>
      </c>
      <c r="K506" s="307">
        <v>100</v>
      </c>
      <c r="L506" s="321">
        <f t="shared" si="9"/>
        <v>15000000</v>
      </c>
      <c r="M506" s="322" t="s">
        <v>5878</v>
      </c>
      <c r="N506" s="319" t="s">
        <v>5879</v>
      </c>
      <c r="O506" s="319" t="s">
        <v>5258</v>
      </c>
      <c r="P506" s="285" t="s">
        <v>5251</v>
      </c>
      <c r="Q506" s="334" t="s">
        <v>5252</v>
      </c>
    </row>
    <row r="507" spans="1:17" s="236" customFormat="1" ht="30" customHeight="1">
      <c r="A507" s="238">
        <v>506</v>
      </c>
      <c r="B507" s="307"/>
      <c r="C507" s="307"/>
      <c r="D507" s="239"/>
      <c r="E507" s="319" t="s">
        <v>6118</v>
      </c>
      <c r="F507" s="307" t="s">
        <v>6114</v>
      </c>
      <c r="G507" s="307" t="s">
        <v>6636</v>
      </c>
      <c r="H507" s="307" t="s">
        <v>6636</v>
      </c>
      <c r="I507" s="307" t="s">
        <v>209</v>
      </c>
      <c r="J507" s="303">
        <v>92500</v>
      </c>
      <c r="K507" s="307">
        <v>100</v>
      </c>
      <c r="L507" s="321">
        <f t="shared" si="9"/>
        <v>9250000</v>
      </c>
      <c r="M507" s="322" t="s">
        <v>5878</v>
      </c>
      <c r="N507" s="319" t="s">
        <v>5879</v>
      </c>
      <c r="O507" s="319" t="s">
        <v>5258</v>
      </c>
      <c r="P507" s="285" t="s">
        <v>5251</v>
      </c>
      <c r="Q507" s="334" t="s">
        <v>5252</v>
      </c>
    </row>
    <row r="508" spans="1:17" s="236" customFormat="1" ht="30" customHeight="1">
      <c r="A508" s="238">
        <v>507</v>
      </c>
      <c r="B508" s="307"/>
      <c r="C508" s="307"/>
      <c r="D508" s="239"/>
      <c r="E508" s="319" t="s">
        <v>6119</v>
      </c>
      <c r="F508" s="307" t="s">
        <v>6114</v>
      </c>
      <c r="G508" s="307" t="s">
        <v>6636</v>
      </c>
      <c r="H508" s="307" t="s">
        <v>6636</v>
      </c>
      <c r="I508" s="307" t="s">
        <v>209</v>
      </c>
      <c r="J508" s="303">
        <v>85000</v>
      </c>
      <c r="K508" s="307">
        <v>100</v>
      </c>
      <c r="L508" s="321">
        <f t="shared" si="9"/>
        <v>8500000</v>
      </c>
      <c r="M508" s="322" t="s">
        <v>5878</v>
      </c>
      <c r="N508" s="319" t="s">
        <v>5879</v>
      </c>
      <c r="O508" s="319" t="s">
        <v>5258</v>
      </c>
      <c r="P508" s="285" t="s">
        <v>5251</v>
      </c>
      <c r="Q508" s="334" t="s">
        <v>5252</v>
      </c>
    </row>
    <row r="509" spans="1:17" s="236" customFormat="1" ht="30" customHeight="1">
      <c r="A509" s="238">
        <v>508</v>
      </c>
      <c r="B509" s="307"/>
      <c r="C509" s="307"/>
      <c r="D509" s="238"/>
      <c r="E509" s="319" t="s">
        <v>6120</v>
      </c>
      <c r="F509" s="307" t="s">
        <v>6114</v>
      </c>
      <c r="G509" s="307" t="s">
        <v>6636</v>
      </c>
      <c r="H509" s="307" t="s">
        <v>6636</v>
      </c>
      <c r="I509" s="307" t="s">
        <v>209</v>
      </c>
      <c r="J509" s="303">
        <v>66000</v>
      </c>
      <c r="K509" s="307">
        <v>100</v>
      </c>
      <c r="L509" s="321">
        <f t="shared" si="9"/>
        <v>6600000</v>
      </c>
      <c r="M509" s="322" t="s">
        <v>5878</v>
      </c>
      <c r="N509" s="319" t="s">
        <v>5879</v>
      </c>
      <c r="O509" s="319" t="s">
        <v>5258</v>
      </c>
      <c r="P509" s="285" t="s">
        <v>5251</v>
      </c>
      <c r="Q509" s="334" t="s">
        <v>5252</v>
      </c>
    </row>
    <row r="510" spans="1:17" s="236" customFormat="1" ht="30" customHeight="1">
      <c r="A510" s="238">
        <v>509</v>
      </c>
      <c r="B510" s="307"/>
      <c r="C510" s="307"/>
      <c r="D510" s="307"/>
      <c r="E510" s="319" t="s">
        <v>6121</v>
      </c>
      <c r="F510" s="307" t="s">
        <v>6114</v>
      </c>
      <c r="G510" s="307" t="s">
        <v>6636</v>
      </c>
      <c r="H510" s="307" t="s">
        <v>6636</v>
      </c>
      <c r="I510" s="307" t="s">
        <v>209</v>
      </c>
      <c r="J510" s="303">
        <v>142500</v>
      </c>
      <c r="K510" s="307">
        <v>100</v>
      </c>
      <c r="L510" s="321">
        <f t="shared" si="9"/>
        <v>14250000</v>
      </c>
      <c r="M510" s="322" t="s">
        <v>5878</v>
      </c>
      <c r="N510" s="319" t="s">
        <v>5879</v>
      </c>
      <c r="O510" s="319" t="s">
        <v>5258</v>
      </c>
      <c r="P510" s="285" t="s">
        <v>5251</v>
      </c>
      <c r="Q510" s="334" t="s">
        <v>5252</v>
      </c>
    </row>
    <row r="511" spans="1:17" s="236" customFormat="1" ht="30" customHeight="1">
      <c r="A511" s="238">
        <v>510</v>
      </c>
      <c r="B511" s="307"/>
      <c r="C511" s="307"/>
      <c r="D511" s="239"/>
      <c r="E511" s="319" t="s">
        <v>6122</v>
      </c>
      <c r="F511" s="307" t="s">
        <v>6114</v>
      </c>
      <c r="G511" s="307" t="s">
        <v>6636</v>
      </c>
      <c r="H511" s="307" t="s">
        <v>6636</v>
      </c>
      <c r="I511" s="307" t="s">
        <v>209</v>
      </c>
      <c r="J511" s="303">
        <v>120000</v>
      </c>
      <c r="K511" s="307">
        <v>120</v>
      </c>
      <c r="L511" s="321">
        <f t="shared" si="9"/>
        <v>14400000</v>
      </c>
      <c r="M511" s="322" t="s">
        <v>5878</v>
      </c>
      <c r="N511" s="319" t="s">
        <v>5879</v>
      </c>
      <c r="O511" s="319" t="s">
        <v>5258</v>
      </c>
      <c r="P511" s="285" t="s">
        <v>5251</v>
      </c>
      <c r="Q511" s="334" t="s">
        <v>5252</v>
      </c>
    </row>
    <row r="512" spans="1:17" s="236" customFormat="1" ht="30" customHeight="1">
      <c r="A512" s="238">
        <v>511</v>
      </c>
      <c r="B512" s="307"/>
      <c r="C512" s="307"/>
      <c r="D512" s="239"/>
      <c r="E512" s="319" t="s">
        <v>6123</v>
      </c>
      <c r="F512" s="307" t="s">
        <v>6114</v>
      </c>
      <c r="G512" s="307" t="s">
        <v>6636</v>
      </c>
      <c r="H512" s="307" t="s">
        <v>6636</v>
      </c>
      <c r="I512" s="307" t="s">
        <v>209</v>
      </c>
      <c r="J512" s="303">
        <v>120000</v>
      </c>
      <c r="K512" s="307">
        <v>120</v>
      </c>
      <c r="L512" s="321">
        <f t="shared" si="9"/>
        <v>14400000</v>
      </c>
      <c r="M512" s="322" t="s">
        <v>5878</v>
      </c>
      <c r="N512" s="319" t="s">
        <v>5879</v>
      </c>
      <c r="O512" s="319" t="s">
        <v>5258</v>
      </c>
      <c r="P512" s="285" t="s">
        <v>5251</v>
      </c>
      <c r="Q512" s="334" t="s">
        <v>5252</v>
      </c>
    </row>
    <row r="513" spans="1:17" s="236" customFormat="1" ht="30" customHeight="1">
      <c r="A513" s="238">
        <v>512</v>
      </c>
      <c r="B513" s="307"/>
      <c r="C513" s="307"/>
      <c r="D513" s="239"/>
      <c r="E513" s="319" t="s">
        <v>6124</v>
      </c>
      <c r="F513" s="307" t="s">
        <v>6114</v>
      </c>
      <c r="G513" s="307" t="s">
        <v>6636</v>
      </c>
      <c r="H513" s="307" t="s">
        <v>6636</v>
      </c>
      <c r="I513" s="307" t="s">
        <v>209</v>
      </c>
      <c r="J513" s="303">
        <v>120000</v>
      </c>
      <c r="K513" s="307">
        <v>120</v>
      </c>
      <c r="L513" s="321">
        <f t="shared" si="9"/>
        <v>14400000</v>
      </c>
      <c r="M513" s="322" t="s">
        <v>5878</v>
      </c>
      <c r="N513" s="319" t="s">
        <v>5879</v>
      </c>
      <c r="O513" s="319" t="s">
        <v>5258</v>
      </c>
      <c r="P513" s="285" t="s">
        <v>5251</v>
      </c>
      <c r="Q513" s="334" t="s">
        <v>5252</v>
      </c>
    </row>
    <row r="514" spans="1:17" s="236" customFormat="1" ht="30" customHeight="1">
      <c r="A514" s="238">
        <v>513</v>
      </c>
      <c r="B514" s="307"/>
      <c r="C514" s="307"/>
      <c r="D514" s="239"/>
      <c r="E514" s="319" t="s">
        <v>6125</v>
      </c>
      <c r="F514" s="307" t="s">
        <v>6114</v>
      </c>
      <c r="G514" s="307" t="s">
        <v>6636</v>
      </c>
      <c r="H514" s="307" t="s">
        <v>6636</v>
      </c>
      <c r="I514" s="307" t="s">
        <v>209</v>
      </c>
      <c r="J514" s="303">
        <v>160000</v>
      </c>
      <c r="K514" s="307">
        <v>100</v>
      </c>
      <c r="L514" s="321">
        <f t="shared" si="9"/>
        <v>16000000</v>
      </c>
      <c r="M514" s="322" t="s">
        <v>5878</v>
      </c>
      <c r="N514" s="319" t="s">
        <v>5879</v>
      </c>
      <c r="O514" s="319" t="s">
        <v>5258</v>
      </c>
      <c r="P514" s="285" t="s">
        <v>5251</v>
      </c>
      <c r="Q514" s="334" t="s">
        <v>5252</v>
      </c>
    </row>
    <row r="515" spans="1:17" s="236" customFormat="1" ht="30" customHeight="1">
      <c r="A515" s="238">
        <v>514</v>
      </c>
      <c r="B515" s="307"/>
      <c r="C515" s="307"/>
      <c r="D515" s="239"/>
      <c r="E515" s="326" t="s">
        <v>6126</v>
      </c>
      <c r="F515" s="307" t="s">
        <v>21</v>
      </c>
      <c r="G515" s="307" t="s">
        <v>6636</v>
      </c>
      <c r="H515" s="307" t="s">
        <v>6636</v>
      </c>
      <c r="I515" s="307" t="s">
        <v>21</v>
      </c>
      <c r="J515" s="303">
        <v>800000</v>
      </c>
      <c r="K515" s="307">
        <v>10</v>
      </c>
      <c r="L515" s="321">
        <f t="shared" si="9"/>
        <v>8000000</v>
      </c>
      <c r="M515" s="322" t="s">
        <v>5878</v>
      </c>
      <c r="N515" s="319" t="s">
        <v>5879</v>
      </c>
      <c r="O515" s="319" t="s">
        <v>5258</v>
      </c>
      <c r="P515" s="285" t="s">
        <v>5251</v>
      </c>
      <c r="Q515" s="334" t="s">
        <v>5252</v>
      </c>
    </row>
    <row r="516" spans="1:17" s="236" customFormat="1" ht="30" customHeight="1">
      <c r="A516" s="238">
        <v>515</v>
      </c>
      <c r="B516" s="307"/>
      <c r="C516" s="307"/>
      <c r="D516" s="238"/>
      <c r="E516" s="326" t="s">
        <v>6127</v>
      </c>
      <c r="F516" s="307" t="s">
        <v>21</v>
      </c>
      <c r="G516" s="307" t="s">
        <v>6636</v>
      </c>
      <c r="H516" s="307" t="s">
        <v>6636</v>
      </c>
      <c r="I516" s="307" t="s">
        <v>21</v>
      </c>
      <c r="J516" s="303">
        <v>450000</v>
      </c>
      <c r="K516" s="307">
        <v>10</v>
      </c>
      <c r="L516" s="321">
        <f t="shared" si="9"/>
        <v>4500000</v>
      </c>
      <c r="M516" s="322" t="s">
        <v>5878</v>
      </c>
      <c r="N516" s="319" t="s">
        <v>5879</v>
      </c>
      <c r="O516" s="319" t="s">
        <v>5258</v>
      </c>
      <c r="P516" s="285" t="s">
        <v>5251</v>
      </c>
      <c r="Q516" s="334" t="s">
        <v>5252</v>
      </c>
    </row>
    <row r="517" spans="1:17" s="236" customFormat="1" ht="30" customHeight="1">
      <c r="A517" s="238">
        <v>516</v>
      </c>
      <c r="B517" s="307"/>
      <c r="C517" s="307"/>
      <c r="D517" s="307"/>
      <c r="E517" s="319" t="s">
        <v>6128</v>
      </c>
      <c r="F517" s="307" t="s">
        <v>6129</v>
      </c>
      <c r="G517" s="307" t="s">
        <v>35</v>
      </c>
      <c r="H517" s="307" t="s">
        <v>35</v>
      </c>
      <c r="I517" s="307" t="s">
        <v>174</v>
      </c>
      <c r="J517" s="303">
        <v>7000</v>
      </c>
      <c r="K517" s="303">
        <v>30000</v>
      </c>
      <c r="L517" s="321">
        <f t="shared" si="9"/>
        <v>210000000</v>
      </c>
      <c r="M517" s="322" t="s">
        <v>5878</v>
      </c>
      <c r="N517" s="319" t="s">
        <v>5879</v>
      </c>
      <c r="O517" s="319" t="s">
        <v>5258</v>
      </c>
      <c r="P517" s="285" t="s">
        <v>5251</v>
      </c>
      <c r="Q517" s="334" t="s">
        <v>5252</v>
      </c>
    </row>
    <row r="518" spans="1:17" s="236" customFormat="1" ht="30" customHeight="1">
      <c r="A518" s="238">
        <v>517</v>
      </c>
      <c r="B518" s="307"/>
      <c r="C518" s="307"/>
      <c r="D518" s="239"/>
      <c r="E518" s="319" t="s">
        <v>6130</v>
      </c>
      <c r="F518" s="307" t="s">
        <v>6131</v>
      </c>
      <c r="G518" s="307" t="s">
        <v>6132</v>
      </c>
      <c r="H518" s="307" t="s">
        <v>6132</v>
      </c>
      <c r="I518" s="307" t="s">
        <v>209</v>
      </c>
      <c r="J518" s="303">
        <v>11000</v>
      </c>
      <c r="K518" s="307">
        <v>200</v>
      </c>
      <c r="L518" s="321">
        <f t="shared" si="9"/>
        <v>2200000</v>
      </c>
      <c r="M518" s="322" t="s">
        <v>5878</v>
      </c>
      <c r="N518" s="319" t="s">
        <v>5879</v>
      </c>
      <c r="O518" s="319" t="s">
        <v>5258</v>
      </c>
      <c r="P518" s="285" t="s">
        <v>5251</v>
      </c>
      <c r="Q518" s="334" t="s">
        <v>5252</v>
      </c>
    </row>
    <row r="519" spans="1:17" s="236" customFormat="1" ht="30" customHeight="1">
      <c r="A519" s="238">
        <v>518</v>
      </c>
      <c r="B519" s="307"/>
      <c r="C519" s="307"/>
      <c r="D519" s="239"/>
      <c r="E519" s="319" t="s">
        <v>6133</v>
      </c>
      <c r="F519" s="307" t="s">
        <v>6134</v>
      </c>
      <c r="G519" s="307" t="s">
        <v>6135</v>
      </c>
      <c r="H519" s="307" t="s">
        <v>6135</v>
      </c>
      <c r="I519" s="307" t="s">
        <v>209</v>
      </c>
      <c r="J519" s="303">
        <v>39000</v>
      </c>
      <c r="K519" s="303">
        <v>2000</v>
      </c>
      <c r="L519" s="321">
        <f t="shared" si="9"/>
        <v>78000000</v>
      </c>
      <c r="M519" s="322" t="s">
        <v>5878</v>
      </c>
      <c r="N519" s="319" t="s">
        <v>5879</v>
      </c>
      <c r="O519" s="319" t="s">
        <v>5258</v>
      </c>
      <c r="P519" s="285" t="s">
        <v>5251</v>
      </c>
      <c r="Q519" s="334" t="s">
        <v>5252</v>
      </c>
    </row>
    <row r="520" spans="1:17" s="236" customFormat="1" ht="30" customHeight="1">
      <c r="A520" s="238">
        <v>519</v>
      </c>
      <c r="B520" s="307"/>
      <c r="C520" s="307"/>
      <c r="D520" s="239"/>
      <c r="E520" s="319" t="s">
        <v>6136</v>
      </c>
      <c r="F520" s="307" t="s">
        <v>6131</v>
      </c>
      <c r="G520" s="307" t="s">
        <v>6137</v>
      </c>
      <c r="H520" s="307" t="s">
        <v>6137</v>
      </c>
      <c r="I520" s="307" t="s">
        <v>209</v>
      </c>
      <c r="J520" s="303">
        <v>33000</v>
      </c>
      <c r="K520" s="307">
        <v>200</v>
      </c>
      <c r="L520" s="321">
        <f t="shared" si="9"/>
        <v>6600000</v>
      </c>
      <c r="M520" s="322" t="s">
        <v>5878</v>
      </c>
      <c r="N520" s="319" t="s">
        <v>5879</v>
      </c>
      <c r="O520" s="319" t="s">
        <v>5258</v>
      </c>
      <c r="P520" s="285" t="s">
        <v>5251</v>
      </c>
      <c r="Q520" s="334" t="s">
        <v>5252</v>
      </c>
    </row>
    <row r="521" spans="1:17" s="236" customFormat="1" ht="30" customHeight="1">
      <c r="A521" s="238">
        <v>520</v>
      </c>
      <c r="B521" s="307"/>
      <c r="C521" s="307"/>
      <c r="D521" s="239"/>
      <c r="E521" s="319" t="s">
        <v>6138</v>
      </c>
      <c r="F521" s="307" t="s">
        <v>6134</v>
      </c>
      <c r="G521" s="307" t="s">
        <v>6135</v>
      </c>
      <c r="H521" s="307" t="s">
        <v>6135</v>
      </c>
      <c r="I521" s="307" t="s">
        <v>209</v>
      </c>
      <c r="J521" s="303">
        <v>38000</v>
      </c>
      <c r="K521" s="303">
        <v>2000</v>
      </c>
      <c r="L521" s="321">
        <f t="shared" si="9"/>
        <v>76000000</v>
      </c>
      <c r="M521" s="322" t="s">
        <v>5878</v>
      </c>
      <c r="N521" s="319" t="s">
        <v>5879</v>
      </c>
      <c r="O521" s="319" t="s">
        <v>5258</v>
      </c>
      <c r="P521" s="285" t="s">
        <v>5251</v>
      </c>
      <c r="Q521" s="334" t="s">
        <v>5252</v>
      </c>
    </row>
    <row r="522" spans="1:17" s="236" customFormat="1" ht="30" customHeight="1">
      <c r="A522" s="238">
        <v>521</v>
      </c>
      <c r="B522" s="307"/>
      <c r="C522" s="307"/>
      <c r="D522" s="239"/>
      <c r="E522" s="319" t="s">
        <v>6139</v>
      </c>
      <c r="F522" s="307" t="s">
        <v>6134</v>
      </c>
      <c r="G522" s="307" t="s">
        <v>6135</v>
      </c>
      <c r="H522" s="307" t="s">
        <v>6135</v>
      </c>
      <c r="I522" s="307" t="s">
        <v>209</v>
      </c>
      <c r="J522" s="303">
        <v>40000</v>
      </c>
      <c r="K522" s="307">
        <v>20</v>
      </c>
      <c r="L522" s="321">
        <f t="shared" si="9"/>
        <v>800000</v>
      </c>
      <c r="M522" s="322" t="s">
        <v>5878</v>
      </c>
      <c r="N522" s="319" t="s">
        <v>5879</v>
      </c>
      <c r="O522" s="319" t="s">
        <v>5258</v>
      </c>
      <c r="P522" s="285" t="s">
        <v>5251</v>
      </c>
      <c r="Q522" s="334" t="s">
        <v>5252</v>
      </c>
    </row>
    <row r="523" spans="1:17" s="236" customFormat="1" ht="30" customHeight="1">
      <c r="A523" s="238">
        <v>522</v>
      </c>
      <c r="B523" s="307"/>
      <c r="C523" s="307"/>
      <c r="D523" s="239"/>
      <c r="E523" s="319" t="s">
        <v>6140</v>
      </c>
      <c r="F523" s="307" t="s">
        <v>6131</v>
      </c>
      <c r="G523" s="307" t="s">
        <v>45</v>
      </c>
      <c r="H523" s="307" t="s">
        <v>45</v>
      </c>
      <c r="I523" s="307" t="s">
        <v>209</v>
      </c>
      <c r="J523" s="303">
        <v>17000</v>
      </c>
      <c r="K523" s="307">
        <v>200</v>
      </c>
      <c r="L523" s="321">
        <f t="shared" si="9"/>
        <v>3400000</v>
      </c>
      <c r="M523" s="322" t="s">
        <v>5878</v>
      </c>
      <c r="N523" s="319" t="s">
        <v>5879</v>
      </c>
      <c r="O523" s="319" t="s">
        <v>5258</v>
      </c>
      <c r="P523" s="285" t="s">
        <v>5251</v>
      </c>
      <c r="Q523" s="334" t="s">
        <v>5252</v>
      </c>
    </row>
    <row r="524" spans="1:17" s="236" customFormat="1" ht="30" customHeight="1">
      <c r="A524" s="238">
        <v>523</v>
      </c>
      <c r="B524" s="307"/>
      <c r="C524" s="307"/>
      <c r="D524" s="239"/>
      <c r="E524" s="319" t="s">
        <v>206</v>
      </c>
      <c r="F524" s="319" t="s">
        <v>6141</v>
      </c>
      <c r="G524" s="319" t="s">
        <v>6142</v>
      </c>
      <c r="H524" s="319" t="s">
        <v>6142</v>
      </c>
      <c r="I524" s="319" t="s">
        <v>6041</v>
      </c>
      <c r="J524" s="325">
        <v>15000</v>
      </c>
      <c r="K524" s="319">
        <v>300</v>
      </c>
      <c r="L524" s="321">
        <f t="shared" si="9"/>
        <v>4500000</v>
      </c>
      <c r="M524" s="322" t="s">
        <v>5878</v>
      </c>
      <c r="N524" s="319" t="s">
        <v>5879</v>
      </c>
      <c r="O524" s="319" t="s">
        <v>5258</v>
      </c>
      <c r="P524" s="285" t="s">
        <v>5251</v>
      </c>
      <c r="Q524" s="334" t="s">
        <v>5252</v>
      </c>
    </row>
    <row r="525" spans="1:17" s="236" customFormat="1" ht="30" customHeight="1">
      <c r="A525" s="238">
        <v>524</v>
      </c>
      <c r="B525" s="307"/>
      <c r="C525" s="307"/>
      <c r="D525" s="239"/>
      <c r="E525" s="319" t="s">
        <v>208</v>
      </c>
      <c r="F525" s="319" t="s">
        <v>6141</v>
      </c>
      <c r="G525" s="319" t="s">
        <v>6142</v>
      </c>
      <c r="H525" s="319" t="s">
        <v>6142</v>
      </c>
      <c r="I525" s="319" t="s">
        <v>6041</v>
      </c>
      <c r="J525" s="325">
        <v>15000</v>
      </c>
      <c r="K525" s="319">
        <v>300</v>
      </c>
      <c r="L525" s="321">
        <f t="shared" si="9"/>
        <v>4500000</v>
      </c>
      <c r="M525" s="322" t="s">
        <v>5878</v>
      </c>
      <c r="N525" s="319" t="s">
        <v>5879</v>
      </c>
      <c r="O525" s="319" t="s">
        <v>5258</v>
      </c>
      <c r="P525" s="285" t="s">
        <v>5251</v>
      </c>
      <c r="Q525" s="334" t="s">
        <v>5252</v>
      </c>
    </row>
    <row r="526" spans="1:17" s="236" customFormat="1" ht="30" customHeight="1">
      <c r="A526" s="238">
        <v>525</v>
      </c>
      <c r="B526" s="307"/>
      <c r="C526" s="307"/>
      <c r="D526" s="239"/>
      <c r="E526" s="319" t="s">
        <v>207</v>
      </c>
      <c r="F526" s="319" t="s">
        <v>6141</v>
      </c>
      <c r="G526" s="319" t="s">
        <v>6142</v>
      </c>
      <c r="H526" s="319" t="s">
        <v>6142</v>
      </c>
      <c r="I526" s="319" t="s">
        <v>6041</v>
      </c>
      <c r="J526" s="325">
        <v>15000</v>
      </c>
      <c r="K526" s="319">
        <v>300</v>
      </c>
      <c r="L526" s="321">
        <f t="shared" si="9"/>
        <v>4500000</v>
      </c>
      <c r="M526" s="322" t="s">
        <v>5878</v>
      </c>
      <c r="N526" s="319" t="s">
        <v>5879</v>
      </c>
      <c r="O526" s="319" t="s">
        <v>5258</v>
      </c>
      <c r="P526" s="285" t="s">
        <v>5251</v>
      </c>
      <c r="Q526" s="334" t="s">
        <v>5252</v>
      </c>
    </row>
    <row r="527" spans="1:17" s="236" customFormat="1" ht="30" customHeight="1">
      <c r="A527" s="238">
        <v>526</v>
      </c>
      <c r="B527" s="307"/>
      <c r="C527" s="307"/>
      <c r="D527" s="307"/>
      <c r="E527" s="319" t="s">
        <v>6143</v>
      </c>
      <c r="F527" s="319" t="s">
        <v>6141</v>
      </c>
      <c r="G527" s="319" t="s">
        <v>6142</v>
      </c>
      <c r="H527" s="319" t="s">
        <v>6142</v>
      </c>
      <c r="I527" s="319" t="s">
        <v>6041</v>
      </c>
      <c r="J527" s="325">
        <v>50400</v>
      </c>
      <c r="K527" s="319">
        <v>300</v>
      </c>
      <c r="L527" s="321">
        <f t="shared" si="9"/>
        <v>15120000</v>
      </c>
      <c r="M527" s="322" t="s">
        <v>5878</v>
      </c>
      <c r="N527" s="319" t="s">
        <v>5879</v>
      </c>
      <c r="O527" s="319" t="s">
        <v>5258</v>
      </c>
      <c r="P527" s="285" t="s">
        <v>5251</v>
      </c>
      <c r="Q527" s="334" t="s">
        <v>5252</v>
      </c>
    </row>
    <row r="528" spans="1:17" s="236" customFormat="1" ht="30" customHeight="1">
      <c r="A528" s="238">
        <v>527</v>
      </c>
      <c r="B528" s="307"/>
      <c r="C528" s="307"/>
      <c r="D528" s="239"/>
      <c r="E528" s="319" t="s">
        <v>6144</v>
      </c>
      <c r="F528" s="307" t="s">
        <v>6145</v>
      </c>
      <c r="G528" s="307" t="s">
        <v>6146</v>
      </c>
      <c r="H528" s="307" t="s">
        <v>6146</v>
      </c>
      <c r="I528" s="307" t="s">
        <v>23</v>
      </c>
      <c r="J528" s="303">
        <v>680000</v>
      </c>
      <c r="K528" s="307">
        <v>5</v>
      </c>
      <c r="L528" s="321">
        <f t="shared" si="9"/>
        <v>3400000</v>
      </c>
      <c r="M528" s="322" t="s">
        <v>5878</v>
      </c>
      <c r="N528" s="319" t="s">
        <v>5879</v>
      </c>
      <c r="O528" s="319" t="s">
        <v>5258</v>
      </c>
      <c r="P528" s="285" t="s">
        <v>5251</v>
      </c>
      <c r="Q528" s="334" t="s">
        <v>5252</v>
      </c>
    </row>
    <row r="529" spans="1:17" s="236" customFormat="1" ht="30" customHeight="1">
      <c r="A529" s="238">
        <v>528</v>
      </c>
      <c r="B529" s="307"/>
      <c r="C529" s="307"/>
      <c r="D529" s="239"/>
      <c r="E529" s="319" t="s">
        <v>6147</v>
      </c>
      <c r="F529" s="307" t="s">
        <v>6148</v>
      </c>
      <c r="G529" s="307" t="s">
        <v>180</v>
      </c>
      <c r="H529" s="307" t="s">
        <v>180</v>
      </c>
      <c r="I529" s="307" t="s">
        <v>6149</v>
      </c>
      <c r="J529" s="323">
        <v>4240</v>
      </c>
      <c r="K529" s="307">
        <v>250</v>
      </c>
      <c r="L529" s="321">
        <f t="shared" si="9"/>
        <v>1060000</v>
      </c>
      <c r="M529" s="322" t="s">
        <v>5878</v>
      </c>
      <c r="N529" s="319" t="s">
        <v>5879</v>
      </c>
      <c r="O529" s="319" t="s">
        <v>5258</v>
      </c>
      <c r="P529" s="285" t="s">
        <v>5251</v>
      </c>
      <c r="Q529" s="334" t="s">
        <v>5252</v>
      </c>
    </row>
    <row r="530" spans="1:17" s="236" customFormat="1" ht="30" customHeight="1">
      <c r="A530" s="238">
        <v>529</v>
      </c>
      <c r="B530" s="307"/>
      <c r="C530" s="307"/>
      <c r="D530" s="239"/>
      <c r="E530" s="319" t="s">
        <v>6150</v>
      </c>
      <c r="F530" s="307" t="s">
        <v>6148</v>
      </c>
      <c r="G530" s="307" t="s">
        <v>180</v>
      </c>
      <c r="H530" s="307" t="s">
        <v>180</v>
      </c>
      <c r="I530" s="307" t="s">
        <v>6149</v>
      </c>
      <c r="J530" s="323">
        <v>4240</v>
      </c>
      <c r="K530" s="307">
        <v>250</v>
      </c>
      <c r="L530" s="321">
        <f t="shared" si="9"/>
        <v>1060000</v>
      </c>
      <c r="M530" s="322" t="s">
        <v>5878</v>
      </c>
      <c r="N530" s="319" t="s">
        <v>5879</v>
      </c>
      <c r="O530" s="319" t="s">
        <v>5258</v>
      </c>
      <c r="P530" s="285" t="s">
        <v>5251</v>
      </c>
      <c r="Q530" s="334" t="s">
        <v>5252</v>
      </c>
    </row>
    <row r="531" spans="1:17" s="236" customFormat="1" ht="30" customHeight="1">
      <c r="A531" s="238">
        <v>530</v>
      </c>
      <c r="B531" s="307"/>
      <c r="C531" s="307"/>
      <c r="D531" s="239"/>
      <c r="E531" s="319" t="s">
        <v>6151</v>
      </c>
      <c r="F531" s="307" t="s">
        <v>6148</v>
      </c>
      <c r="G531" s="307" t="s">
        <v>180</v>
      </c>
      <c r="H531" s="307" t="s">
        <v>180</v>
      </c>
      <c r="I531" s="307" t="s">
        <v>6149</v>
      </c>
      <c r="J531" s="323">
        <v>4240</v>
      </c>
      <c r="K531" s="307">
        <v>250</v>
      </c>
      <c r="L531" s="321">
        <f t="shared" si="9"/>
        <v>1060000</v>
      </c>
      <c r="M531" s="322" t="s">
        <v>5878</v>
      </c>
      <c r="N531" s="319" t="s">
        <v>5879</v>
      </c>
      <c r="O531" s="319" t="s">
        <v>5258</v>
      </c>
      <c r="P531" s="285" t="s">
        <v>5251</v>
      </c>
      <c r="Q531" s="334" t="s">
        <v>5252</v>
      </c>
    </row>
    <row r="532" spans="1:17" s="236" customFormat="1" ht="30" customHeight="1">
      <c r="A532" s="238">
        <v>531</v>
      </c>
      <c r="B532" s="307"/>
      <c r="C532" s="307"/>
      <c r="D532" s="239"/>
      <c r="E532" s="319" t="s">
        <v>6152</v>
      </c>
      <c r="F532" s="307" t="s">
        <v>6148</v>
      </c>
      <c r="G532" s="307" t="s">
        <v>180</v>
      </c>
      <c r="H532" s="307" t="s">
        <v>180</v>
      </c>
      <c r="I532" s="307" t="s">
        <v>6149</v>
      </c>
      <c r="J532" s="323">
        <v>4240</v>
      </c>
      <c r="K532" s="307">
        <v>250</v>
      </c>
      <c r="L532" s="321">
        <f t="shared" si="9"/>
        <v>1060000</v>
      </c>
      <c r="M532" s="322" t="s">
        <v>5878</v>
      </c>
      <c r="N532" s="319" t="s">
        <v>5879</v>
      </c>
      <c r="O532" s="319" t="s">
        <v>5258</v>
      </c>
      <c r="P532" s="285" t="s">
        <v>5251</v>
      </c>
      <c r="Q532" s="334" t="s">
        <v>5252</v>
      </c>
    </row>
    <row r="533" spans="1:17" s="236" customFormat="1" ht="30" customHeight="1">
      <c r="A533" s="238">
        <v>532</v>
      </c>
      <c r="B533" s="307"/>
      <c r="C533" s="307"/>
      <c r="D533" s="239"/>
      <c r="E533" s="319" t="s">
        <v>6153</v>
      </c>
      <c r="F533" s="307" t="s">
        <v>6148</v>
      </c>
      <c r="G533" s="307" t="s">
        <v>180</v>
      </c>
      <c r="H533" s="307" t="s">
        <v>180</v>
      </c>
      <c r="I533" s="307" t="s">
        <v>6149</v>
      </c>
      <c r="J533" s="323">
        <v>4240</v>
      </c>
      <c r="K533" s="307">
        <v>250</v>
      </c>
      <c r="L533" s="321">
        <f t="shared" si="9"/>
        <v>1060000</v>
      </c>
      <c r="M533" s="322" t="s">
        <v>5878</v>
      </c>
      <c r="N533" s="319" t="s">
        <v>5879</v>
      </c>
      <c r="O533" s="319" t="s">
        <v>5258</v>
      </c>
      <c r="P533" s="285" t="s">
        <v>5251</v>
      </c>
      <c r="Q533" s="334" t="s">
        <v>5252</v>
      </c>
    </row>
    <row r="534" spans="1:17" s="236" customFormat="1" ht="30" customHeight="1">
      <c r="A534" s="238">
        <v>533</v>
      </c>
      <c r="B534" s="307"/>
      <c r="C534" s="307"/>
      <c r="D534" s="239"/>
      <c r="E534" s="319" t="s">
        <v>6154</v>
      </c>
      <c r="F534" s="307" t="s">
        <v>6148</v>
      </c>
      <c r="G534" s="307" t="s">
        <v>180</v>
      </c>
      <c r="H534" s="307" t="s">
        <v>180</v>
      </c>
      <c r="I534" s="307" t="s">
        <v>6149</v>
      </c>
      <c r="J534" s="323">
        <v>4240</v>
      </c>
      <c r="K534" s="307">
        <v>250</v>
      </c>
      <c r="L534" s="321">
        <f t="shared" si="9"/>
        <v>1060000</v>
      </c>
      <c r="M534" s="322" t="s">
        <v>5878</v>
      </c>
      <c r="N534" s="319" t="s">
        <v>5879</v>
      </c>
      <c r="O534" s="319" t="s">
        <v>5258</v>
      </c>
      <c r="P534" s="285" t="s">
        <v>5251</v>
      </c>
      <c r="Q534" s="334" t="s">
        <v>5252</v>
      </c>
    </row>
    <row r="535" spans="1:17" s="236" customFormat="1" ht="30" customHeight="1">
      <c r="A535" s="238">
        <v>534</v>
      </c>
      <c r="B535" s="307"/>
      <c r="C535" s="307"/>
      <c r="D535" s="239"/>
      <c r="E535" s="319" t="s">
        <v>6155</v>
      </c>
      <c r="F535" s="307" t="s">
        <v>6148</v>
      </c>
      <c r="G535" s="307" t="s">
        <v>180</v>
      </c>
      <c r="H535" s="307" t="s">
        <v>180</v>
      </c>
      <c r="I535" s="307" t="s">
        <v>6149</v>
      </c>
      <c r="J535" s="323">
        <v>4240</v>
      </c>
      <c r="K535" s="307">
        <v>250</v>
      </c>
      <c r="L535" s="321">
        <f t="shared" si="9"/>
        <v>1060000</v>
      </c>
      <c r="M535" s="322" t="s">
        <v>5878</v>
      </c>
      <c r="N535" s="319" t="s">
        <v>5879</v>
      </c>
      <c r="O535" s="319" t="s">
        <v>5258</v>
      </c>
      <c r="P535" s="285" t="s">
        <v>5251</v>
      </c>
      <c r="Q535" s="334" t="s">
        <v>5252</v>
      </c>
    </row>
    <row r="536" spans="1:17" s="236" customFormat="1" ht="30" customHeight="1">
      <c r="A536" s="238">
        <v>535</v>
      </c>
      <c r="B536" s="307"/>
      <c r="C536" s="307"/>
      <c r="D536" s="239"/>
      <c r="E536" s="319" t="s">
        <v>6156</v>
      </c>
      <c r="F536" s="307" t="s">
        <v>6148</v>
      </c>
      <c r="G536" s="307" t="s">
        <v>180</v>
      </c>
      <c r="H536" s="307" t="s">
        <v>180</v>
      </c>
      <c r="I536" s="307" t="s">
        <v>6149</v>
      </c>
      <c r="J536" s="323">
        <v>4240</v>
      </c>
      <c r="K536" s="307">
        <v>250</v>
      </c>
      <c r="L536" s="321">
        <f t="shared" si="9"/>
        <v>1060000</v>
      </c>
      <c r="M536" s="322" t="s">
        <v>5878</v>
      </c>
      <c r="N536" s="319" t="s">
        <v>5879</v>
      </c>
      <c r="O536" s="319" t="s">
        <v>5258</v>
      </c>
      <c r="P536" s="285" t="s">
        <v>5251</v>
      </c>
      <c r="Q536" s="334" t="s">
        <v>5252</v>
      </c>
    </row>
    <row r="537" spans="1:17" s="236" customFormat="1" ht="30" customHeight="1">
      <c r="A537" s="238">
        <v>536</v>
      </c>
      <c r="B537" s="307"/>
      <c r="C537" s="307"/>
      <c r="D537" s="239"/>
      <c r="E537" s="319" t="s">
        <v>6157</v>
      </c>
      <c r="F537" s="307" t="s">
        <v>6148</v>
      </c>
      <c r="G537" s="307" t="s">
        <v>180</v>
      </c>
      <c r="H537" s="307" t="s">
        <v>180</v>
      </c>
      <c r="I537" s="307" t="s">
        <v>6149</v>
      </c>
      <c r="J537" s="323">
        <v>4240</v>
      </c>
      <c r="K537" s="307">
        <v>250</v>
      </c>
      <c r="L537" s="321">
        <f t="shared" si="9"/>
        <v>1060000</v>
      </c>
      <c r="M537" s="322" t="s">
        <v>5878</v>
      </c>
      <c r="N537" s="319" t="s">
        <v>5879</v>
      </c>
      <c r="O537" s="319" t="s">
        <v>5258</v>
      </c>
      <c r="P537" s="285" t="s">
        <v>5251</v>
      </c>
      <c r="Q537" s="334" t="s">
        <v>5252</v>
      </c>
    </row>
    <row r="538" spans="1:17" s="236" customFormat="1" ht="30" customHeight="1">
      <c r="A538" s="238">
        <v>537</v>
      </c>
      <c r="B538" s="307"/>
      <c r="C538" s="307"/>
      <c r="D538" s="239"/>
      <c r="E538" s="319" t="s">
        <v>6158</v>
      </c>
      <c r="F538" s="307" t="s">
        <v>6148</v>
      </c>
      <c r="G538" s="307" t="s">
        <v>180</v>
      </c>
      <c r="H538" s="307" t="s">
        <v>180</v>
      </c>
      <c r="I538" s="307" t="s">
        <v>6149</v>
      </c>
      <c r="J538" s="323">
        <v>4240</v>
      </c>
      <c r="K538" s="307">
        <v>250</v>
      </c>
      <c r="L538" s="321">
        <f t="shared" si="9"/>
        <v>1060000</v>
      </c>
      <c r="M538" s="322" t="s">
        <v>5878</v>
      </c>
      <c r="N538" s="319" t="s">
        <v>5879</v>
      </c>
      <c r="O538" s="319" t="s">
        <v>5258</v>
      </c>
      <c r="P538" s="285" t="s">
        <v>5251</v>
      </c>
      <c r="Q538" s="334" t="s">
        <v>5252</v>
      </c>
    </row>
    <row r="539" spans="1:17" s="236" customFormat="1" ht="30" customHeight="1">
      <c r="A539" s="238">
        <v>538</v>
      </c>
      <c r="B539" s="307"/>
      <c r="C539" s="307"/>
      <c r="D539" s="239"/>
      <c r="E539" s="319" t="s">
        <v>6159</v>
      </c>
      <c r="F539" s="307" t="s">
        <v>6148</v>
      </c>
      <c r="G539" s="307" t="s">
        <v>180</v>
      </c>
      <c r="H539" s="307" t="s">
        <v>180</v>
      </c>
      <c r="I539" s="307" t="s">
        <v>6149</v>
      </c>
      <c r="J539" s="323">
        <v>4240</v>
      </c>
      <c r="K539" s="307">
        <v>250</v>
      </c>
      <c r="L539" s="321">
        <f t="shared" si="9"/>
        <v>1060000</v>
      </c>
      <c r="M539" s="322" t="s">
        <v>5878</v>
      </c>
      <c r="N539" s="319" t="s">
        <v>5879</v>
      </c>
      <c r="O539" s="319" t="s">
        <v>5258</v>
      </c>
      <c r="P539" s="285" t="s">
        <v>5251</v>
      </c>
      <c r="Q539" s="334" t="s">
        <v>5252</v>
      </c>
    </row>
    <row r="540" spans="1:17" s="236" customFormat="1" ht="30" customHeight="1">
      <c r="A540" s="238">
        <v>539</v>
      </c>
      <c r="B540" s="307"/>
      <c r="C540" s="307"/>
      <c r="D540" s="239"/>
      <c r="E540" s="319" t="s">
        <v>6160</v>
      </c>
      <c r="F540" s="307" t="s">
        <v>6148</v>
      </c>
      <c r="G540" s="307" t="s">
        <v>180</v>
      </c>
      <c r="H540" s="307" t="s">
        <v>180</v>
      </c>
      <c r="I540" s="307" t="s">
        <v>6149</v>
      </c>
      <c r="J540" s="323">
        <v>4240</v>
      </c>
      <c r="K540" s="307">
        <v>250</v>
      </c>
      <c r="L540" s="321">
        <f t="shared" si="9"/>
        <v>1060000</v>
      </c>
      <c r="M540" s="322" t="s">
        <v>5878</v>
      </c>
      <c r="N540" s="319" t="s">
        <v>5879</v>
      </c>
      <c r="O540" s="319" t="s">
        <v>5258</v>
      </c>
      <c r="P540" s="285" t="s">
        <v>5251</v>
      </c>
      <c r="Q540" s="334" t="s">
        <v>5252</v>
      </c>
    </row>
    <row r="541" spans="1:17" s="236" customFormat="1" ht="30" customHeight="1">
      <c r="A541" s="238">
        <v>540</v>
      </c>
      <c r="B541" s="307"/>
      <c r="C541" s="307"/>
      <c r="D541" s="239"/>
      <c r="E541" s="319" t="s">
        <v>6161</v>
      </c>
      <c r="F541" s="307" t="s">
        <v>6148</v>
      </c>
      <c r="G541" s="307" t="s">
        <v>180</v>
      </c>
      <c r="H541" s="307" t="s">
        <v>180</v>
      </c>
      <c r="I541" s="307" t="s">
        <v>6149</v>
      </c>
      <c r="J541" s="323">
        <v>4240</v>
      </c>
      <c r="K541" s="307">
        <v>250</v>
      </c>
      <c r="L541" s="321">
        <f t="shared" si="9"/>
        <v>1060000</v>
      </c>
      <c r="M541" s="322" t="s">
        <v>5878</v>
      </c>
      <c r="N541" s="319" t="s">
        <v>5879</v>
      </c>
      <c r="O541" s="319" t="s">
        <v>5258</v>
      </c>
      <c r="P541" s="285" t="s">
        <v>5251</v>
      </c>
      <c r="Q541" s="334" t="s">
        <v>5252</v>
      </c>
    </row>
    <row r="542" spans="1:17" s="236" customFormat="1" ht="30" customHeight="1">
      <c r="A542" s="238">
        <v>541</v>
      </c>
      <c r="B542" s="307"/>
      <c r="C542" s="307"/>
      <c r="D542" s="239"/>
      <c r="E542" s="319" t="s">
        <v>6162</v>
      </c>
      <c r="F542" s="307" t="s">
        <v>6148</v>
      </c>
      <c r="G542" s="307" t="s">
        <v>180</v>
      </c>
      <c r="H542" s="307" t="s">
        <v>180</v>
      </c>
      <c r="I542" s="307" t="s">
        <v>6149</v>
      </c>
      <c r="J542" s="323">
        <v>4240</v>
      </c>
      <c r="K542" s="307">
        <v>250</v>
      </c>
      <c r="L542" s="321">
        <f t="shared" si="9"/>
        <v>1060000</v>
      </c>
      <c r="M542" s="322" t="s">
        <v>5878</v>
      </c>
      <c r="N542" s="319" t="s">
        <v>5879</v>
      </c>
      <c r="O542" s="319" t="s">
        <v>5258</v>
      </c>
      <c r="P542" s="285" t="s">
        <v>5251</v>
      </c>
      <c r="Q542" s="334" t="s">
        <v>5252</v>
      </c>
    </row>
    <row r="543" spans="1:17" s="236" customFormat="1" ht="30" customHeight="1">
      <c r="A543" s="238">
        <v>542</v>
      </c>
      <c r="B543" s="307"/>
      <c r="C543" s="307"/>
      <c r="D543" s="239"/>
      <c r="E543" s="319" t="s">
        <v>6163</v>
      </c>
      <c r="F543" s="307" t="s">
        <v>6148</v>
      </c>
      <c r="G543" s="307" t="s">
        <v>180</v>
      </c>
      <c r="H543" s="307" t="s">
        <v>180</v>
      </c>
      <c r="I543" s="307" t="s">
        <v>6149</v>
      </c>
      <c r="J543" s="323">
        <v>4240</v>
      </c>
      <c r="K543" s="307">
        <v>250</v>
      </c>
      <c r="L543" s="321">
        <f t="shared" si="9"/>
        <v>1060000</v>
      </c>
      <c r="M543" s="322" t="s">
        <v>5878</v>
      </c>
      <c r="N543" s="319" t="s">
        <v>5879</v>
      </c>
      <c r="O543" s="319" t="s">
        <v>5258</v>
      </c>
      <c r="P543" s="285" t="s">
        <v>5251</v>
      </c>
      <c r="Q543" s="334" t="s">
        <v>5252</v>
      </c>
    </row>
    <row r="544" spans="1:17" s="236" customFormat="1" ht="30" customHeight="1">
      <c r="A544" s="238">
        <v>543</v>
      </c>
      <c r="B544" s="307"/>
      <c r="C544" s="307"/>
      <c r="D544" s="307"/>
      <c r="E544" s="319" t="s">
        <v>6164</v>
      </c>
      <c r="F544" s="307" t="s">
        <v>6165</v>
      </c>
      <c r="G544" s="320" t="s">
        <v>180</v>
      </c>
      <c r="H544" s="320" t="s">
        <v>180</v>
      </c>
      <c r="I544" s="307" t="s">
        <v>6166</v>
      </c>
      <c r="J544" s="303">
        <v>8000</v>
      </c>
      <c r="K544" s="303">
        <v>1000</v>
      </c>
      <c r="L544" s="321">
        <f t="shared" si="9"/>
        <v>8000000</v>
      </c>
      <c r="M544" s="322" t="s">
        <v>5878</v>
      </c>
      <c r="N544" s="319" t="s">
        <v>5879</v>
      </c>
      <c r="O544" s="319" t="s">
        <v>5258</v>
      </c>
      <c r="P544" s="285" t="s">
        <v>5251</v>
      </c>
      <c r="Q544" s="334" t="s">
        <v>5252</v>
      </c>
    </row>
    <row r="545" spans="1:17" s="236" customFormat="1" ht="30" customHeight="1">
      <c r="A545" s="238">
        <v>544</v>
      </c>
      <c r="B545" s="307"/>
      <c r="C545" s="307"/>
      <c r="D545" s="307"/>
      <c r="E545" s="319" t="s">
        <v>6167</v>
      </c>
      <c r="F545" s="307" t="s">
        <v>6168</v>
      </c>
      <c r="G545" s="307" t="s">
        <v>180</v>
      </c>
      <c r="H545" s="307" t="s">
        <v>180</v>
      </c>
      <c r="I545" s="307" t="s">
        <v>6166</v>
      </c>
      <c r="J545" s="303">
        <v>9400</v>
      </c>
      <c r="K545" s="323">
        <v>1000</v>
      </c>
      <c r="L545" s="321">
        <f t="shared" si="9"/>
        <v>9400000</v>
      </c>
      <c r="M545" s="322" t="s">
        <v>5878</v>
      </c>
      <c r="N545" s="319" t="s">
        <v>5879</v>
      </c>
      <c r="O545" s="319" t="s">
        <v>5258</v>
      </c>
      <c r="P545" s="285" t="s">
        <v>5251</v>
      </c>
      <c r="Q545" s="334" t="s">
        <v>5252</v>
      </c>
    </row>
    <row r="546" spans="1:17" ht="30" customHeight="1">
      <c r="A546" s="238">
        <v>545</v>
      </c>
      <c r="B546" s="239">
        <v>1</v>
      </c>
      <c r="C546" s="240" t="s">
        <v>70</v>
      </c>
      <c r="D546" s="239" t="s">
        <v>5384</v>
      </c>
      <c r="E546" s="253" t="s">
        <v>6169</v>
      </c>
      <c r="F546" s="303" t="s">
        <v>6170</v>
      </c>
      <c r="G546" s="240" t="s">
        <v>6171</v>
      </c>
      <c r="H546" s="240" t="s">
        <v>6171</v>
      </c>
      <c r="I546" s="240" t="s">
        <v>19</v>
      </c>
      <c r="J546" s="254">
        <v>238000</v>
      </c>
      <c r="K546" s="240">
        <v>120</v>
      </c>
      <c r="L546" s="328">
        <f>K546*J546</f>
        <v>28560000</v>
      </c>
      <c r="M546" s="263" t="s">
        <v>6172</v>
      </c>
      <c r="N546" s="319" t="s">
        <v>6173</v>
      </c>
      <c r="O546" s="303" t="s">
        <v>5258</v>
      </c>
      <c r="P546" s="285" t="s">
        <v>5255</v>
      </c>
      <c r="Q546" s="334">
        <v>43287</v>
      </c>
    </row>
    <row r="547" spans="1:17" ht="30" customHeight="1">
      <c r="A547" s="238">
        <v>546</v>
      </c>
      <c r="B547" s="239">
        <v>3</v>
      </c>
      <c r="C547" s="240" t="s">
        <v>200</v>
      </c>
      <c r="D547" s="239" t="s">
        <v>5744</v>
      </c>
      <c r="E547" s="253" t="s">
        <v>6174</v>
      </c>
      <c r="F547" s="303" t="s">
        <v>6175</v>
      </c>
      <c r="G547" s="240" t="s">
        <v>6176</v>
      </c>
      <c r="H547" s="240" t="s">
        <v>6176</v>
      </c>
      <c r="I547" s="240" t="s">
        <v>176</v>
      </c>
      <c r="J547" s="254">
        <v>32800</v>
      </c>
      <c r="K547" s="240">
        <v>600</v>
      </c>
      <c r="L547" s="328">
        <f t="shared" ref="L547:L610" si="10">K547*J547</f>
        <v>19680000</v>
      </c>
      <c r="M547" s="263" t="s">
        <v>6172</v>
      </c>
      <c r="N547" s="319" t="s">
        <v>6173</v>
      </c>
      <c r="O547" s="303" t="s">
        <v>5258</v>
      </c>
      <c r="P547" s="285" t="s">
        <v>5255</v>
      </c>
      <c r="Q547" s="334">
        <v>43287</v>
      </c>
    </row>
    <row r="548" spans="1:17" ht="30" customHeight="1">
      <c r="A548" s="238">
        <v>547</v>
      </c>
      <c r="B548" s="239">
        <v>8</v>
      </c>
      <c r="C548" s="240" t="s">
        <v>86</v>
      </c>
      <c r="D548" s="239" t="s">
        <v>5263</v>
      </c>
      <c r="E548" s="253" t="s">
        <v>6177</v>
      </c>
      <c r="F548" s="303" t="s">
        <v>6178</v>
      </c>
      <c r="G548" s="241" t="s">
        <v>6179</v>
      </c>
      <c r="H548" s="241" t="s">
        <v>6179</v>
      </c>
      <c r="I548" s="240" t="s">
        <v>18</v>
      </c>
      <c r="J548" s="254">
        <v>19900</v>
      </c>
      <c r="K548" s="254">
        <v>1000</v>
      </c>
      <c r="L548" s="328">
        <f t="shared" si="10"/>
        <v>19900000</v>
      </c>
      <c r="M548" s="263" t="s">
        <v>6172</v>
      </c>
      <c r="N548" s="319" t="s">
        <v>6173</v>
      </c>
      <c r="O548" s="303" t="s">
        <v>5258</v>
      </c>
      <c r="P548" s="285" t="s">
        <v>5255</v>
      </c>
      <c r="Q548" s="334">
        <v>43287</v>
      </c>
    </row>
    <row r="549" spans="1:17" ht="30" customHeight="1">
      <c r="A549" s="238">
        <v>548</v>
      </c>
      <c r="B549" s="239">
        <v>8</v>
      </c>
      <c r="C549" s="240" t="s">
        <v>86</v>
      </c>
      <c r="D549" s="239" t="s">
        <v>5263</v>
      </c>
      <c r="E549" s="253" t="s">
        <v>6180</v>
      </c>
      <c r="F549" s="303" t="s">
        <v>6181</v>
      </c>
      <c r="G549" s="241" t="s">
        <v>6179</v>
      </c>
      <c r="H549" s="241" t="s">
        <v>6179</v>
      </c>
      <c r="I549" s="240" t="s">
        <v>18</v>
      </c>
      <c r="J549" s="254">
        <v>21500</v>
      </c>
      <c r="K549" s="254">
        <v>1000</v>
      </c>
      <c r="L549" s="328">
        <f t="shared" si="10"/>
        <v>21500000</v>
      </c>
      <c r="M549" s="263" t="s">
        <v>6172</v>
      </c>
      <c r="N549" s="319" t="s">
        <v>6173</v>
      </c>
      <c r="O549" s="303" t="s">
        <v>5258</v>
      </c>
      <c r="P549" s="285" t="s">
        <v>5255</v>
      </c>
      <c r="Q549" s="334">
        <v>43287</v>
      </c>
    </row>
    <row r="550" spans="1:17" ht="30" customHeight="1">
      <c r="A550" s="238">
        <v>549</v>
      </c>
      <c r="B550" s="239">
        <v>1</v>
      </c>
      <c r="C550" s="240" t="s">
        <v>70</v>
      </c>
      <c r="D550" s="239" t="s">
        <v>5384</v>
      </c>
      <c r="E550" s="253" t="s">
        <v>6182</v>
      </c>
      <c r="F550" s="303" t="s">
        <v>6183</v>
      </c>
      <c r="G550" s="241" t="s">
        <v>6179</v>
      </c>
      <c r="H550" s="241" t="s">
        <v>6179</v>
      </c>
      <c r="I550" s="240" t="s">
        <v>18</v>
      </c>
      <c r="J550" s="254">
        <v>17500</v>
      </c>
      <c r="K550" s="254">
        <v>1000</v>
      </c>
      <c r="L550" s="328">
        <f t="shared" si="10"/>
        <v>17500000</v>
      </c>
      <c r="M550" s="263" t="s">
        <v>6172</v>
      </c>
      <c r="N550" s="319" t="s">
        <v>6173</v>
      </c>
      <c r="O550" s="303" t="s">
        <v>5258</v>
      </c>
      <c r="P550" s="285" t="s">
        <v>5255</v>
      </c>
      <c r="Q550" s="334">
        <v>43287</v>
      </c>
    </row>
    <row r="551" spans="1:17" ht="30" customHeight="1">
      <c r="A551" s="238">
        <v>550</v>
      </c>
      <c r="B551" s="239">
        <v>11</v>
      </c>
      <c r="C551" s="240" t="s">
        <v>87</v>
      </c>
      <c r="D551" s="239" t="s">
        <v>5269</v>
      </c>
      <c r="E551" s="253" t="s">
        <v>6184</v>
      </c>
      <c r="F551" s="303" t="s">
        <v>6185</v>
      </c>
      <c r="G551" s="240" t="s">
        <v>6186</v>
      </c>
      <c r="H551" s="240" t="s">
        <v>6186</v>
      </c>
      <c r="I551" s="240" t="s">
        <v>18</v>
      </c>
      <c r="J551" s="254">
        <v>1400</v>
      </c>
      <c r="K551" s="254">
        <v>5000</v>
      </c>
      <c r="L551" s="328">
        <f t="shared" si="10"/>
        <v>7000000</v>
      </c>
      <c r="M551" s="263" t="s">
        <v>6172</v>
      </c>
      <c r="N551" s="319" t="s">
        <v>6173</v>
      </c>
      <c r="O551" s="303" t="s">
        <v>5258</v>
      </c>
      <c r="P551" s="285" t="s">
        <v>5255</v>
      </c>
      <c r="Q551" s="334">
        <v>43287</v>
      </c>
    </row>
    <row r="552" spans="1:17" ht="30" customHeight="1">
      <c r="A552" s="238">
        <v>551</v>
      </c>
      <c r="B552" s="239">
        <v>16</v>
      </c>
      <c r="C552" s="240" t="s">
        <v>66</v>
      </c>
      <c r="D552" s="239" t="s">
        <v>5272</v>
      </c>
      <c r="E552" s="253" t="s">
        <v>6187</v>
      </c>
      <c r="F552" s="303" t="s">
        <v>6188</v>
      </c>
      <c r="G552" s="240" t="s">
        <v>5277</v>
      </c>
      <c r="H552" s="240" t="s">
        <v>5277</v>
      </c>
      <c r="I552" s="240" t="s">
        <v>18</v>
      </c>
      <c r="J552" s="254">
        <v>34500</v>
      </c>
      <c r="K552" s="240">
        <v>500</v>
      </c>
      <c r="L552" s="328">
        <f t="shared" si="10"/>
        <v>17250000</v>
      </c>
      <c r="M552" s="263" t="s">
        <v>6172</v>
      </c>
      <c r="N552" s="319" t="s">
        <v>6173</v>
      </c>
      <c r="O552" s="303" t="s">
        <v>5258</v>
      </c>
      <c r="P552" s="285" t="s">
        <v>5255</v>
      </c>
      <c r="Q552" s="334">
        <v>43287</v>
      </c>
    </row>
    <row r="553" spans="1:17" ht="30" customHeight="1">
      <c r="A553" s="238">
        <v>552</v>
      </c>
      <c r="B553" s="239">
        <v>16</v>
      </c>
      <c r="C553" s="240" t="s">
        <v>66</v>
      </c>
      <c r="D553" s="239" t="s">
        <v>5272</v>
      </c>
      <c r="E553" s="253" t="s">
        <v>6189</v>
      </c>
      <c r="F553" s="303" t="s">
        <v>6190</v>
      </c>
      <c r="G553" s="240" t="s">
        <v>5277</v>
      </c>
      <c r="H553" s="240" t="s">
        <v>5277</v>
      </c>
      <c r="I553" s="240" t="s">
        <v>18</v>
      </c>
      <c r="J553" s="254">
        <v>54500</v>
      </c>
      <c r="K553" s="254">
        <v>1500</v>
      </c>
      <c r="L553" s="328">
        <f t="shared" si="10"/>
        <v>81750000</v>
      </c>
      <c r="M553" s="263" t="s">
        <v>6172</v>
      </c>
      <c r="N553" s="319" t="s">
        <v>6173</v>
      </c>
      <c r="O553" s="303" t="s">
        <v>5258</v>
      </c>
      <c r="P553" s="285" t="s">
        <v>5255</v>
      </c>
      <c r="Q553" s="334">
        <v>43287</v>
      </c>
    </row>
    <row r="554" spans="1:17" ht="30" customHeight="1">
      <c r="A554" s="238">
        <v>553</v>
      </c>
      <c r="B554" s="239">
        <v>18</v>
      </c>
      <c r="C554" s="240" t="s">
        <v>76</v>
      </c>
      <c r="D554" s="239" t="s">
        <v>5280</v>
      </c>
      <c r="E554" s="253" t="s">
        <v>758</v>
      </c>
      <c r="F554" s="303" t="s">
        <v>6191</v>
      </c>
      <c r="G554" s="240" t="s">
        <v>6011</v>
      </c>
      <c r="H554" s="240" t="s">
        <v>6011</v>
      </c>
      <c r="I554" s="240" t="s">
        <v>20</v>
      </c>
      <c r="J554" s="254">
        <v>7450</v>
      </c>
      <c r="K554" s="254">
        <v>15000</v>
      </c>
      <c r="L554" s="328">
        <f t="shared" si="10"/>
        <v>111750000</v>
      </c>
      <c r="M554" s="263" t="s">
        <v>6172</v>
      </c>
      <c r="N554" s="319" t="s">
        <v>6173</v>
      </c>
      <c r="O554" s="303" t="s">
        <v>5258</v>
      </c>
      <c r="P554" s="285" t="s">
        <v>5255</v>
      </c>
      <c r="Q554" s="334">
        <v>43287</v>
      </c>
    </row>
    <row r="555" spans="1:17" ht="30" customHeight="1">
      <c r="A555" s="238">
        <v>554</v>
      </c>
      <c r="B555" s="239">
        <v>18</v>
      </c>
      <c r="C555" s="240" t="s">
        <v>76</v>
      </c>
      <c r="D555" s="239" t="s">
        <v>5280</v>
      </c>
      <c r="E555" s="253" t="s">
        <v>6192</v>
      </c>
      <c r="F555" s="303" t="s">
        <v>6193</v>
      </c>
      <c r="G555" s="240" t="s">
        <v>6011</v>
      </c>
      <c r="H555" s="240" t="s">
        <v>6011</v>
      </c>
      <c r="I555" s="240" t="s">
        <v>17</v>
      </c>
      <c r="J555" s="254">
        <v>8600</v>
      </c>
      <c r="K555" s="254">
        <v>2000</v>
      </c>
      <c r="L555" s="328">
        <f t="shared" si="10"/>
        <v>17200000</v>
      </c>
      <c r="M555" s="263" t="s">
        <v>6172</v>
      </c>
      <c r="N555" s="319" t="s">
        <v>6173</v>
      </c>
      <c r="O555" s="303" t="s">
        <v>5258</v>
      </c>
      <c r="P555" s="285" t="s">
        <v>5255</v>
      </c>
      <c r="Q555" s="334">
        <v>43287</v>
      </c>
    </row>
    <row r="556" spans="1:17" ht="30" customHeight="1">
      <c r="A556" s="238">
        <v>555</v>
      </c>
      <c r="B556" s="239">
        <v>18</v>
      </c>
      <c r="C556" s="240" t="s">
        <v>76</v>
      </c>
      <c r="D556" s="239" t="s">
        <v>5280</v>
      </c>
      <c r="E556" s="253" t="s">
        <v>6194</v>
      </c>
      <c r="F556" s="303" t="s">
        <v>6195</v>
      </c>
      <c r="G556" s="240" t="s">
        <v>6011</v>
      </c>
      <c r="H556" s="240" t="s">
        <v>6011</v>
      </c>
      <c r="I556" s="240" t="s">
        <v>21</v>
      </c>
      <c r="J556" s="254">
        <v>1750</v>
      </c>
      <c r="K556" s="254">
        <v>2000</v>
      </c>
      <c r="L556" s="328">
        <f t="shared" si="10"/>
        <v>3500000</v>
      </c>
      <c r="M556" s="263" t="s">
        <v>6172</v>
      </c>
      <c r="N556" s="319" t="s">
        <v>6173</v>
      </c>
      <c r="O556" s="303" t="s">
        <v>5258</v>
      </c>
      <c r="P556" s="285" t="s">
        <v>5255</v>
      </c>
      <c r="Q556" s="334">
        <v>43287</v>
      </c>
    </row>
    <row r="557" spans="1:17" ht="30" customHeight="1">
      <c r="A557" s="238">
        <v>556</v>
      </c>
      <c r="B557" s="239">
        <v>18</v>
      </c>
      <c r="C557" s="240" t="s">
        <v>76</v>
      </c>
      <c r="D557" s="239" t="s">
        <v>5280</v>
      </c>
      <c r="E557" s="253" t="s">
        <v>6196</v>
      </c>
      <c r="F557" s="303" t="s">
        <v>6195</v>
      </c>
      <c r="G557" s="240" t="s">
        <v>6011</v>
      </c>
      <c r="H557" s="240" t="s">
        <v>6011</v>
      </c>
      <c r="I557" s="240" t="s">
        <v>21</v>
      </c>
      <c r="J557" s="254">
        <v>2650</v>
      </c>
      <c r="K557" s="254">
        <v>2000</v>
      </c>
      <c r="L557" s="328">
        <f t="shared" si="10"/>
        <v>5300000</v>
      </c>
      <c r="M557" s="263" t="s">
        <v>6172</v>
      </c>
      <c r="N557" s="319" t="s">
        <v>6173</v>
      </c>
      <c r="O557" s="303" t="s">
        <v>5258</v>
      </c>
      <c r="P557" s="285" t="s">
        <v>5255</v>
      </c>
      <c r="Q557" s="334">
        <v>43287</v>
      </c>
    </row>
    <row r="558" spans="1:17" ht="30" customHeight="1">
      <c r="A558" s="238">
        <v>557</v>
      </c>
      <c r="B558" s="239">
        <v>18</v>
      </c>
      <c r="C558" s="240" t="s">
        <v>76</v>
      </c>
      <c r="D558" s="239" t="s">
        <v>5280</v>
      </c>
      <c r="E558" s="253" t="s">
        <v>6197</v>
      </c>
      <c r="F558" s="303" t="s">
        <v>6195</v>
      </c>
      <c r="G558" s="240" t="s">
        <v>6011</v>
      </c>
      <c r="H558" s="240" t="s">
        <v>6011</v>
      </c>
      <c r="I558" s="240" t="s">
        <v>21</v>
      </c>
      <c r="J558" s="254">
        <v>2170</v>
      </c>
      <c r="K558" s="254">
        <v>2000</v>
      </c>
      <c r="L558" s="328">
        <f t="shared" si="10"/>
        <v>4340000</v>
      </c>
      <c r="M558" s="263" t="s">
        <v>6172</v>
      </c>
      <c r="N558" s="319" t="s">
        <v>6173</v>
      </c>
      <c r="O558" s="303" t="s">
        <v>5258</v>
      </c>
      <c r="P558" s="285" t="s">
        <v>5255</v>
      </c>
      <c r="Q558" s="334">
        <v>43287</v>
      </c>
    </row>
    <row r="559" spans="1:17" ht="30" customHeight="1">
      <c r="A559" s="238">
        <v>558</v>
      </c>
      <c r="B559" s="239">
        <v>18</v>
      </c>
      <c r="C559" s="240" t="s">
        <v>76</v>
      </c>
      <c r="D559" s="239" t="s">
        <v>5280</v>
      </c>
      <c r="E559" s="253" t="s">
        <v>6198</v>
      </c>
      <c r="F559" s="303" t="s">
        <v>6195</v>
      </c>
      <c r="G559" s="240" t="s">
        <v>6011</v>
      </c>
      <c r="H559" s="240" t="s">
        <v>6011</v>
      </c>
      <c r="I559" s="240" t="s">
        <v>21</v>
      </c>
      <c r="J559" s="254">
        <v>2440</v>
      </c>
      <c r="K559" s="254">
        <v>2000</v>
      </c>
      <c r="L559" s="328">
        <f t="shared" si="10"/>
        <v>4880000</v>
      </c>
      <c r="M559" s="263" t="s">
        <v>6172</v>
      </c>
      <c r="N559" s="319" t="s">
        <v>6173</v>
      </c>
      <c r="O559" s="303" t="s">
        <v>5258</v>
      </c>
      <c r="P559" s="285" t="s">
        <v>5255</v>
      </c>
      <c r="Q559" s="334">
        <v>43287</v>
      </c>
    </row>
    <row r="560" spans="1:17" ht="30" customHeight="1">
      <c r="A560" s="238">
        <v>559</v>
      </c>
      <c r="B560" s="239">
        <v>18</v>
      </c>
      <c r="C560" s="240" t="s">
        <v>76</v>
      </c>
      <c r="D560" s="239" t="s">
        <v>5280</v>
      </c>
      <c r="E560" s="253" t="s">
        <v>6199</v>
      </c>
      <c r="F560" s="303" t="s">
        <v>6195</v>
      </c>
      <c r="G560" s="240" t="s">
        <v>6011</v>
      </c>
      <c r="H560" s="240" t="s">
        <v>6011</v>
      </c>
      <c r="I560" s="240" t="s">
        <v>21</v>
      </c>
      <c r="J560" s="254">
        <v>2140</v>
      </c>
      <c r="K560" s="254">
        <v>2000</v>
      </c>
      <c r="L560" s="328">
        <f t="shared" si="10"/>
        <v>4280000</v>
      </c>
      <c r="M560" s="263" t="s">
        <v>6172</v>
      </c>
      <c r="N560" s="319" t="s">
        <v>6173</v>
      </c>
      <c r="O560" s="303" t="s">
        <v>5258</v>
      </c>
      <c r="P560" s="285" t="s">
        <v>5255</v>
      </c>
      <c r="Q560" s="334">
        <v>43287</v>
      </c>
    </row>
    <row r="561" spans="1:17" ht="30" customHeight="1">
      <c r="A561" s="238">
        <v>560</v>
      </c>
      <c r="B561" s="239">
        <v>18</v>
      </c>
      <c r="C561" s="240" t="s">
        <v>76</v>
      </c>
      <c r="D561" s="239" t="s">
        <v>5280</v>
      </c>
      <c r="E561" s="253" t="s">
        <v>6200</v>
      </c>
      <c r="F561" s="303" t="s">
        <v>6195</v>
      </c>
      <c r="G561" s="240" t="s">
        <v>6011</v>
      </c>
      <c r="H561" s="240" t="s">
        <v>6011</v>
      </c>
      <c r="I561" s="240" t="s">
        <v>1415</v>
      </c>
      <c r="J561" s="254">
        <v>1620</v>
      </c>
      <c r="K561" s="254">
        <v>2000</v>
      </c>
      <c r="L561" s="328">
        <f t="shared" si="10"/>
        <v>3240000</v>
      </c>
      <c r="M561" s="263" t="s">
        <v>6172</v>
      </c>
      <c r="N561" s="319" t="s">
        <v>6173</v>
      </c>
      <c r="O561" s="303" t="s">
        <v>5258</v>
      </c>
      <c r="P561" s="285" t="s">
        <v>5255</v>
      </c>
      <c r="Q561" s="334">
        <v>43287</v>
      </c>
    </row>
    <row r="562" spans="1:17" ht="30" customHeight="1">
      <c r="A562" s="238">
        <v>561</v>
      </c>
      <c r="B562" s="239">
        <v>18</v>
      </c>
      <c r="C562" s="240" t="s">
        <v>76</v>
      </c>
      <c r="D562" s="239" t="s">
        <v>5280</v>
      </c>
      <c r="E562" s="253" t="s">
        <v>6201</v>
      </c>
      <c r="F562" s="303" t="s">
        <v>6195</v>
      </c>
      <c r="G562" s="240" t="s">
        <v>6011</v>
      </c>
      <c r="H562" s="240" t="s">
        <v>6011</v>
      </c>
      <c r="I562" s="240" t="s">
        <v>1415</v>
      </c>
      <c r="J562" s="254">
        <v>1250</v>
      </c>
      <c r="K562" s="254">
        <v>2000</v>
      </c>
      <c r="L562" s="328">
        <f t="shared" si="10"/>
        <v>2500000</v>
      </c>
      <c r="M562" s="263" t="s">
        <v>6172</v>
      </c>
      <c r="N562" s="319" t="s">
        <v>6173</v>
      </c>
      <c r="O562" s="303" t="s">
        <v>5258</v>
      </c>
      <c r="P562" s="285" t="s">
        <v>5255</v>
      </c>
      <c r="Q562" s="334">
        <v>43287</v>
      </c>
    </row>
    <row r="563" spans="1:17" ht="30" customHeight="1">
      <c r="A563" s="238">
        <v>562</v>
      </c>
      <c r="B563" s="239">
        <v>18</v>
      </c>
      <c r="C563" s="240" t="s">
        <v>76</v>
      </c>
      <c r="D563" s="239" t="s">
        <v>5280</v>
      </c>
      <c r="E563" s="253" t="s">
        <v>6202</v>
      </c>
      <c r="F563" s="303" t="s">
        <v>6195</v>
      </c>
      <c r="G563" s="240" t="s">
        <v>6011</v>
      </c>
      <c r="H563" s="240" t="s">
        <v>6011</v>
      </c>
      <c r="I563" s="240" t="s">
        <v>1415</v>
      </c>
      <c r="J563" s="240">
        <v>980</v>
      </c>
      <c r="K563" s="254">
        <v>2000</v>
      </c>
      <c r="L563" s="328">
        <f t="shared" si="10"/>
        <v>1960000</v>
      </c>
      <c r="M563" s="263" t="s">
        <v>6172</v>
      </c>
      <c r="N563" s="319" t="s">
        <v>6173</v>
      </c>
      <c r="O563" s="303" t="s">
        <v>5258</v>
      </c>
      <c r="P563" s="285" t="s">
        <v>5255</v>
      </c>
      <c r="Q563" s="334">
        <v>43287</v>
      </c>
    </row>
    <row r="564" spans="1:17" ht="30" customHeight="1">
      <c r="A564" s="238">
        <v>563</v>
      </c>
      <c r="B564" s="239">
        <v>18</v>
      </c>
      <c r="C564" s="240" t="s">
        <v>76</v>
      </c>
      <c r="D564" s="239" t="s">
        <v>5280</v>
      </c>
      <c r="E564" s="253" t="s">
        <v>6203</v>
      </c>
      <c r="F564" s="303" t="s">
        <v>6204</v>
      </c>
      <c r="G564" s="240" t="s">
        <v>6011</v>
      </c>
      <c r="H564" s="240" t="s">
        <v>6011</v>
      </c>
      <c r="I564" s="240" t="s">
        <v>1415</v>
      </c>
      <c r="J564" s="254">
        <v>1440</v>
      </c>
      <c r="K564" s="254">
        <v>5000</v>
      </c>
      <c r="L564" s="328">
        <f t="shared" si="10"/>
        <v>7200000</v>
      </c>
      <c r="M564" s="263" t="s">
        <v>6172</v>
      </c>
      <c r="N564" s="319" t="s">
        <v>6173</v>
      </c>
      <c r="O564" s="303" t="s">
        <v>5258</v>
      </c>
      <c r="P564" s="285" t="s">
        <v>5255</v>
      </c>
      <c r="Q564" s="334">
        <v>43287</v>
      </c>
    </row>
    <row r="565" spans="1:17" ht="30" customHeight="1">
      <c r="A565" s="238">
        <v>564</v>
      </c>
      <c r="B565" s="239">
        <v>18</v>
      </c>
      <c r="C565" s="240" t="s">
        <v>76</v>
      </c>
      <c r="D565" s="239" t="s">
        <v>5280</v>
      </c>
      <c r="E565" s="253" t="s">
        <v>6205</v>
      </c>
      <c r="F565" s="303" t="s">
        <v>6195</v>
      </c>
      <c r="G565" s="240" t="s">
        <v>6011</v>
      </c>
      <c r="H565" s="240" t="s">
        <v>6011</v>
      </c>
      <c r="I565" s="240" t="s">
        <v>1415</v>
      </c>
      <c r="J565" s="254">
        <v>1800</v>
      </c>
      <c r="K565" s="254">
        <v>3000</v>
      </c>
      <c r="L565" s="328">
        <f t="shared" si="10"/>
        <v>5400000</v>
      </c>
      <c r="M565" s="263" t="s">
        <v>6172</v>
      </c>
      <c r="N565" s="319" t="s">
        <v>6173</v>
      </c>
      <c r="O565" s="303" t="s">
        <v>5258</v>
      </c>
      <c r="P565" s="285" t="s">
        <v>5255</v>
      </c>
      <c r="Q565" s="334">
        <v>43287</v>
      </c>
    </row>
    <row r="566" spans="1:17" ht="30" customHeight="1">
      <c r="A566" s="238">
        <v>565</v>
      </c>
      <c r="B566" s="239">
        <v>18</v>
      </c>
      <c r="C566" s="240" t="s">
        <v>76</v>
      </c>
      <c r="D566" s="239" t="s">
        <v>5280</v>
      </c>
      <c r="E566" s="253" t="s">
        <v>6206</v>
      </c>
      <c r="F566" s="303" t="s">
        <v>6207</v>
      </c>
      <c r="G566" s="240" t="s">
        <v>6011</v>
      </c>
      <c r="H566" s="240" t="s">
        <v>6011</v>
      </c>
      <c r="I566" s="240" t="s">
        <v>1415</v>
      </c>
      <c r="J566" s="254">
        <v>3750</v>
      </c>
      <c r="K566" s="254">
        <v>3000</v>
      </c>
      <c r="L566" s="328">
        <f t="shared" si="10"/>
        <v>11250000</v>
      </c>
      <c r="M566" s="263" t="s">
        <v>6172</v>
      </c>
      <c r="N566" s="319" t="s">
        <v>6173</v>
      </c>
      <c r="O566" s="303" t="s">
        <v>5258</v>
      </c>
      <c r="P566" s="285" t="s">
        <v>5255</v>
      </c>
      <c r="Q566" s="334">
        <v>43287</v>
      </c>
    </row>
    <row r="567" spans="1:17" ht="30" customHeight="1">
      <c r="A567" s="238">
        <v>566</v>
      </c>
      <c r="B567" s="239">
        <v>77</v>
      </c>
      <c r="C567" s="240" t="s">
        <v>78</v>
      </c>
      <c r="D567" s="239" t="s">
        <v>5292</v>
      </c>
      <c r="E567" s="253" t="s">
        <v>6208</v>
      </c>
      <c r="F567" s="303" t="s">
        <v>6209</v>
      </c>
      <c r="G567" s="240" t="s">
        <v>6011</v>
      </c>
      <c r="H567" s="240" t="s">
        <v>6011</v>
      </c>
      <c r="I567" s="240" t="s">
        <v>22</v>
      </c>
      <c r="J567" s="254">
        <v>8200</v>
      </c>
      <c r="K567" s="254">
        <v>25000</v>
      </c>
      <c r="L567" s="328">
        <f t="shared" si="10"/>
        <v>205000000</v>
      </c>
      <c r="M567" s="263" t="s">
        <v>6172</v>
      </c>
      <c r="N567" s="319" t="s">
        <v>6173</v>
      </c>
      <c r="O567" s="303" t="s">
        <v>5258</v>
      </c>
      <c r="P567" s="285" t="s">
        <v>5255</v>
      </c>
      <c r="Q567" s="334">
        <v>43287</v>
      </c>
    </row>
    <row r="568" spans="1:17" ht="30" customHeight="1">
      <c r="A568" s="238">
        <v>567</v>
      </c>
      <c r="B568" s="239">
        <v>75</v>
      </c>
      <c r="C568" s="240" t="s">
        <v>77</v>
      </c>
      <c r="D568" s="239" t="s">
        <v>5299</v>
      </c>
      <c r="E568" s="253" t="s">
        <v>6210</v>
      </c>
      <c r="F568" s="303" t="s">
        <v>6211</v>
      </c>
      <c r="G568" s="240" t="s">
        <v>6011</v>
      </c>
      <c r="H568" s="240" t="s">
        <v>6011</v>
      </c>
      <c r="I568" s="240" t="s">
        <v>22</v>
      </c>
      <c r="J568" s="254">
        <v>6850</v>
      </c>
      <c r="K568" s="254">
        <v>20000</v>
      </c>
      <c r="L568" s="328">
        <f t="shared" si="10"/>
        <v>137000000</v>
      </c>
      <c r="M568" s="263" t="s">
        <v>6172</v>
      </c>
      <c r="N568" s="319" t="s">
        <v>6173</v>
      </c>
      <c r="O568" s="303" t="s">
        <v>5258</v>
      </c>
      <c r="P568" s="285" t="s">
        <v>5255</v>
      </c>
      <c r="Q568" s="334">
        <v>43287</v>
      </c>
    </row>
    <row r="569" spans="1:17" ht="30" customHeight="1">
      <c r="A569" s="238">
        <v>568</v>
      </c>
      <c r="B569" s="239">
        <v>75</v>
      </c>
      <c r="C569" s="240" t="s">
        <v>77</v>
      </c>
      <c r="D569" s="239" t="s">
        <v>5299</v>
      </c>
      <c r="E569" s="253" t="s">
        <v>6212</v>
      </c>
      <c r="F569" s="303" t="s">
        <v>6213</v>
      </c>
      <c r="G569" s="240" t="s">
        <v>6214</v>
      </c>
      <c r="H569" s="240" t="s">
        <v>6214</v>
      </c>
      <c r="I569" s="240" t="s">
        <v>22</v>
      </c>
      <c r="J569" s="254">
        <v>2400</v>
      </c>
      <c r="K569" s="254">
        <v>100000</v>
      </c>
      <c r="L569" s="328">
        <f t="shared" si="10"/>
        <v>240000000</v>
      </c>
      <c r="M569" s="263" t="s">
        <v>6172</v>
      </c>
      <c r="N569" s="319" t="s">
        <v>6173</v>
      </c>
      <c r="O569" s="303" t="s">
        <v>5258</v>
      </c>
      <c r="P569" s="285" t="s">
        <v>5255</v>
      </c>
      <c r="Q569" s="334">
        <v>43287</v>
      </c>
    </row>
    <row r="570" spans="1:17" ht="30" customHeight="1">
      <c r="A570" s="238">
        <v>569</v>
      </c>
      <c r="B570" s="239">
        <v>75</v>
      </c>
      <c r="C570" s="240" t="s">
        <v>77</v>
      </c>
      <c r="D570" s="239" t="s">
        <v>5299</v>
      </c>
      <c r="E570" s="253" t="s">
        <v>6215</v>
      </c>
      <c r="F570" s="303" t="s">
        <v>6216</v>
      </c>
      <c r="G570" s="240" t="s">
        <v>5303</v>
      </c>
      <c r="H570" s="240" t="s">
        <v>5303</v>
      </c>
      <c r="I570" s="240" t="s">
        <v>22</v>
      </c>
      <c r="J570" s="254">
        <v>22000</v>
      </c>
      <c r="K570" s="254">
        <v>1000</v>
      </c>
      <c r="L570" s="328">
        <f t="shared" si="10"/>
        <v>22000000</v>
      </c>
      <c r="M570" s="263" t="s">
        <v>6172</v>
      </c>
      <c r="N570" s="319" t="s">
        <v>6173</v>
      </c>
      <c r="O570" s="303" t="s">
        <v>5258</v>
      </c>
      <c r="P570" s="285" t="s">
        <v>5255</v>
      </c>
      <c r="Q570" s="334">
        <v>43287</v>
      </c>
    </row>
    <row r="571" spans="1:17" ht="30" customHeight="1">
      <c r="A571" s="238">
        <v>570</v>
      </c>
      <c r="B571" s="239">
        <v>38</v>
      </c>
      <c r="C571" s="240" t="s">
        <v>5896</v>
      </c>
      <c r="D571" s="239" t="s">
        <v>5897</v>
      </c>
      <c r="E571" s="253" t="s">
        <v>6217</v>
      </c>
      <c r="F571" s="303" t="s">
        <v>6218</v>
      </c>
      <c r="G571" s="241" t="s">
        <v>6219</v>
      </c>
      <c r="H571" s="241" t="s">
        <v>6219</v>
      </c>
      <c r="I571" s="240" t="s">
        <v>21</v>
      </c>
      <c r="J571" s="254">
        <v>4250</v>
      </c>
      <c r="K571" s="254">
        <v>3000</v>
      </c>
      <c r="L571" s="328">
        <f t="shared" si="10"/>
        <v>12750000</v>
      </c>
      <c r="M571" s="263" t="s">
        <v>6172</v>
      </c>
      <c r="N571" s="319" t="s">
        <v>6173</v>
      </c>
      <c r="O571" s="303" t="s">
        <v>5258</v>
      </c>
      <c r="P571" s="285" t="s">
        <v>5255</v>
      </c>
      <c r="Q571" s="334">
        <v>43287</v>
      </c>
    </row>
    <row r="572" spans="1:17" ht="30" customHeight="1">
      <c r="A572" s="238">
        <v>571</v>
      </c>
      <c r="B572" s="239">
        <v>39</v>
      </c>
      <c r="C572" s="240" t="s">
        <v>1829</v>
      </c>
      <c r="D572" s="239" t="s">
        <v>5408</v>
      </c>
      <c r="E572" s="253" t="s">
        <v>1852</v>
      </c>
      <c r="F572" s="303" t="s">
        <v>6220</v>
      </c>
      <c r="G572" s="240" t="s">
        <v>6221</v>
      </c>
      <c r="H572" s="240" t="s">
        <v>6221</v>
      </c>
      <c r="I572" s="240" t="s">
        <v>21</v>
      </c>
      <c r="J572" s="254">
        <v>1000</v>
      </c>
      <c r="K572" s="254">
        <v>130000</v>
      </c>
      <c r="L572" s="328">
        <f t="shared" si="10"/>
        <v>130000000</v>
      </c>
      <c r="M572" s="263" t="s">
        <v>6172</v>
      </c>
      <c r="N572" s="319" t="s">
        <v>6173</v>
      </c>
      <c r="O572" s="303" t="s">
        <v>5258</v>
      </c>
      <c r="P572" s="285" t="s">
        <v>5255</v>
      </c>
      <c r="Q572" s="334">
        <v>43287</v>
      </c>
    </row>
    <row r="573" spans="1:17" ht="30" customHeight="1">
      <c r="A573" s="238">
        <v>572</v>
      </c>
      <c r="B573" s="239">
        <v>39</v>
      </c>
      <c r="C573" s="240" t="s">
        <v>1829</v>
      </c>
      <c r="D573" s="239" t="s">
        <v>5408</v>
      </c>
      <c r="E573" s="253" t="s">
        <v>5684</v>
      </c>
      <c r="F573" s="303" t="s">
        <v>6222</v>
      </c>
      <c r="G573" s="240" t="s">
        <v>6221</v>
      </c>
      <c r="H573" s="240" t="s">
        <v>6221</v>
      </c>
      <c r="I573" s="240" t="s">
        <v>21</v>
      </c>
      <c r="J573" s="254">
        <v>1150</v>
      </c>
      <c r="K573" s="254">
        <v>130000</v>
      </c>
      <c r="L573" s="328">
        <f t="shared" si="10"/>
        <v>149500000</v>
      </c>
      <c r="M573" s="263" t="s">
        <v>6172</v>
      </c>
      <c r="N573" s="319" t="s">
        <v>6173</v>
      </c>
      <c r="O573" s="303" t="s">
        <v>5258</v>
      </c>
      <c r="P573" s="285" t="s">
        <v>5255</v>
      </c>
      <c r="Q573" s="334">
        <v>43287</v>
      </c>
    </row>
    <row r="574" spans="1:17" ht="30" customHeight="1">
      <c r="A574" s="238">
        <v>573</v>
      </c>
      <c r="B574" s="239">
        <v>39</v>
      </c>
      <c r="C574" s="240" t="s">
        <v>1829</v>
      </c>
      <c r="D574" s="239" t="s">
        <v>5408</v>
      </c>
      <c r="E574" s="253" t="s">
        <v>54</v>
      </c>
      <c r="F574" s="303" t="s">
        <v>6223</v>
      </c>
      <c r="G574" s="240" t="s">
        <v>6221</v>
      </c>
      <c r="H574" s="240" t="s">
        <v>6221</v>
      </c>
      <c r="I574" s="240" t="s">
        <v>21</v>
      </c>
      <c r="J574" s="254">
        <v>2450</v>
      </c>
      <c r="K574" s="254">
        <v>10000</v>
      </c>
      <c r="L574" s="328">
        <f t="shared" si="10"/>
        <v>24500000</v>
      </c>
      <c r="M574" s="263" t="s">
        <v>6172</v>
      </c>
      <c r="N574" s="319" t="s">
        <v>6173</v>
      </c>
      <c r="O574" s="303" t="s">
        <v>5258</v>
      </c>
      <c r="P574" s="285" t="s">
        <v>5255</v>
      </c>
      <c r="Q574" s="334">
        <v>43287</v>
      </c>
    </row>
    <row r="575" spans="1:17" ht="30" customHeight="1">
      <c r="A575" s="238">
        <v>574</v>
      </c>
      <c r="B575" s="239">
        <v>39</v>
      </c>
      <c r="C575" s="240" t="s">
        <v>1829</v>
      </c>
      <c r="D575" s="239" t="s">
        <v>5408</v>
      </c>
      <c r="E575" s="253" t="s">
        <v>6224</v>
      </c>
      <c r="F575" s="303" t="s">
        <v>6225</v>
      </c>
      <c r="G575" s="240" t="s">
        <v>6221</v>
      </c>
      <c r="H575" s="240" t="s">
        <v>6221</v>
      </c>
      <c r="I575" s="240" t="s">
        <v>21</v>
      </c>
      <c r="J575" s="254">
        <v>5750</v>
      </c>
      <c r="K575" s="240">
        <v>200</v>
      </c>
      <c r="L575" s="328">
        <f t="shared" si="10"/>
        <v>1150000</v>
      </c>
      <c r="M575" s="263" t="s">
        <v>6172</v>
      </c>
      <c r="N575" s="319" t="s">
        <v>6173</v>
      </c>
      <c r="O575" s="303" t="s">
        <v>5258</v>
      </c>
      <c r="P575" s="285" t="s">
        <v>5255</v>
      </c>
      <c r="Q575" s="334">
        <v>43287</v>
      </c>
    </row>
    <row r="576" spans="1:17" ht="30" customHeight="1">
      <c r="A576" s="238">
        <v>575</v>
      </c>
      <c r="B576" s="239">
        <v>33</v>
      </c>
      <c r="C576" s="240" t="s">
        <v>89</v>
      </c>
      <c r="D576" s="239" t="s">
        <v>5414</v>
      </c>
      <c r="E576" s="253" t="s">
        <v>821</v>
      </c>
      <c r="F576" s="303" t="s">
        <v>6226</v>
      </c>
      <c r="G576" s="240" t="s">
        <v>6221</v>
      </c>
      <c r="H576" s="240" t="s">
        <v>6221</v>
      </c>
      <c r="I576" s="240" t="s">
        <v>21</v>
      </c>
      <c r="J576" s="254">
        <v>5750</v>
      </c>
      <c r="K576" s="240">
        <v>200</v>
      </c>
      <c r="L576" s="328">
        <f t="shared" si="10"/>
        <v>1150000</v>
      </c>
      <c r="M576" s="263" t="s">
        <v>6172</v>
      </c>
      <c r="N576" s="319" t="s">
        <v>6173</v>
      </c>
      <c r="O576" s="303" t="s">
        <v>5258</v>
      </c>
      <c r="P576" s="285" t="s">
        <v>5255</v>
      </c>
      <c r="Q576" s="334">
        <v>43287</v>
      </c>
    </row>
    <row r="577" spans="1:17" ht="30" customHeight="1">
      <c r="A577" s="238">
        <v>576</v>
      </c>
      <c r="B577" s="239">
        <v>42</v>
      </c>
      <c r="C577" s="240" t="s">
        <v>271</v>
      </c>
      <c r="D577" s="239" t="s">
        <v>1892</v>
      </c>
      <c r="E577" s="253" t="s">
        <v>276</v>
      </c>
      <c r="F577" s="303" t="s">
        <v>6227</v>
      </c>
      <c r="G577" s="240" t="s">
        <v>6221</v>
      </c>
      <c r="H577" s="240" t="s">
        <v>6221</v>
      </c>
      <c r="I577" s="240" t="s">
        <v>21</v>
      </c>
      <c r="J577" s="240">
        <v>580</v>
      </c>
      <c r="K577" s="254">
        <v>20000</v>
      </c>
      <c r="L577" s="328">
        <f t="shared" si="10"/>
        <v>11600000</v>
      </c>
      <c r="M577" s="263" t="s">
        <v>6172</v>
      </c>
      <c r="N577" s="319" t="s">
        <v>6173</v>
      </c>
      <c r="O577" s="303" t="s">
        <v>5258</v>
      </c>
      <c r="P577" s="285" t="s">
        <v>5255</v>
      </c>
      <c r="Q577" s="334">
        <v>43287</v>
      </c>
    </row>
    <row r="578" spans="1:17" ht="30" customHeight="1">
      <c r="A578" s="238">
        <v>577</v>
      </c>
      <c r="B578" s="239">
        <v>46</v>
      </c>
      <c r="C578" s="240" t="s">
        <v>83</v>
      </c>
      <c r="D578" s="239" t="s">
        <v>1901</v>
      </c>
      <c r="E578" s="253" t="s">
        <v>6228</v>
      </c>
      <c r="F578" s="303" t="s">
        <v>6229</v>
      </c>
      <c r="G578" s="240" t="s">
        <v>6221</v>
      </c>
      <c r="H578" s="240" t="s">
        <v>6221</v>
      </c>
      <c r="I578" s="240" t="s">
        <v>21</v>
      </c>
      <c r="J578" s="240">
        <v>580</v>
      </c>
      <c r="K578" s="254">
        <v>10000</v>
      </c>
      <c r="L578" s="328">
        <f t="shared" si="10"/>
        <v>5800000</v>
      </c>
      <c r="M578" s="263" t="s">
        <v>6172</v>
      </c>
      <c r="N578" s="319" t="s">
        <v>6173</v>
      </c>
      <c r="O578" s="303" t="s">
        <v>5258</v>
      </c>
      <c r="P578" s="285" t="s">
        <v>5255</v>
      </c>
      <c r="Q578" s="334">
        <v>43287</v>
      </c>
    </row>
    <row r="579" spans="1:17" ht="30" customHeight="1">
      <c r="A579" s="238">
        <v>578</v>
      </c>
      <c r="B579" s="239">
        <v>43</v>
      </c>
      <c r="C579" s="240" t="s">
        <v>104</v>
      </c>
      <c r="D579" s="239" t="s">
        <v>5814</v>
      </c>
      <c r="E579" s="253" t="s">
        <v>848</v>
      </c>
      <c r="F579" s="303" t="s">
        <v>6230</v>
      </c>
      <c r="G579" s="241" t="s">
        <v>6231</v>
      </c>
      <c r="H579" s="241" t="s">
        <v>6231</v>
      </c>
      <c r="I579" s="240" t="s">
        <v>25</v>
      </c>
      <c r="J579" s="254">
        <v>118000</v>
      </c>
      <c r="K579" s="240">
        <v>100</v>
      </c>
      <c r="L579" s="328">
        <f t="shared" si="10"/>
        <v>11800000</v>
      </c>
      <c r="M579" s="263" t="s">
        <v>6172</v>
      </c>
      <c r="N579" s="319" t="s">
        <v>6173</v>
      </c>
      <c r="O579" s="303" t="s">
        <v>5258</v>
      </c>
      <c r="P579" s="285" t="s">
        <v>5255</v>
      </c>
      <c r="Q579" s="334">
        <v>43287</v>
      </c>
    </row>
    <row r="580" spans="1:17" ht="30" customHeight="1">
      <c r="A580" s="238">
        <v>579</v>
      </c>
      <c r="B580" s="239">
        <v>47</v>
      </c>
      <c r="C580" s="240" t="s">
        <v>65</v>
      </c>
      <c r="D580" s="239" t="s">
        <v>5395</v>
      </c>
      <c r="E580" s="253" t="s">
        <v>6232</v>
      </c>
      <c r="F580" s="303" t="s">
        <v>6233</v>
      </c>
      <c r="G580" s="240" t="s">
        <v>6234</v>
      </c>
      <c r="H580" s="240" t="s">
        <v>6234</v>
      </c>
      <c r="I580" s="240" t="s">
        <v>21</v>
      </c>
      <c r="J580" s="254">
        <v>6200</v>
      </c>
      <c r="K580" s="254">
        <v>25000</v>
      </c>
      <c r="L580" s="328">
        <f t="shared" si="10"/>
        <v>155000000</v>
      </c>
      <c r="M580" s="263" t="s">
        <v>6172</v>
      </c>
      <c r="N580" s="319" t="s">
        <v>6173</v>
      </c>
      <c r="O580" s="303" t="s">
        <v>5258</v>
      </c>
      <c r="P580" s="285" t="s">
        <v>5255</v>
      </c>
      <c r="Q580" s="334">
        <v>43287</v>
      </c>
    </row>
    <row r="581" spans="1:17" ht="30" customHeight="1">
      <c r="A581" s="238">
        <v>580</v>
      </c>
      <c r="B581" s="239">
        <v>50</v>
      </c>
      <c r="C581" s="240" t="s">
        <v>82</v>
      </c>
      <c r="D581" s="239" t="s">
        <v>5398</v>
      </c>
      <c r="E581" s="253" t="s">
        <v>5802</v>
      </c>
      <c r="F581" s="303" t="s">
        <v>6235</v>
      </c>
      <c r="G581" s="241" t="s">
        <v>6219</v>
      </c>
      <c r="H581" s="241" t="s">
        <v>6219</v>
      </c>
      <c r="I581" s="240" t="s">
        <v>21</v>
      </c>
      <c r="J581" s="254">
        <v>41950</v>
      </c>
      <c r="K581" s="254">
        <v>1000</v>
      </c>
      <c r="L581" s="328">
        <f t="shared" si="10"/>
        <v>41950000</v>
      </c>
      <c r="M581" s="263" t="s">
        <v>6172</v>
      </c>
      <c r="N581" s="319" t="s">
        <v>6173</v>
      </c>
      <c r="O581" s="303" t="s">
        <v>5258</v>
      </c>
      <c r="P581" s="285" t="s">
        <v>5255</v>
      </c>
      <c r="Q581" s="334">
        <v>43287</v>
      </c>
    </row>
    <row r="582" spans="1:17" ht="30" customHeight="1">
      <c r="A582" s="238">
        <v>581</v>
      </c>
      <c r="B582" s="239">
        <v>66</v>
      </c>
      <c r="C582" s="240" t="s">
        <v>81</v>
      </c>
      <c r="D582" s="239" t="s">
        <v>5392</v>
      </c>
      <c r="E582" s="253" t="s">
        <v>5392</v>
      </c>
      <c r="F582" s="303" t="s">
        <v>6236</v>
      </c>
      <c r="G582" s="241" t="s">
        <v>6237</v>
      </c>
      <c r="H582" s="241" t="s">
        <v>6237</v>
      </c>
      <c r="I582" s="240" t="s">
        <v>21</v>
      </c>
      <c r="J582" s="240">
        <v>490</v>
      </c>
      <c r="K582" s="254">
        <v>150000</v>
      </c>
      <c r="L582" s="328">
        <f t="shared" si="10"/>
        <v>73500000</v>
      </c>
      <c r="M582" s="263" t="s">
        <v>6172</v>
      </c>
      <c r="N582" s="319" t="s">
        <v>6173</v>
      </c>
      <c r="O582" s="303" t="s">
        <v>5258</v>
      </c>
      <c r="P582" s="285" t="s">
        <v>5255</v>
      </c>
      <c r="Q582" s="334">
        <v>43287</v>
      </c>
    </row>
    <row r="583" spans="1:17" ht="30" customHeight="1">
      <c r="A583" s="238">
        <v>582</v>
      </c>
      <c r="B583" s="239">
        <v>67</v>
      </c>
      <c r="C583" s="240" t="s">
        <v>64</v>
      </c>
      <c r="D583" s="239" t="s">
        <v>5420</v>
      </c>
      <c r="E583" s="253" t="s">
        <v>6238</v>
      </c>
      <c r="F583" s="303" t="s">
        <v>6239</v>
      </c>
      <c r="G583" s="240" t="s">
        <v>6240</v>
      </c>
      <c r="H583" s="240" t="s">
        <v>6240</v>
      </c>
      <c r="I583" s="240" t="s">
        <v>23</v>
      </c>
      <c r="J583" s="254">
        <v>8990</v>
      </c>
      <c r="K583" s="254">
        <v>20000</v>
      </c>
      <c r="L583" s="328">
        <f t="shared" si="10"/>
        <v>179800000</v>
      </c>
      <c r="M583" s="263" t="s">
        <v>6172</v>
      </c>
      <c r="N583" s="319" t="s">
        <v>6173</v>
      </c>
      <c r="O583" s="303" t="s">
        <v>5258</v>
      </c>
      <c r="P583" s="285" t="s">
        <v>5255</v>
      </c>
      <c r="Q583" s="334">
        <v>43287</v>
      </c>
    </row>
    <row r="584" spans="1:17" ht="30" customHeight="1">
      <c r="A584" s="238">
        <v>583</v>
      </c>
      <c r="B584" s="239">
        <v>67</v>
      </c>
      <c r="C584" s="240" t="s">
        <v>64</v>
      </c>
      <c r="D584" s="239" t="s">
        <v>5420</v>
      </c>
      <c r="E584" s="253" t="s">
        <v>6241</v>
      </c>
      <c r="F584" s="303" t="s">
        <v>6242</v>
      </c>
      <c r="G584" s="240" t="s">
        <v>6221</v>
      </c>
      <c r="H584" s="240" t="s">
        <v>6221</v>
      </c>
      <c r="I584" s="240" t="s">
        <v>23</v>
      </c>
      <c r="J584" s="254">
        <v>6980</v>
      </c>
      <c r="K584" s="254">
        <v>30000</v>
      </c>
      <c r="L584" s="328">
        <f t="shared" si="10"/>
        <v>209400000</v>
      </c>
      <c r="M584" s="263" t="s">
        <v>6172</v>
      </c>
      <c r="N584" s="319" t="s">
        <v>6173</v>
      </c>
      <c r="O584" s="303" t="s">
        <v>5258</v>
      </c>
      <c r="P584" s="285" t="s">
        <v>5255</v>
      </c>
      <c r="Q584" s="334">
        <v>43287</v>
      </c>
    </row>
    <row r="585" spans="1:17" ht="30" customHeight="1">
      <c r="A585" s="238">
        <v>584</v>
      </c>
      <c r="B585" s="239">
        <v>69</v>
      </c>
      <c r="C585" s="240" t="s">
        <v>143</v>
      </c>
      <c r="D585" s="239" t="s">
        <v>5430</v>
      </c>
      <c r="E585" s="253" t="s">
        <v>217</v>
      </c>
      <c r="F585" s="303" t="s">
        <v>6243</v>
      </c>
      <c r="G585" s="240" t="s">
        <v>371</v>
      </c>
      <c r="H585" s="240" t="s">
        <v>371</v>
      </c>
      <c r="I585" s="240" t="s">
        <v>23</v>
      </c>
      <c r="J585" s="254">
        <v>29800</v>
      </c>
      <c r="K585" s="240">
        <v>20</v>
      </c>
      <c r="L585" s="328">
        <f t="shared" si="10"/>
        <v>596000</v>
      </c>
      <c r="M585" s="263" t="s">
        <v>6172</v>
      </c>
      <c r="N585" s="319" t="s">
        <v>6173</v>
      </c>
      <c r="O585" s="303" t="s">
        <v>5258</v>
      </c>
      <c r="P585" s="285" t="s">
        <v>5255</v>
      </c>
      <c r="Q585" s="334">
        <v>43287</v>
      </c>
    </row>
    <row r="586" spans="1:17" ht="30" customHeight="1">
      <c r="A586" s="238">
        <v>585</v>
      </c>
      <c r="B586" s="239">
        <v>120</v>
      </c>
      <c r="C586" s="240" t="s">
        <v>99</v>
      </c>
      <c r="D586" s="239" t="s">
        <v>5471</v>
      </c>
      <c r="E586" s="253" t="s">
        <v>6244</v>
      </c>
      <c r="F586" s="303" t="s">
        <v>6245</v>
      </c>
      <c r="G586" s="240" t="s">
        <v>6246</v>
      </c>
      <c r="H586" s="240" t="s">
        <v>6246</v>
      </c>
      <c r="I586" s="240" t="s">
        <v>29</v>
      </c>
      <c r="J586" s="254">
        <v>40000</v>
      </c>
      <c r="K586" s="240">
        <v>400</v>
      </c>
      <c r="L586" s="328">
        <f t="shared" si="10"/>
        <v>16000000</v>
      </c>
      <c r="M586" s="263" t="s">
        <v>6172</v>
      </c>
      <c r="N586" s="319" t="s">
        <v>6173</v>
      </c>
      <c r="O586" s="303" t="s">
        <v>5258</v>
      </c>
      <c r="P586" s="285" t="s">
        <v>5255</v>
      </c>
      <c r="Q586" s="334">
        <v>43287</v>
      </c>
    </row>
    <row r="587" spans="1:17" ht="30" customHeight="1">
      <c r="A587" s="238">
        <v>586</v>
      </c>
      <c r="B587" s="239">
        <v>120</v>
      </c>
      <c r="C587" s="240" t="s">
        <v>99</v>
      </c>
      <c r="D587" s="239" t="s">
        <v>5471</v>
      </c>
      <c r="E587" s="253" t="s">
        <v>6247</v>
      </c>
      <c r="F587" s="303" t="s">
        <v>6248</v>
      </c>
      <c r="G587" s="240" t="s">
        <v>6246</v>
      </c>
      <c r="H587" s="240" t="s">
        <v>6246</v>
      </c>
      <c r="I587" s="240" t="s">
        <v>29</v>
      </c>
      <c r="J587" s="254">
        <v>41500</v>
      </c>
      <c r="K587" s="254">
        <v>1500</v>
      </c>
      <c r="L587" s="328">
        <f t="shared" si="10"/>
        <v>62250000</v>
      </c>
      <c r="M587" s="263" t="s">
        <v>6172</v>
      </c>
      <c r="N587" s="319" t="s">
        <v>6173</v>
      </c>
      <c r="O587" s="303" t="s">
        <v>5258</v>
      </c>
      <c r="P587" s="285" t="s">
        <v>5255</v>
      </c>
      <c r="Q587" s="334">
        <v>43287</v>
      </c>
    </row>
    <row r="588" spans="1:17" ht="30" customHeight="1">
      <c r="A588" s="238">
        <v>587</v>
      </c>
      <c r="B588" s="239">
        <v>119</v>
      </c>
      <c r="C588" s="240" t="s">
        <v>182</v>
      </c>
      <c r="D588" s="239" t="s">
        <v>5468</v>
      </c>
      <c r="E588" s="253" t="s">
        <v>5469</v>
      </c>
      <c r="F588" s="303" t="s">
        <v>6249</v>
      </c>
      <c r="G588" s="240" t="s">
        <v>6246</v>
      </c>
      <c r="H588" s="240" t="s">
        <v>6246</v>
      </c>
      <c r="I588" s="240" t="s">
        <v>3257</v>
      </c>
      <c r="J588" s="254">
        <v>17900</v>
      </c>
      <c r="K588" s="240">
        <v>5</v>
      </c>
      <c r="L588" s="328">
        <f t="shared" si="10"/>
        <v>89500</v>
      </c>
      <c r="M588" s="263" t="s">
        <v>6172</v>
      </c>
      <c r="N588" s="319" t="s">
        <v>6173</v>
      </c>
      <c r="O588" s="303" t="s">
        <v>5258</v>
      </c>
      <c r="P588" s="285" t="s">
        <v>5255</v>
      </c>
      <c r="Q588" s="334">
        <v>43287</v>
      </c>
    </row>
    <row r="589" spans="1:17" ht="30" customHeight="1">
      <c r="A589" s="238">
        <v>588</v>
      </c>
      <c r="B589" s="239">
        <v>120</v>
      </c>
      <c r="C589" s="240" t="s">
        <v>99</v>
      </c>
      <c r="D589" s="239" t="s">
        <v>5471</v>
      </c>
      <c r="E589" s="253" t="s">
        <v>6250</v>
      </c>
      <c r="F589" s="303" t="s">
        <v>6251</v>
      </c>
      <c r="G589" s="241" t="s">
        <v>6252</v>
      </c>
      <c r="H589" s="241" t="s">
        <v>6252</v>
      </c>
      <c r="I589" s="240" t="s">
        <v>18</v>
      </c>
      <c r="J589" s="254">
        <v>194000</v>
      </c>
      <c r="K589" s="240">
        <v>5</v>
      </c>
      <c r="L589" s="328">
        <f t="shared" si="10"/>
        <v>970000</v>
      </c>
      <c r="M589" s="263" t="s">
        <v>6172</v>
      </c>
      <c r="N589" s="319" t="s">
        <v>6173</v>
      </c>
      <c r="O589" s="303" t="s">
        <v>5258</v>
      </c>
      <c r="P589" s="285" t="s">
        <v>5255</v>
      </c>
      <c r="Q589" s="334">
        <v>43287</v>
      </c>
    </row>
    <row r="590" spans="1:17" ht="30" customHeight="1">
      <c r="A590" s="238">
        <v>589</v>
      </c>
      <c r="B590" s="239">
        <v>126</v>
      </c>
      <c r="C590" s="240" t="s">
        <v>111</v>
      </c>
      <c r="D590" s="239" t="s">
        <v>5464</v>
      </c>
      <c r="E590" s="253" t="s">
        <v>6253</v>
      </c>
      <c r="F590" s="303" t="s">
        <v>6254</v>
      </c>
      <c r="G590" s="240" t="s">
        <v>6246</v>
      </c>
      <c r="H590" s="240" t="s">
        <v>6246</v>
      </c>
      <c r="I590" s="240" t="s">
        <v>29</v>
      </c>
      <c r="J590" s="254">
        <v>55800</v>
      </c>
      <c r="K590" s="254">
        <v>2000</v>
      </c>
      <c r="L590" s="328">
        <f t="shared" si="10"/>
        <v>111600000</v>
      </c>
      <c r="M590" s="263" t="s">
        <v>6172</v>
      </c>
      <c r="N590" s="319" t="s">
        <v>6173</v>
      </c>
      <c r="O590" s="303" t="s">
        <v>5258</v>
      </c>
      <c r="P590" s="285" t="s">
        <v>5255</v>
      </c>
      <c r="Q590" s="334">
        <v>43287</v>
      </c>
    </row>
    <row r="591" spans="1:17" ht="30" customHeight="1">
      <c r="A591" s="238">
        <v>590</v>
      </c>
      <c r="B591" s="239">
        <v>126</v>
      </c>
      <c r="C591" s="240" t="s">
        <v>111</v>
      </c>
      <c r="D591" s="239" t="s">
        <v>5464</v>
      </c>
      <c r="E591" s="253" t="s">
        <v>6255</v>
      </c>
      <c r="F591" s="303" t="s">
        <v>6254</v>
      </c>
      <c r="G591" s="240" t="s">
        <v>6246</v>
      </c>
      <c r="H591" s="240" t="s">
        <v>6246</v>
      </c>
      <c r="I591" s="240" t="s">
        <v>29</v>
      </c>
      <c r="J591" s="254">
        <v>57000</v>
      </c>
      <c r="K591" s="240">
        <v>300</v>
      </c>
      <c r="L591" s="328">
        <f t="shared" si="10"/>
        <v>17100000</v>
      </c>
      <c r="M591" s="263" t="s">
        <v>6172</v>
      </c>
      <c r="N591" s="319" t="s">
        <v>6173</v>
      </c>
      <c r="O591" s="303" t="s">
        <v>5258</v>
      </c>
      <c r="P591" s="285" t="s">
        <v>5255</v>
      </c>
      <c r="Q591" s="334">
        <v>43287</v>
      </c>
    </row>
    <row r="592" spans="1:17" ht="30" customHeight="1">
      <c r="A592" s="238">
        <v>591</v>
      </c>
      <c r="B592" s="239">
        <v>120</v>
      </c>
      <c r="C592" s="240" t="s">
        <v>99</v>
      </c>
      <c r="D592" s="239" t="s">
        <v>5471</v>
      </c>
      <c r="E592" s="253" t="s">
        <v>6256</v>
      </c>
      <c r="F592" s="303" t="s">
        <v>6257</v>
      </c>
      <c r="G592" s="240" t="s">
        <v>6246</v>
      </c>
      <c r="H592" s="240" t="s">
        <v>6246</v>
      </c>
      <c r="I592" s="240" t="s">
        <v>24</v>
      </c>
      <c r="J592" s="254">
        <v>64800</v>
      </c>
      <c r="K592" s="240">
        <v>200</v>
      </c>
      <c r="L592" s="328">
        <f t="shared" si="10"/>
        <v>12960000</v>
      </c>
      <c r="M592" s="263" t="s">
        <v>6172</v>
      </c>
      <c r="N592" s="319" t="s">
        <v>6173</v>
      </c>
      <c r="O592" s="303" t="s">
        <v>5258</v>
      </c>
      <c r="P592" s="285" t="s">
        <v>5255</v>
      </c>
      <c r="Q592" s="334">
        <v>43287</v>
      </c>
    </row>
    <row r="593" spans="1:17" ht="30" customHeight="1">
      <c r="A593" s="238">
        <v>592</v>
      </c>
      <c r="B593" s="239">
        <v>119</v>
      </c>
      <c r="C593" s="240" t="s">
        <v>182</v>
      </c>
      <c r="D593" s="239" t="s">
        <v>5468</v>
      </c>
      <c r="E593" s="253" t="s">
        <v>6258</v>
      </c>
      <c r="F593" s="303" t="s">
        <v>6259</v>
      </c>
      <c r="G593" s="240" t="s">
        <v>6260</v>
      </c>
      <c r="H593" s="240" t="s">
        <v>6260</v>
      </c>
      <c r="I593" s="240" t="s">
        <v>24</v>
      </c>
      <c r="J593" s="254">
        <v>143000</v>
      </c>
      <c r="K593" s="240">
        <v>100</v>
      </c>
      <c r="L593" s="328">
        <f t="shared" si="10"/>
        <v>14300000</v>
      </c>
      <c r="M593" s="263" t="s">
        <v>6172</v>
      </c>
      <c r="N593" s="319" t="s">
        <v>6173</v>
      </c>
      <c r="O593" s="303" t="s">
        <v>5258</v>
      </c>
      <c r="P593" s="285" t="s">
        <v>5255</v>
      </c>
      <c r="Q593" s="334">
        <v>43287</v>
      </c>
    </row>
    <row r="594" spans="1:17" ht="30" customHeight="1">
      <c r="A594" s="238">
        <v>593</v>
      </c>
      <c r="B594" s="239">
        <v>119</v>
      </c>
      <c r="C594" s="240" t="s">
        <v>182</v>
      </c>
      <c r="D594" s="239" t="s">
        <v>5468</v>
      </c>
      <c r="E594" s="253" t="s">
        <v>6261</v>
      </c>
      <c r="F594" s="303" t="s">
        <v>6257</v>
      </c>
      <c r="G594" s="240" t="s">
        <v>6260</v>
      </c>
      <c r="H594" s="240" t="s">
        <v>6260</v>
      </c>
      <c r="I594" s="240" t="s">
        <v>29</v>
      </c>
      <c r="J594" s="254">
        <v>143000</v>
      </c>
      <c r="K594" s="240">
        <v>600</v>
      </c>
      <c r="L594" s="328">
        <f t="shared" si="10"/>
        <v>85800000</v>
      </c>
      <c r="M594" s="263" t="s">
        <v>6172</v>
      </c>
      <c r="N594" s="319" t="s">
        <v>6173</v>
      </c>
      <c r="O594" s="303" t="s">
        <v>5258</v>
      </c>
      <c r="P594" s="285" t="s">
        <v>5255</v>
      </c>
      <c r="Q594" s="334">
        <v>43287</v>
      </c>
    </row>
    <row r="595" spans="1:17" ht="30" customHeight="1">
      <c r="A595" s="238">
        <v>594</v>
      </c>
      <c r="B595" s="239">
        <v>119</v>
      </c>
      <c r="C595" s="240" t="s">
        <v>182</v>
      </c>
      <c r="D595" s="239" t="s">
        <v>5468</v>
      </c>
      <c r="E595" s="253" t="s">
        <v>6262</v>
      </c>
      <c r="F595" s="303" t="s">
        <v>6257</v>
      </c>
      <c r="G595" s="240" t="s">
        <v>6260</v>
      </c>
      <c r="H595" s="240" t="s">
        <v>6260</v>
      </c>
      <c r="I595" s="240" t="s">
        <v>29</v>
      </c>
      <c r="J595" s="254">
        <v>144000</v>
      </c>
      <c r="K595" s="254">
        <v>1000</v>
      </c>
      <c r="L595" s="328">
        <f t="shared" si="10"/>
        <v>144000000</v>
      </c>
      <c r="M595" s="263" t="s">
        <v>6172</v>
      </c>
      <c r="N595" s="319" t="s">
        <v>6173</v>
      </c>
      <c r="O595" s="303" t="s">
        <v>5258</v>
      </c>
      <c r="P595" s="285" t="s">
        <v>5255</v>
      </c>
      <c r="Q595" s="334">
        <v>43287</v>
      </c>
    </row>
    <row r="596" spans="1:17" ht="30" customHeight="1">
      <c r="A596" s="238">
        <v>595</v>
      </c>
      <c r="B596" s="239">
        <v>84</v>
      </c>
      <c r="C596" s="240" t="s">
        <v>97</v>
      </c>
      <c r="D596" s="239" t="s">
        <v>5461</v>
      </c>
      <c r="E596" s="253" t="s">
        <v>5983</v>
      </c>
      <c r="F596" s="303" t="s">
        <v>6263</v>
      </c>
      <c r="G596" s="240" t="s">
        <v>371</v>
      </c>
      <c r="H596" s="240" t="s">
        <v>371</v>
      </c>
      <c r="I596" s="240" t="s">
        <v>21</v>
      </c>
      <c r="J596" s="254">
        <v>11900</v>
      </c>
      <c r="K596" s="254">
        <v>1500</v>
      </c>
      <c r="L596" s="328">
        <f t="shared" si="10"/>
        <v>17850000</v>
      </c>
      <c r="M596" s="263" t="s">
        <v>6172</v>
      </c>
      <c r="N596" s="319" t="s">
        <v>6173</v>
      </c>
      <c r="O596" s="303" t="s">
        <v>5258</v>
      </c>
      <c r="P596" s="285" t="s">
        <v>5255</v>
      </c>
      <c r="Q596" s="334">
        <v>43287</v>
      </c>
    </row>
    <row r="597" spans="1:17" ht="30" customHeight="1">
      <c r="A597" s="238">
        <v>596</v>
      </c>
      <c r="B597" s="239">
        <v>81</v>
      </c>
      <c r="C597" s="240" t="s">
        <v>5432</v>
      </c>
      <c r="D597" s="239" t="s">
        <v>5433</v>
      </c>
      <c r="E597" s="253" t="s">
        <v>5985</v>
      </c>
      <c r="F597" s="303" t="s">
        <v>6264</v>
      </c>
      <c r="G597" s="240" t="s">
        <v>371</v>
      </c>
      <c r="H597" s="240" t="s">
        <v>371</v>
      </c>
      <c r="I597" s="240" t="s">
        <v>21</v>
      </c>
      <c r="J597" s="254">
        <v>54800</v>
      </c>
      <c r="K597" s="240">
        <v>20</v>
      </c>
      <c r="L597" s="328">
        <f t="shared" si="10"/>
        <v>1096000</v>
      </c>
      <c r="M597" s="263" t="s">
        <v>6172</v>
      </c>
      <c r="N597" s="319" t="s">
        <v>6173</v>
      </c>
      <c r="O597" s="303" t="s">
        <v>5258</v>
      </c>
      <c r="P597" s="285" t="s">
        <v>5255</v>
      </c>
      <c r="Q597" s="334">
        <v>43287</v>
      </c>
    </row>
    <row r="598" spans="1:17" ht="30" customHeight="1">
      <c r="A598" s="238">
        <v>597</v>
      </c>
      <c r="B598" s="239">
        <v>86</v>
      </c>
      <c r="C598" s="240" t="s">
        <v>311</v>
      </c>
      <c r="D598" s="239" t="s">
        <v>5382</v>
      </c>
      <c r="E598" s="253" t="s">
        <v>6265</v>
      </c>
      <c r="F598" s="303" t="s">
        <v>6266</v>
      </c>
      <c r="G598" s="241" t="s">
        <v>6267</v>
      </c>
      <c r="H598" s="241" t="s">
        <v>6267</v>
      </c>
      <c r="I598" s="240" t="s">
        <v>21</v>
      </c>
      <c r="J598" s="254">
        <v>33000</v>
      </c>
      <c r="K598" s="240">
        <v>50</v>
      </c>
      <c r="L598" s="328">
        <f t="shared" si="10"/>
        <v>1650000</v>
      </c>
      <c r="M598" s="263" t="s">
        <v>6172</v>
      </c>
      <c r="N598" s="319" t="s">
        <v>6173</v>
      </c>
      <c r="O598" s="303" t="s">
        <v>5258</v>
      </c>
      <c r="P598" s="285" t="s">
        <v>5255</v>
      </c>
      <c r="Q598" s="334">
        <v>43287</v>
      </c>
    </row>
    <row r="599" spans="1:17" ht="30" customHeight="1">
      <c r="A599" s="238">
        <v>598</v>
      </c>
      <c r="B599" s="239">
        <v>88</v>
      </c>
      <c r="C599" s="240" t="s">
        <v>95</v>
      </c>
      <c r="D599" s="239" t="s">
        <v>2120</v>
      </c>
      <c r="E599" s="253" t="s">
        <v>6268</v>
      </c>
      <c r="F599" s="303" t="s">
        <v>6269</v>
      </c>
      <c r="G599" s="240" t="s">
        <v>5942</v>
      </c>
      <c r="H599" s="240" t="s">
        <v>5942</v>
      </c>
      <c r="I599" s="240" t="s">
        <v>21</v>
      </c>
      <c r="J599" s="254">
        <v>21700</v>
      </c>
      <c r="K599" s="240">
        <v>300</v>
      </c>
      <c r="L599" s="328">
        <f t="shared" si="10"/>
        <v>6510000</v>
      </c>
      <c r="M599" s="263" t="s">
        <v>6172</v>
      </c>
      <c r="N599" s="319" t="s">
        <v>6173</v>
      </c>
      <c r="O599" s="303" t="s">
        <v>5258</v>
      </c>
      <c r="P599" s="285" t="s">
        <v>5255</v>
      </c>
      <c r="Q599" s="334">
        <v>43287</v>
      </c>
    </row>
    <row r="600" spans="1:17" ht="30" customHeight="1">
      <c r="A600" s="238">
        <v>599</v>
      </c>
      <c r="B600" s="239">
        <v>93</v>
      </c>
      <c r="C600" s="240" t="s">
        <v>84</v>
      </c>
      <c r="D600" s="239" t="s">
        <v>5365</v>
      </c>
      <c r="E600" s="253" t="s">
        <v>6270</v>
      </c>
      <c r="F600" s="303" t="s">
        <v>6271</v>
      </c>
      <c r="G600" s="240" t="s">
        <v>6272</v>
      </c>
      <c r="H600" s="240" t="s">
        <v>6272</v>
      </c>
      <c r="I600" s="240" t="s">
        <v>21</v>
      </c>
      <c r="J600" s="254">
        <v>11900</v>
      </c>
      <c r="K600" s="240">
        <v>300</v>
      </c>
      <c r="L600" s="328">
        <f t="shared" si="10"/>
        <v>3570000</v>
      </c>
      <c r="M600" s="263" t="s">
        <v>6172</v>
      </c>
      <c r="N600" s="319" t="s">
        <v>6173</v>
      </c>
      <c r="O600" s="303" t="s">
        <v>5258</v>
      </c>
      <c r="P600" s="285" t="s">
        <v>5255</v>
      </c>
      <c r="Q600" s="334">
        <v>43287</v>
      </c>
    </row>
    <row r="601" spans="1:17" ht="30" customHeight="1">
      <c r="A601" s="238">
        <v>600</v>
      </c>
      <c r="B601" s="239">
        <v>93</v>
      </c>
      <c r="C601" s="240" t="s">
        <v>84</v>
      </c>
      <c r="D601" s="239" t="s">
        <v>5365</v>
      </c>
      <c r="E601" s="253" t="s">
        <v>6273</v>
      </c>
      <c r="F601" s="303" t="s">
        <v>6274</v>
      </c>
      <c r="G601" s="240" t="s">
        <v>6272</v>
      </c>
      <c r="H601" s="240" t="s">
        <v>6272</v>
      </c>
      <c r="I601" s="240" t="s">
        <v>21</v>
      </c>
      <c r="J601" s="254">
        <v>11900</v>
      </c>
      <c r="K601" s="240">
        <v>250</v>
      </c>
      <c r="L601" s="328">
        <f t="shared" si="10"/>
        <v>2975000</v>
      </c>
      <c r="M601" s="263" t="s">
        <v>6172</v>
      </c>
      <c r="N601" s="319" t="s">
        <v>6173</v>
      </c>
      <c r="O601" s="303" t="s">
        <v>5258</v>
      </c>
      <c r="P601" s="285" t="s">
        <v>5255</v>
      </c>
      <c r="Q601" s="334">
        <v>43287</v>
      </c>
    </row>
    <row r="602" spans="1:17" ht="30" customHeight="1">
      <c r="A602" s="238">
        <v>601</v>
      </c>
      <c r="B602" s="239">
        <v>93</v>
      </c>
      <c r="C602" s="240" t="s">
        <v>84</v>
      </c>
      <c r="D602" s="239" t="s">
        <v>5365</v>
      </c>
      <c r="E602" s="253" t="s">
        <v>6275</v>
      </c>
      <c r="F602" s="303" t="s">
        <v>6274</v>
      </c>
      <c r="G602" s="240" t="s">
        <v>6276</v>
      </c>
      <c r="H602" s="240" t="s">
        <v>6276</v>
      </c>
      <c r="I602" s="240" t="s">
        <v>21</v>
      </c>
      <c r="J602" s="254">
        <v>16900</v>
      </c>
      <c r="K602" s="254">
        <v>1000</v>
      </c>
      <c r="L602" s="328">
        <f t="shared" si="10"/>
        <v>16900000</v>
      </c>
      <c r="M602" s="263" t="s">
        <v>6172</v>
      </c>
      <c r="N602" s="319" t="s">
        <v>6173</v>
      </c>
      <c r="O602" s="303" t="s">
        <v>5258</v>
      </c>
      <c r="P602" s="285" t="s">
        <v>5255</v>
      </c>
      <c r="Q602" s="334">
        <v>43287</v>
      </c>
    </row>
    <row r="603" spans="1:17" ht="30" customHeight="1">
      <c r="A603" s="238">
        <v>602</v>
      </c>
      <c r="B603" s="239">
        <v>93</v>
      </c>
      <c r="C603" s="240" t="s">
        <v>84</v>
      </c>
      <c r="D603" s="239" t="s">
        <v>5365</v>
      </c>
      <c r="E603" s="253" t="s">
        <v>6277</v>
      </c>
      <c r="F603" s="303" t="s">
        <v>6271</v>
      </c>
      <c r="G603" s="240" t="s">
        <v>6276</v>
      </c>
      <c r="H603" s="240" t="s">
        <v>6276</v>
      </c>
      <c r="I603" s="240" t="s">
        <v>21</v>
      </c>
      <c r="J603" s="254">
        <v>14900</v>
      </c>
      <c r="K603" s="240">
        <v>300</v>
      </c>
      <c r="L603" s="328">
        <f t="shared" si="10"/>
        <v>4470000</v>
      </c>
      <c r="M603" s="263" t="s">
        <v>6172</v>
      </c>
      <c r="N603" s="319" t="s">
        <v>6173</v>
      </c>
      <c r="O603" s="303" t="s">
        <v>5258</v>
      </c>
      <c r="P603" s="285" t="s">
        <v>5255</v>
      </c>
      <c r="Q603" s="334">
        <v>43287</v>
      </c>
    </row>
    <row r="604" spans="1:17" ht="30" customHeight="1">
      <c r="A604" s="238">
        <v>603</v>
      </c>
      <c r="B604" s="239">
        <v>93</v>
      </c>
      <c r="C604" s="240" t="s">
        <v>84</v>
      </c>
      <c r="D604" s="239" t="s">
        <v>5365</v>
      </c>
      <c r="E604" s="253" t="s">
        <v>6278</v>
      </c>
      <c r="F604" s="303" t="s">
        <v>6271</v>
      </c>
      <c r="G604" s="241" t="s">
        <v>6279</v>
      </c>
      <c r="H604" s="241" t="s">
        <v>6279</v>
      </c>
      <c r="I604" s="240" t="s">
        <v>21</v>
      </c>
      <c r="J604" s="254">
        <v>9800</v>
      </c>
      <c r="K604" s="240">
        <v>200</v>
      </c>
      <c r="L604" s="328">
        <f t="shared" si="10"/>
        <v>1960000</v>
      </c>
      <c r="M604" s="263" t="s">
        <v>6172</v>
      </c>
      <c r="N604" s="319" t="s">
        <v>6173</v>
      </c>
      <c r="O604" s="303" t="s">
        <v>5258</v>
      </c>
      <c r="P604" s="285" t="s">
        <v>5255</v>
      </c>
      <c r="Q604" s="334">
        <v>43287</v>
      </c>
    </row>
    <row r="605" spans="1:17" ht="30" customHeight="1">
      <c r="A605" s="238">
        <v>604</v>
      </c>
      <c r="B605" s="240"/>
      <c r="C605" s="240"/>
      <c r="D605" s="240"/>
      <c r="E605" s="253" t="s">
        <v>6280</v>
      </c>
      <c r="F605" s="303" t="s">
        <v>6281</v>
      </c>
      <c r="G605" s="240" t="s">
        <v>6282</v>
      </c>
      <c r="H605" s="240" t="s">
        <v>6282</v>
      </c>
      <c r="I605" s="240" t="s">
        <v>23</v>
      </c>
      <c r="J605" s="254">
        <v>495000</v>
      </c>
      <c r="K605" s="240">
        <v>30</v>
      </c>
      <c r="L605" s="328">
        <f t="shared" si="10"/>
        <v>14850000</v>
      </c>
      <c r="M605" s="263" t="s">
        <v>6172</v>
      </c>
      <c r="N605" s="319" t="s">
        <v>6173</v>
      </c>
      <c r="O605" s="303" t="s">
        <v>5258</v>
      </c>
      <c r="P605" s="285" t="s">
        <v>5255</v>
      </c>
      <c r="Q605" s="334">
        <v>43287</v>
      </c>
    </row>
    <row r="606" spans="1:17" ht="30" customHeight="1">
      <c r="A606" s="238">
        <v>605</v>
      </c>
      <c r="B606" s="239">
        <v>93</v>
      </c>
      <c r="C606" s="240" t="s">
        <v>84</v>
      </c>
      <c r="D606" s="239" t="s">
        <v>5365</v>
      </c>
      <c r="E606" s="253" t="s">
        <v>6283</v>
      </c>
      <c r="F606" s="303" t="s">
        <v>6271</v>
      </c>
      <c r="G606" s="240" t="s">
        <v>5837</v>
      </c>
      <c r="H606" s="240" t="s">
        <v>5837</v>
      </c>
      <c r="I606" s="240" t="s">
        <v>21</v>
      </c>
      <c r="J606" s="254">
        <v>9800</v>
      </c>
      <c r="K606" s="240">
        <v>500</v>
      </c>
      <c r="L606" s="328">
        <f t="shared" si="10"/>
        <v>4900000</v>
      </c>
      <c r="M606" s="263" t="s">
        <v>6172</v>
      </c>
      <c r="N606" s="319" t="s">
        <v>6173</v>
      </c>
      <c r="O606" s="303" t="s">
        <v>5258</v>
      </c>
      <c r="P606" s="285" t="s">
        <v>5255</v>
      </c>
      <c r="Q606" s="334">
        <v>43287</v>
      </c>
    </row>
    <row r="607" spans="1:17" ht="30" customHeight="1">
      <c r="A607" s="238">
        <v>606</v>
      </c>
      <c r="B607" s="239">
        <v>98</v>
      </c>
      <c r="C607" s="240" t="s">
        <v>1012</v>
      </c>
      <c r="D607" s="239" t="s">
        <v>2244</v>
      </c>
      <c r="E607" s="253" t="s">
        <v>6284</v>
      </c>
      <c r="F607" s="303" t="s">
        <v>6271</v>
      </c>
      <c r="G607" s="241" t="s">
        <v>6285</v>
      </c>
      <c r="H607" s="241" t="s">
        <v>6285</v>
      </c>
      <c r="I607" s="240" t="s">
        <v>21</v>
      </c>
      <c r="J607" s="254">
        <v>2450</v>
      </c>
      <c r="K607" s="240">
        <v>500</v>
      </c>
      <c r="L607" s="328">
        <f t="shared" si="10"/>
        <v>1225000</v>
      </c>
      <c r="M607" s="263" t="s">
        <v>6172</v>
      </c>
      <c r="N607" s="319" t="s">
        <v>6173</v>
      </c>
      <c r="O607" s="303" t="s">
        <v>5258</v>
      </c>
      <c r="P607" s="285" t="s">
        <v>5255</v>
      </c>
      <c r="Q607" s="334">
        <v>43287</v>
      </c>
    </row>
    <row r="608" spans="1:17" ht="30" customHeight="1">
      <c r="A608" s="238">
        <v>607</v>
      </c>
      <c r="B608" s="239">
        <v>93</v>
      </c>
      <c r="C608" s="240" t="s">
        <v>84</v>
      </c>
      <c r="D608" s="239" t="s">
        <v>5365</v>
      </c>
      <c r="E608" s="253" t="s">
        <v>6286</v>
      </c>
      <c r="F608" s="303" t="s">
        <v>6271</v>
      </c>
      <c r="G608" s="240" t="s">
        <v>6246</v>
      </c>
      <c r="H608" s="240" t="s">
        <v>6246</v>
      </c>
      <c r="I608" s="240" t="s">
        <v>21</v>
      </c>
      <c r="J608" s="254">
        <v>13970</v>
      </c>
      <c r="K608" s="254">
        <v>2500</v>
      </c>
      <c r="L608" s="328">
        <f t="shared" si="10"/>
        <v>34925000</v>
      </c>
      <c r="M608" s="263" t="s">
        <v>6172</v>
      </c>
      <c r="N608" s="319" t="s">
        <v>6173</v>
      </c>
      <c r="O608" s="303" t="s">
        <v>5258</v>
      </c>
      <c r="P608" s="285" t="s">
        <v>5255</v>
      </c>
      <c r="Q608" s="334">
        <v>43287</v>
      </c>
    </row>
    <row r="609" spans="1:17" ht="30" customHeight="1">
      <c r="A609" s="238">
        <v>608</v>
      </c>
      <c r="B609" s="239">
        <v>92</v>
      </c>
      <c r="C609" s="240" t="s">
        <v>74</v>
      </c>
      <c r="D609" s="239" t="s">
        <v>2099</v>
      </c>
      <c r="E609" s="253" t="s">
        <v>6287</v>
      </c>
      <c r="F609" s="303" t="s">
        <v>6281</v>
      </c>
      <c r="G609" s="240" t="s">
        <v>6246</v>
      </c>
      <c r="H609" s="240" t="s">
        <v>6246</v>
      </c>
      <c r="I609" s="240" t="s">
        <v>23</v>
      </c>
      <c r="J609" s="254">
        <v>22000</v>
      </c>
      <c r="K609" s="240">
        <v>400</v>
      </c>
      <c r="L609" s="328">
        <f t="shared" si="10"/>
        <v>8800000</v>
      </c>
      <c r="M609" s="263" t="s">
        <v>6172</v>
      </c>
      <c r="N609" s="319" t="s">
        <v>6173</v>
      </c>
      <c r="O609" s="303" t="s">
        <v>5258</v>
      </c>
      <c r="P609" s="285" t="s">
        <v>5255</v>
      </c>
      <c r="Q609" s="334">
        <v>43287</v>
      </c>
    </row>
    <row r="610" spans="1:17" ht="30" customHeight="1">
      <c r="A610" s="238">
        <v>609</v>
      </c>
      <c r="B610" s="239">
        <v>92</v>
      </c>
      <c r="C610" s="240" t="s">
        <v>74</v>
      </c>
      <c r="D610" s="239" t="s">
        <v>2099</v>
      </c>
      <c r="E610" s="253" t="s">
        <v>6288</v>
      </c>
      <c r="F610" s="303" t="s">
        <v>6281</v>
      </c>
      <c r="G610" s="240" t="s">
        <v>6246</v>
      </c>
      <c r="H610" s="240" t="s">
        <v>6246</v>
      </c>
      <c r="I610" s="240" t="s">
        <v>23</v>
      </c>
      <c r="J610" s="254">
        <v>22000</v>
      </c>
      <c r="K610" s="240">
        <v>150</v>
      </c>
      <c r="L610" s="328">
        <f t="shared" si="10"/>
        <v>3300000</v>
      </c>
      <c r="M610" s="263" t="s">
        <v>6172</v>
      </c>
      <c r="N610" s="319" t="s">
        <v>6173</v>
      </c>
      <c r="O610" s="303" t="s">
        <v>5258</v>
      </c>
      <c r="P610" s="285" t="s">
        <v>5255</v>
      </c>
      <c r="Q610" s="334">
        <v>43287</v>
      </c>
    </row>
    <row r="611" spans="1:17" ht="30" customHeight="1">
      <c r="A611" s="238">
        <v>610</v>
      </c>
      <c r="B611" s="239">
        <v>317</v>
      </c>
      <c r="C611" s="240" t="s">
        <v>90</v>
      </c>
      <c r="D611" s="239" t="s">
        <v>3870</v>
      </c>
      <c r="E611" s="253" t="s">
        <v>6289</v>
      </c>
      <c r="F611" s="303" t="s">
        <v>6281</v>
      </c>
      <c r="G611" s="241" t="s">
        <v>6267</v>
      </c>
      <c r="H611" s="241" t="s">
        <v>6267</v>
      </c>
      <c r="I611" s="240" t="s">
        <v>21</v>
      </c>
      <c r="J611" s="254">
        <v>69700</v>
      </c>
      <c r="K611" s="240">
        <v>60</v>
      </c>
      <c r="L611" s="328">
        <f t="shared" ref="L611:L674" si="11">K611*J611</f>
        <v>4182000</v>
      </c>
      <c r="M611" s="263" t="s">
        <v>6172</v>
      </c>
      <c r="N611" s="319" t="s">
        <v>6173</v>
      </c>
      <c r="O611" s="303" t="s">
        <v>5258</v>
      </c>
      <c r="P611" s="285" t="s">
        <v>5255</v>
      </c>
      <c r="Q611" s="334">
        <v>43287</v>
      </c>
    </row>
    <row r="612" spans="1:17" ht="30" customHeight="1">
      <c r="A612" s="238">
        <v>611</v>
      </c>
      <c r="B612" s="239">
        <v>317</v>
      </c>
      <c r="C612" s="240" t="s">
        <v>90</v>
      </c>
      <c r="D612" s="239" t="s">
        <v>3870</v>
      </c>
      <c r="E612" s="253" t="s">
        <v>6290</v>
      </c>
      <c r="F612" s="303" t="s">
        <v>6281</v>
      </c>
      <c r="G612" s="241" t="s">
        <v>6267</v>
      </c>
      <c r="H612" s="241" t="s">
        <v>6267</v>
      </c>
      <c r="I612" s="240" t="s">
        <v>21</v>
      </c>
      <c r="J612" s="254">
        <v>64800</v>
      </c>
      <c r="K612" s="240">
        <v>10</v>
      </c>
      <c r="L612" s="328">
        <f t="shared" si="11"/>
        <v>648000</v>
      </c>
      <c r="M612" s="263" t="s">
        <v>6172</v>
      </c>
      <c r="N612" s="319" t="s">
        <v>6173</v>
      </c>
      <c r="O612" s="303" t="s">
        <v>5258</v>
      </c>
      <c r="P612" s="285" t="s">
        <v>5255</v>
      </c>
      <c r="Q612" s="334">
        <v>43287</v>
      </c>
    </row>
    <row r="613" spans="1:17" ht="30" customHeight="1">
      <c r="A613" s="238">
        <v>612</v>
      </c>
      <c r="B613" s="239">
        <v>280</v>
      </c>
      <c r="C613" s="240" t="s">
        <v>144</v>
      </c>
      <c r="D613" s="239" t="s">
        <v>5520</v>
      </c>
      <c r="E613" s="253" t="s">
        <v>6291</v>
      </c>
      <c r="F613" s="303" t="s">
        <v>6292</v>
      </c>
      <c r="G613" s="240" t="s">
        <v>6293</v>
      </c>
      <c r="H613" s="240" t="s">
        <v>6293</v>
      </c>
      <c r="I613" s="240" t="s">
        <v>21</v>
      </c>
      <c r="J613" s="254">
        <v>71500</v>
      </c>
      <c r="K613" s="240">
        <v>50</v>
      </c>
      <c r="L613" s="328">
        <f t="shared" si="11"/>
        <v>3575000</v>
      </c>
      <c r="M613" s="263" t="s">
        <v>6172</v>
      </c>
      <c r="N613" s="319" t="s">
        <v>6173</v>
      </c>
      <c r="O613" s="303" t="s">
        <v>5258</v>
      </c>
      <c r="P613" s="285" t="s">
        <v>5255</v>
      </c>
      <c r="Q613" s="334">
        <v>43287</v>
      </c>
    </row>
    <row r="614" spans="1:17" ht="30" customHeight="1">
      <c r="A614" s="238">
        <v>613</v>
      </c>
      <c r="B614" s="239">
        <v>280</v>
      </c>
      <c r="C614" s="240" t="s">
        <v>144</v>
      </c>
      <c r="D614" s="239" t="s">
        <v>5520</v>
      </c>
      <c r="E614" s="253" t="s">
        <v>6294</v>
      </c>
      <c r="F614" s="303" t="s">
        <v>6292</v>
      </c>
      <c r="G614" s="240" t="s">
        <v>6293</v>
      </c>
      <c r="H614" s="240" t="s">
        <v>6293</v>
      </c>
      <c r="I614" s="240" t="s">
        <v>21</v>
      </c>
      <c r="J614" s="254">
        <v>71500</v>
      </c>
      <c r="K614" s="240">
        <v>50</v>
      </c>
      <c r="L614" s="328">
        <f t="shared" si="11"/>
        <v>3575000</v>
      </c>
      <c r="M614" s="263" t="s">
        <v>6172</v>
      </c>
      <c r="N614" s="319" t="s">
        <v>6173</v>
      </c>
      <c r="O614" s="303" t="s">
        <v>5258</v>
      </c>
      <c r="P614" s="285" t="s">
        <v>5255</v>
      </c>
      <c r="Q614" s="334">
        <v>43287</v>
      </c>
    </row>
    <row r="615" spans="1:17" ht="30" customHeight="1">
      <c r="A615" s="238">
        <v>614</v>
      </c>
      <c r="B615" s="239">
        <v>280</v>
      </c>
      <c r="C615" s="240" t="s">
        <v>144</v>
      </c>
      <c r="D615" s="239" t="s">
        <v>5520</v>
      </c>
      <c r="E615" s="253" t="s">
        <v>6295</v>
      </c>
      <c r="F615" s="303" t="s">
        <v>6292</v>
      </c>
      <c r="G615" s="240" t="s">
        <v>6293</v>
      </c>
      <c r="H615" s="240" t="s">
        <v>6293</v>
      </c>
      <c r="I615" s="240" t="s">
        <v>21</v>
      </c>
      <c r="J615" s="254">
        <v>71500</v>
      </c>
      <c r="K615" s="240">
        <v>50</v>
      </c>
      <c r="L615" s="328">
        <f t="shared" si="11"/>
        <v>3575000</v>
      </c>
      <c r="M615" s="263" t="s">
        <v>6172</v>
      </c>
      <c r="N615" s="319" t="s">
        <v>6173</v>
      </c>
      <c r="O615" s="303" t="s">
        <v>5258</v>
      </c>
      <c r="P615" s="285" t="s">
        <v>5255</v>
      </c>
      <c r="Q615" s="334">
        <v>43287</v>
      </c>
    </row>
    <row r="616" spans="1:17" ht="30" customHeight="1">
      <c r="A616" s="238">
        <v>615</v>
      </c>
      <c r="B616" s="239">
        <v>280</v>
      </c>
      <c r="C616" s="240" t="s">
        <v>144</v>
      </c>
      <c r="D616" s="239" t="s">
        <v>5520</v>
      </c>
      <c r="E616" s="253" t="s">
        <v>6296</v>
      </c>
      <c r="F616" s="303" t="s">
        <v>6297</v>
      </c>
      <c r="G616" s="240" t="s">
        <v>6293</v>
      </c>
      <c r="H616" s="240" t="s">
        <v>6293</v>
      </c>
      <c r="I616" s="240" t="s">
        <v>21</v>
      </c>
      <c r="J616" s="254">
        <v>400000</v>
      </c>
      <c r="K616" s="240">
        <v>5</v>
      </c>
      <c r="L616" s="328">
        <f t="shared" si="11"/>
        <v>2000000</v>
      </c>
      <c r="M616" s="263" t="s">
        <v>6172</v>
      </c>
      <c r="N616" s="319" t="s">
        <v>6173</v>
      </c>
      <c r="O616" s="303" t="s">
        <v>5258</v>
      </c>
      <c r="P616" s="285" t="s">
        <v>5255</v>
      </c>
      <c r="Q616" s="334">
        <v>43287</v>
      </c>
    </row>
    <row r="617" spans="1:17" ht="30" customHeight="1">
      <c r="A617" s="238">
        <v>616</v>
      </c>
      <c r="B617" s="239">
        <v>280</v>
      </c>
      <c r="C617" s="240" t="s">
        <v>144</v>
      </c>
      <c r="D617" s="239" t="s">
        <v>5520</v>
      </c>
      <c r="E617" s="253" t="s">
        <v>6298</v>
      </c>
      <c r="F617" s="303" t="s">
        <v>6297</v>
      </c>
      <c r="G617" s="240" t="s">
        <v>6293</v>
      </c>
      <c r="H617" s="240" t="s">
        <v>6293</v>
      </c>
      <c r="I617" s="240" t="s">
        <v>21</v>
      </c>
      <c r="J617" s="254">
        <v>400000</v>
      </c>
      <c r="K617" s="240">
        <v>5</v>
      </c>
      <c r="L617" s="328">
        <f t="shared" si="11"/>
        <v>2000000</v>
      </c>
      <c r="M617" s="263" t="s">
        <v>6172</v>
      </c>
      <c r="N617" s="319" t="s">
        <v>6173</v>
      </c>
      <c r="O617" s="303" t="s">
        <v>5258</v>
      </c>
      <c r="P617" s="285" t="s">
        <v>5255</v>
      </c>
      <c r="Q617" s="334">
        <v>43287</v>
      </c>
    </row>
    <row r="618" spans="1:17" ht="30" customHeight="1">
      <c r="A618" s="238">
        <v>617</v>
      </c>
      <c r="B618" s="239">
        <v>280</v>
      </c>
      <c r="C618" s="240" t="s">
        <v>144</v>
      </c>
      <c r="D618" s="239" t="s">
        <v>5520</v>
      </c>
      <c r="E618" s="253" t="s">
        <v>6299</v>
      </c>
      <c r="F618" s="303" t="s">
        <v>6297</v>
      </c>
      <c r="G618" s="240" t="s">
        <v>6293</v>
      </c>
      <c r="H618" s="240" t="s">
        <v>6293</v>
      </c>
      <c r="I618" s="240" t="s">
        <v>21</v>
      </c>
      <c r="J618" s="254">
        <v>890000</v>
      </c>
      <c r="K618" s="240">
        <v>5</v>
      </c>
      <c r="L618" s="328">
        <f t="shared" si="11"/>
        <v>4450000</v>
      </c>
      <c r="M618" s="263" t="s">
        <v>6172</v>
      </c>
      <c r="N618" s="319" t="s">
        <v>6173</v>
      </c>
      <c r="O618" s="303" t="s">
        <v>5258</v>
      </c>
      <c r="P618" s="285" t="s">
        <v>5255</v>
      </c>
      <c r="Q618" s="334">
        <v>43287</v>
      </c>
    </row>
    <row r="619" spans="1:17" ht="30" customHeight="1">
      <c r="A619" s="238">
        <v>618</v>
      </c>
      <c r="B619" s="239">
        <v>280</v>
      </c>
      <c r="C619" s="240" t="s">
        <v>144</v>
      </c>
      <c r="D619" s="239" t="s">
        <v>5520</v>
      </c>
      <c r="E619" s="253" t="s">
        <v>6300</v>
      </c>
      <c r="F619" s="303" t="s">
        <v>6297</v>
      </c>
      <c r="G619" s="240" t="s">
        <v>6293</v>
      </c>
      <c r="H619" s="240" t="s">
        <v>6293</v>
      </c>
      <c r="I619" s="240" t="s">
        <v>21</v>
      </c>
      <c r="J619" s="254">
        <v>690000</v>
      </c>
      <c r="K619" s="240">
        <v>5</v>
      </c>
      <c r="L619" s="328">
        <f t="shared" si="11"/>
        <v>3450000</v>
      </c>
      <c r="M619" s="263" t="s">
        <v>6172</v>
      </c>
      <c r="N619" s="319" t="s">
        <v>6173</v>
      </c>
      <c r="O619" s="303" t="s">
        <v>5258</v>
      </c>
      <c r="P619" s="285" t="s">
        <v>5255</v>
      </c>
      <c r="Q619" s="334">
        <v>43287</v>
      </c>
    </row>
    <row r="620" spans="1:17" ht="30" customHeight="1">
      <c r="A620" s="238">
        <v>619</v>
      </c>
      <c r="B620" s="239">
        <v>280</v>
      </c>
      <c r="C620" s="240" t="s">
        <v>144</v>
      </c>
      <c r="D620" s="239" t="s">
        <v>5520</v>
      </c>
      <c r="E620" s="253" t="s">
        <v>6301</v>
      </c>
      <c r="F620" s="303" t="s">
        <v>6297</v>
      </c>
      <c r="G620" s="240" t="s">
        <v>6293</v>
      </c>
      <c r="H620" s="240" t="s">
        <v>6293</v>
      </c>
      <c r="I620" s="240" t="s">
        <v>21</v>
      </c>
      <c r="J620" s="254">
        <v>690000</v>
      </c>
      <c r="K620" s="240">
        <v>5</v>
      </c>
      <c r="L620" s="328">
        <f t="shared" si="11"/>
        <v>3450000</v>
      </c>
      <c r="M620" s="263" t="s">
        <v>6172</v>
      </c>
      <c r="N620" s="319" t="s">
        <v>6173</v>
      </c>
      <c r="O620" s="303" t="s">
        <v>5258</v>
      </c>
      <c r="P620" s="285" t="s">
        <v>5255</v>
      </c>
      <c r="Q620" s="334">
        <v>43287</v>
      </c>
    </row>
    <row r="621" spans="1:17" ht="30" customHeight="1">
      <c r="A621" s="238">
        <v>620</v>
      </c>
      <c r="B621" s="239">
        <v>280</v>
      </c>
      <c r="C621" s="240" t="s">
        <v>144</v>
      </c>
      <c r="D621" s="239" t="s">
        <v>5520</v>
      </c>
      <c r="E621" s="253" t="s">
        <v>6302</v>
      </c>
      <c r="F621" s="303" t="s">
        <v>6297</v>
      </c>
      <c r="G621" s="240" t="s">
        <v>6293</v>
      </c>
      <c r="H621" s="240" t="s">
        <v>6293</v>
      </c>
      <c r="I621" s="240" t="s">
        <v>21</v>
      </c>
      <c r="J621" s="254">
        <v>690000</v>
      </c>
      <c r="K621" s="240">
        <v>5</v>
      </c>
      <c r="L621" s="328">
        <f t="shared" si="11"/>
        <v>3450000</v>
      </c>
      <c r="M621" s="263" t="s">
        <v>6172</v>
      </c>
      <c r="N621" s="319" t="s">
        <v>6173</v>
      </c>
      <c r="O621" s="303" t="s">
        <v>5258</v>
      </c>
      <c r="P621" s="285" t="s">
        <v>5255</v>
      </c>
      <c r="Q621" s="334">
        <v>43287</v>
      </c>
    </row>
    <row r="622" spans="1:17" ht="30" customHeight="1">
      <c r="A622" s="238">
        <v>621</v>
      </c>
      <c r="B622" s="239">
        <v>134</v>
      </c>
      <c r="C622" s="240" t="s">
        <v>164</v>
      </c>
      <c r="D622" s="239" t="s">
        <v>2627</v>
      </c>
      <c r="E622" s="253" t="s">
        <v>6303</v>
      </c>
      <c r="F622" s="303" t="s">
        <v>6304</v>
      </c>
      <c r="G622" s="241" t="s">
        <v>6305</v>
      </c>
      <c r="H622" s="241" t="s">
        <v>6305</v>
      </c>
      <c r="I622" s="240" t="s">
        <v>21</v>
      </c>
      <c r="J622" s="254">
        <v>2450</v>
      </c>
      <c r="K622" s="254">
        <v>5000</v>
      </c>
      <c r="L622" s="328">
        <f t="shared" si="11"/>
        <v>12250000</v>
      </c>
      <c r="M622" s="263" t="s">
        <v>6172</v>
      </c>
      <c r="N622" s="319" t="s">
        <v>6173</v>
      </c>
      <c r="O622" s="303" t="s">
        <v>5258</v>
      </c>
      <c r="P622" s="285" t="s">
        <v>5255</v>
      </c>
      <c r="Q622" s="334">
        <v>43287</v>
      </c>
    </row>
    <row r="623" spans="1:17" ht="30" customHeight="1">
      <c r="A623" s="238">
        <v>622</v>
      </c>
      <c r="B623" s="239">
        <v>280</v>
      </c>
      <c r="C623" s="240" t="s">
        <v>144</v>
      </c>
      <c r="D623" s="239" t="s">
        <v>5520</v>
      </c>
      <c r="E623" s="253" t="s">
        <v>6306</v>
      </c>
      <c r="F623" s="303" t="s">
        <v>6297</v>
      </c>
      <c r="G623" s="240" t="s">
        <v>6293</v>
      </c>
      <c r="H623" s="240" t="s">
        <v>6293</v>
      </c>
      <c r="I623" s="240" t="s">
        <v>21</v>
      </c>
      <c r="J623" s="254">
        <v>690000</v>
      </c>
      <c r="K623" s="240">
        <v>5</v>
      </c>
      <c r="L623" s="328">
        <f t="shared" si="11"/>
        <v>3450000</v>
      </c>
      <c r="M623" s="263" t="s">
        <v>6172</v>
      </c>
      <c r="N623" s="319" t="s">
        <v>6173</v>
      </c>
      <c r="O623" s="303" t="s">
        <v>5258</v>
      </c>
      <c r="P623" s="285" t="s">
        <v>5255</v>
      </c>
      <c r="Q623" s="334">
        <v>43287</v>
      </c>
    </row>
    <row r="624" spans="1:17" ht="30" customHeight="1">
      <c r="A624" s="238">
        <v>623</v>
      </c>
      <c r="B624" s="239">
        <v>280</v>
      </c>
      <c r="C624" s="240" t="s">
        <v>144</v>
      </c>
      <c r="D624" s="239" t="s">
        <v>5520</v>
      </c>
      <c r="E624" s="253" t="s">
        <v>6307</v>
      </c>
      <c r="F624" s="303" t="s">
        <v>6297</v>
      </c>
      <c r="G624" s="240" t="s">
        <v>6293</v>
      </c>
      <c r="H624" s="240" t="s">
        <v>6293</v>
      </c>
      <c r="I624" s="240" t="s">
        <v>21</v>
      </c>
      <c r="J624" s="254">
        <v>690000</v>
      </c>
      <c r="K624" s="240">
        <v>5</v>
      </c>
      <c r="L624" s="328">
        <f t="shared" si="11"/>
        <v>3450000</v>
      </c>
      <c r="M624" s="263" t="s">
        <v>6172</v>
      </c>
      <c r="N624" s="319" t="s">
        <v>6173</v>
      </c>
      <c r="O624" s="303" t="s">
        <v>5258</v>
      </c>
      <c r="P624" s="285" t="s">
        <v>5255</v>
      </c>
      <c r="Q624" s="334">
        <v>43287</v>
      </c>
    </row>
    <row r="625" spans="1:17" ht="30" customHeight="1">
      <c r="A625" s="238">
        <v>624</v>
      </c>
      <c r="B625" s="239">
        <v>280</v>
      </c>
      <c r="C625" s="240" t="s">
        <v>144</v>
      </c>
      <c r="D625" s="239" t="s">
        <v>5520</v>
      </c>
      <c r="E625" s="253" t="s">
        <v>6308</v>
      </c>
      <c r="F625" s="303" t="s">
        <v>6297</v>
      </c>
      <c r="G625" s="240" t="s">
        <v>6293</v>
      </c>
      <c r="H625" s="240" t="s">
        <v>6293</v>
      </c>
      <c r="I625" s="240" t="s">
        <v>21</v>
      </c>
      <c r="J625" s="254">
        <v>690000</v>
      </c>
      <c r="K625" s="240">
        <v>5</v>
      </c>
      <c r="L625" s="328">
        <f t="shared" si="11"/>
        <v>3450000</v>
      </c>
      <c r="M625" s="263" t="s">
        <v>6172</v>
      </c>
      <c r="N625" s="319" t="s">
        <v>6173</v>
      </c>
      <c r="O625" s="303" t="s">
        <v>5258</v>
      </c>
      <c r="P625" s="285" t="s">
        <v>5255</v>
      </c>
      <c r="Q625" s="334">
        <v>43287</v>
      </c>
    </row>
    <row r="626" spans="1:17" ht="30" customHeight="1">
      <c r="A626" s="238">
        <v>625</v>
      </c>
      <c r="B626" s="239">
        <v>280</v>
      </c>
      <c r="C626" s="240" t="s">
        <v>144</v>
      </c>
      <c r="D626" s="239" t="s">
        <v>5520</v>
      </c>
      <c r="E626" s="253" t="s">
        <v>6309</v>
      </c>
      <c r="F626" s="303" t="s">
        <v>6297</v>
      </c>
      <c r="G626" s="240" t="s">
        <v>6293</v>
      </c>
      <c r="H626" s="240" t="s">
        <v>6293</v>
      </c>
      <c r="I626" s="240" t="s">
        <v>21</v>
      </c>
      <c r="J626" s="254">
        <v>560000</v>
      </c>
      <c r="K626" s="240">
        <v>5</v>
      </c>
      <c r="L626" s="328">
        <f t="shared" si="11"/>
        <v>2800000</v>
      </c>
      <c r="M626" s="263" t="s">
        <v>6172</v>
      </c>
      <c r="N626" s="319" t="s">
        <v>6173</v>
      </c>
      <c r="O626" s="303" t="s">
        <v>5258</v>
      </c>
      <c r="P626" s="285" t="s">
        <v>5255</v>
      </c>
      <c r="Q626" s="334">
        <v>43287</v>
      </c>
    </row>
    <row r="627" spans="1:17" ht="30" customHeight="1">
      <c r="A627" s="238">
        <v>626</v>
      </c>
      <c r="B627" s="239">
        <v>280</v>
      </c>
      <c r="C627" s="240" t="s">
        <v>144</v>
      </c>
      <c r="D627" s="239" t="s">
        <v>5520</v>
      </c>
      <c r="E627" s="253" t="s">
        <v>6310</v>
      </c>
      <c r="F627" s="303" t="s">
        <v>6297</v>
      </c>
      <c r="G627" s="240" t="s">
        <v>6293</v>
      </c>
      <c r="H627" s="240" t="s">
        <v>6293</v>
      </c>
      <c r="I627" s="240" t="s">
        <v>21</v>
      </c>
      <c r="J627" s="254">
        <v>560000</v>
      </c>
      <c r="K627" s="240">
        <v>5</v>
      </c>
      <c r="L627" s="328">
        <f t="shared" si="11"/>
        <v>2800000</v>
      </c>
      <c r="M627" s="263" t="s">
        <v>6172</v>
      </c>
      <c r="N627" s="319" t="s">
        <v>6173</v>
      </c>
      <c r="O627" s="303" t="s">
        <v>5258</v>
      </c>
      <c r="P627" s="285" t="s">
        <v>5255</v>
      </c>
      <c r="Q627" s="334">
        <v>43287</v>
      </c>
    </row>
    <row r="628" spans="1:17" ht="30" customHeight="1">
      <c r="A628" s="238">
        <v>627</v>
      </c>
      <c r="B628" s="239">
        <v>280</v>
      </c>
      <c r="C628" s="240" t="s">
        <v>144</v>
      </c>
      <c r="D628" s="239" t="s">
        <v>5520</v>
      </c>
      <c r="E628" s="253" t="s">
        <v>6311</v>
      </c>
      <c r="F628" s="303" t="s">
        <v>6297</v>
      </c>
      <c r="G628" s="240" t="s">
        <v>6293</v>
      </c>
      <c r="H628" s="240" t="s">
        <v>6293</v>
      </c>
      <c r="I628" s="240" t="s">
        <v>21</v>
      </c>
      <c r="J628" s="254">
        <v>560000</v>
      </c>
      <c r="K628" s="240">
        <v>5</v>
      </c>
      <c r="L628" s="328">
        <f t="shared" si="11"/>
        <v>2800000</v>
      </c>
      <c r="M628" s="263" t="s">
        <v>6172</v>
      </c>
      <c r="N628" s="319" t="s">
        <v>6173</v>
      </c>
      <c r="O628" s="303" t="s">
        <v>5258</v>
      </c>
      <c r="P628" s="285" t="s">
        <v>5255</v>
      </c>
      <c r="Q628" s="334">
        <v>43287</v>
      </c>
    </row>
    <row r="629" spans="1:17" ht="30" customHeight="1">
      <c r="A629" s="238">
        <v>628</v>
      </c>
      <c r="B629" s="239">
        <v>280</v>
      </c>
      <c r="C629" s="240" t="s">
        <v>144</v>
      </c>
      <c r="D629" s="239" t="s">
        <v>5520</v>
      </c>
      <c r="E629" s="253" t="s">
        <v>6312</v>
      </c>
      <c r="F629" s="303" t="s">
        <v>6313</v>
      </c>
      <c r="G629" s="240" t="s">
        <v>6293</v>
      </c>
      <c r="H629" s="240" t="s">
        <v>6293</v>
      </c>
      <c r="I629" s="240" t="s">
        <v>21</v>
      </c>
      <c r="J629" s="254">
        <v>148000</v>
      </c>
      <c r="K629" s="240">
        <v>5</v>
      </c>
      <c r="L629" s="328">
        <f t="shared" si="11"/>
        <v>740000</v>
      </c>
      <c r="M629" s="263" t="s">
        <v>6172</v>
      </c>
      <c r="N629" s="319" t="s">
        <v>6173</v>
      </c>
      <c r="O629" s="303" t="s">
        <v>5258</v>
      </c>
      <c r="P629" s="285" t="s">
        <v>5255</v>
      </c>
      <c r="Q629" s="334">
        <v>43287</v>
      </c>
    </row>
    <row r="630" spans="1:17" ht="30" customHeight="1">
      <c r="A630" s="238">
        <v>629</v>
      </c>
      <c r="B630" s="239">
        <v>280</v>
      </c>
      <c r="C630" s="240" t="s">
        <v>144</v>
      </c>
      <c r="D630" s="239" t="s">
        <v>5520</v>
      </c>
      <c r="E630" s="253" t="s">
        <v>6314</v>
      </c>
      <c r="F630" s="303" t="s">
        <v>6297</v>
      </c>
      <c r="G630" s="240" t="s">
        <v>6293</v>
      </c>
      <c r="H630" s="240" t="s">
        <v>6293</v>
      </c>
      <c r="I630" s="240" t="s">
        <v>21</v>
      </c>
      <c r="J630" s="254">
        <v>148000</v>
      </c>
      <c r="K630" s="240">
        <v>5</v>
      </c>
      <c r="L630" s="328">
        <f t="shared" si="11"/>
        <v>740000</v>
      </c>
      <c r="M630" s="263" t="s">
        <v>6172</v>
      </c>
      <c r="N630" s="319" t="s">
        <v>6173</v>
      </c>
      <c r="O630" s="303" t="s">
        <v>5258</v>
      </c>
      <c r="P630" s="285" t="s">
        <v>5255</v>
      </c>
      <c r="Q630" s="334">
        <v>43287</v>
      </c>
    </row>
    <row r="631" spans="1:17" ht="30" customHeight="1">
      <c r="A631" s="238">
        <v>630</v>
      </c>
      <c r="B631" s="239">
        <v>280</v>
      </c>
      <c r="C631" s="240" t="s">
        <v>144</v>
      </c>
      <c r="D631" s="239" t="s">
        <v>5520</v>
      </c>
      <c r="E631" s="253" t="s">
        <v>6315</v>
      </c>
      <c r="F631" s="303" t="s">
        <v>6297</v>
      </c>
      <c r="G631" s="240" t="s">
        <v>6293</v>
      </c>
      <c r="H631" s="240" t="s">
        <v>6293</v>
      </c>
      <c r="I631" s="240" t="s">
        <v>21</v>
      </c>
      <c r="J631" s="254">
        <v>148000</v>
      </c>
      <c r="K631" s="240">
        <v>5</v>
      </c>
      <c r="L631" s="328">
        <f t="shared" si="11"/>
        <v>740000</v>
      </c>
      <c r="M631" s="263" t="s">
        <v>6172</v>
      </c>
      <c r="N631" s="319" t="s">
        <v>6173</v>
      </c>
      <c r="O631" s="303" t="s">
        <v>5258</v>
      </c>
      <c r="P631" s="285" t="s">
        <v>5255</v>
      </c>
      <c r="Q631" s="334">
        <v>43287</v>
      </c>
    </row>
    <row r="632" spans="1:17" ht="30" customHeight="1">
      <c r="A632" s="238">
        <v>631</v>
      </c>
      <c r="B632" s="239">
        <v>280</v>
      </c>
      <c r="C632" s="240" t="s">
        <v>144</v>
      </c>
      <c r="D632" s="239" t="s">
        <v>5520</v>
      </c>
      <c r="E632" s="253" t="s">
        <v>6316</v>
      </c>
      <c r="F632" s="303" t="s">
        <v>6297</v>
      </c>
      <c r="G632" s="240" t="s">
        <v>6293</v>
      </c>
      <c r="H632" s="240" t="s">
        <v>6293</v>
      </c>
      <c r="I632" s="240" t="s">
        <v>21</v>
      </c>
      <c r="J632" s="254">
        <v>148000</v>
      </c>
      <c r="K632" s="240">
        <v>5</v>
      </c>
      <c r="L632" s="328">
        <f t="shared" si="11"/>
        <v>740000</v>
      </c>
      <c r="M632" s="263" t="s">
        <v>6172</v>
      </c>
      <c r="N632" s="319" t="s">
        <v>6173</v>
      </c>
      <c r="O632" s="303" t="s">
        <v>5258</v>
      </c>
      <c r="P632" s="285" t="s">
        <v>5255</v>
      </c>
      <c r="Q632" s="334">
        <v>43287</v>
      </c>
    </row>
    <row r="633" spans="1:17" ht="30" customHeight="1">
      <c r="A633" s="238">
        <v>632</v>
      </c>
      <c r="B633" s="239">
        <v>3</v>
      </c>
      <c r="C633" s="240" t="s">
        <v>200</v>
      </c>
      <c r="D633" s="239" t="s">
        <v>5744</v>
      </c>
      <c r="E633" s="253" t="s">
        <v>656</v>
      </c>
      <c r="F633" s="303" t="s">
        <v>6317</v>
      </c>
      <c r="G633" s="240" t="s">
        <v>6318</v>
      </c>
      <c r="H633" s="240" t="s">
        <v>6318</v>
      </c>
      <c r="I633" s="240" t="s">
        <v>6041</v>
      </c>
      <c r="J633" s="240">
        <v>500</v>
      </c>
      <c r="K633" s="254">
        <v>75000</v>
      </c>
      <c r="L633" s="328">
        <f t="shared" si="11"/>
        <v>37500000</v>
      </c>
      <c r="M633" s="263" t="s">
        <v>6172</v>
      </c>
      <c r="N633" s="319" t="s">
        <v>6173</v>
      </c>
      <c r="O633" s="303" t="s">
        <v>5258</v>
      </c>
      <c r="P633" s="285" t="s">
        <v>5255</v>
      </c>
      <c r="Q633" s="334">
        <v>43287</v>
      </c>
    </row>
    <row r="634" spans="1:17" ht="30" customHeight="1">
      <c r="A634" s="238">
        <v>633</v>
      </c>
      <c r="B634" s="239">
        <v>3</v>
      </c>
      <c r="C634" s="240" t="s">
        <v>200</v>
      </c>
      <c r="D634" s="239" t="s">
        <v>5744</v>
      </c>
      <c r="E634" s="253" t="s">
        <v>6319</v>
      </c>
      <c r="F634" s="303" t="s">
        <v>6320</v>
      </c>
      <c r="G634" s="240" t="s">
        <v>6321</v>
      </c>
      <c r="H634" s="240" t="s">
        <v>6321</v>
      </c>
      <c r="I634" s="240" t="s">
        <v>6041</v>
      </c>
      <c r="J634" s="240">
        <v>500</v>
      </c>
      <c r="K634" s="254">
        <v>175000</v>
      </c>
      <c r="L634" s="328">
        <f t="shared" si="11"/>
        <v>87500000</v>
      </c>
      <c r="M634" s="263" t="s">
        <v>6172</v>
      </c>
      <c r="N634" s="319" t="s">
        <v>6173</v>
      </c>
      <c r="O634" s="303" t="s">
        <v>5258</v>
      </c>
      <c r="P634" s="285" t="s">
        <v>5255</v>
      </c>
      <c r="Q634" s="334">
        <v>43287</v>
      </c>
    </row>
    <row r="635" spans="1:17" ht="30" customHeight="1">
      <c r="A635" s="238">
        <v>634</v>
      </c>
      <c r="B635" s="239">
        <v>5</v>
      </c>
      <c r="C635" s="240" t="s">
        <v>190</v>
      </c>
      <c r="D635" s="239" t="s">
        <v>5746</v>
      </c>
      <c r="E635" s="253" t="s">
        <v>6322</v>
      </c>
      <c r="F635" s="303" t="s">
        <v>6323</v>
      </c>
      <c r="G635" s="240" t="s">
        <v>6324</v>
      </c>
      <c r="H635" s="240" t="s">
        <v>6324</v>
      </c>
      <c r="I635" s="240" t="s">
        <v>204</v>
      </c>
      <c r="J635" s="254">
        <v>9300</v>
      </c>
      <c r="K635" s="254">
        <v>2000</v>
      </c>
      <c r="L635" s="328">
        <f t="shared" si="11"/>
        <v>18600000</v>
      </c>
      <c r="M635" s="263" t="s">
        <v>6172</v>
      </c>
      <c r="N635" s="319" t="s">
        <v>6173</v>
      </c>
      <c r="O635" s="303" t="s">
        <v>5258</v>
      </c>
      <c r="P635" s="285" t="s">
        <v>5255</v>
      </c>
      <c r="Q635" s="334">
        <v>43287</v>
      </c>
    </row>
    <row r="636" spans="1:17" ht="30" customHeight="1">
      <c r="A636" s="238">
        <v>635</v>
      </c>
      <c r="B636" s="239">
        <v>5</v>
      </c>
      <c r="C636" s="240" t="s">
        <v>190</v>
      </c>
      <c r="D636" s="239" t="s">
        <v>5746</v>
      </c>
      <c r="E636" s="253" t="s">
        <v>6325</v>
      </c>
      <c r="F636" s="303" t="s">
        <v>6326</v>
      </c>
      <c r="G636" s="240" t="s">
        <v>6318</v>
      </c>
      <c r="H636" s="240" t="s">
        <v>6318</v>
      </c>
      <c r="I636" s="240" t="s">
        <v>176</v>
      </c>
      <c r="J636" s="254">
        <v>134500</v>
      </c>
      <c r="K636" s="240">
        <v>50</v>
      </c>
      <c r="L636" s="328">
        <f t="shared" si="11"/>
        <v>6725000</v>
      </c>
      <c r="M636" s="263" t="s">
        <v>6172</v>
      </c>
      <c r="N636" s="319" t="s">
        <v>6173</v>
      </c>
      <c r="O636" s="303" t="s">
        <v>5258</v>
      </c>
      <c r="P636" s="285" t="s">
        <v>5255</v>
      </c>
      <c r="Q636" s="334">
        <v>43287</v>
      </c>
    </row>
    <row r="637" spans="1:17" ht="30" customHeight="1">
      <c r="A637" s="238">
        <v>636</v>
      </c>
      <c r="B637" s="239">
        <v>5</v>
      </c>
      <c r="C637" s="240" t="s">
        <v>190</v>
      </c>
      <c r="D637" s="239" t="s">
        <v>5746</v>
      </c>
      <c r="E637" s="253" t="s">
        <v>6327</v>
      </c>
      <c r="F637" s="303" t="s">
        <v>6328</v>
      </c>
      <c r="G637" s="240" t="s">
        <v>6329</v>
      </c>
      <c r="H637" s="240" t="s">
        <v>6329</v>
      </c>
      <c r="I637" s="240" t="s">
        <v>19</v>
      </c>
      <c r="J637" s="254">
        <v>179500</v>
      </c>
      <c r="K637" s="240">
        <v>200</v>
      </c>
      <c r="L637" s="328">
        <f t="shared" si="11"/>
        <v>35900000</v>
      </c>
      <c r="M637" s="263" t="s">
        <v>6172</v>
      </c>
      <c r="N637" s="319" t="s">
        <v>6173</v>
      </c>
      <c r="O637" s="303" t="s">
        <v>5258</v>
      </c>
      <c r="P637" s="285" t="s">
        <v>5255</v>
      </c>
      <c r="Q637" s="334">
        <v>43287</v>
      </c>
    </row>
    <row r="638" spans="1:17" ht="30" customHeight="1">
      <c r="A638" s="238">
        <v>637</v>
      </c>
      <c r="B638" s="239">
        <v>313</v>
      </c>
      <c r="C638" s="240" t="s">
        <v>93</v>
      </c>
      <c r="D638" s="239" t="s">
        <v>5376</v>
      </c>
      <c r="E638" s="253" t="s">
        <v>6330</v>
      </c>
      <c r="F638" s="303" t="s">
        <v>6331</v>
      </c>
      <c r="G638" s="240" t="s">
        <v>6332</v>
      </c>
      <c r="H638" s="240" t="s">
        <v>6332</v>
      </c>
      <c r="I638" s="240" t="s">
        <v>21</v>
      </c>
      <c r="J638" s="240">
        <v>550</v>
      </c>
      <c r="K638" s="254">
        <v>100000</v>
      </c>
      <c r="L638" s="328">
        <f t="shared" si="11"/>
        <v>55000000</v>
      </c>
      <c r="M638" s="263" t="s">
        <v>6172</v>
      </c>
      <c r="N638" s="319" t="s">
        <v>6173</v>
      </c>
      <c r="O638" s="303" t="s">
        <v>5258</v>
      </c>
      <c r="P638" s="285" t="s">
        <v>5255</v>
      </c>
      <c r="Q638" s="334">
        <v>43287</v>
      </c>
    </row>
    <row r="639" spans="1:17" ht="30" customHeight="1">
      <c r="A639" s="238">
        <v>638</v>
      </c>
      <c r="B639" s="240"/>
      <c r="C639" s="240"/>
      <c r="D639" s="240"/>
      <c r="E639" s="253" t="s">
        <v>73</v>
      </c>
      <c r="F639" s="303" t="s">
        <v>6333</v>
      </c>
      <c r="G639" s="241" t="s">
        <v>6334</v>
      </c>
      <c r="H639" s="241" t="s">
        <v>6334</v>
      </c>
      <c r="I639" s="240" t="s">
        <v>21</v>
      </c>
      <c r="J639" s="254">
        <v>5800</v>
      </c>
      <c r="K639" s="254">
        <v>1000</v>
      </c>
      <c r="L639" s="328">
        <f t="shared" si="11"/>
        <v>5800000</v>
      </c>
      <c r="M639" s="263" t="s">
        <v>6172</v>
      </c>
      <c r="N639" s="319" t="s">
        <v>6173</v>
      </c>
      <c r="O639" s="303" t="s">
        <v>5258</v>
      </c>
      <c r="P639" s="285" t="s">
        <v>5255</v>
      </c>
      <c r="Q639" s="334">
        <v>43287</v>
      </c>
    </row>
    <row r="640" spans="1:17" ht="30" customHeight="1">
      <c r="A640" s="238">
        <v>639</v>
      </c>
      <c r="B640" s="240"/>
      <c r="C640" s="240"/>
      <c r="D640" s="238"/>
      <c r="E640" s="253" t="s">
        <v>5377</v>
      </c>
      <c r="F640" s="303" t="s">
        <v>6335</v>
      </c>
      <c r="G640" s="241" t="s">
        <v>6334</v>
      </c>
      <c r="H640" s="241" t="s">
        <v>6334</v>
      </c>
      <c r="I640" s="240" t="s">
        <v>21</v>
      </c>
      <c r="J640" s="254">
        <v>4400</v>
      </c>
      <c r="K640" s="254">
        <v>3000</v>
      </c>
      <c r="L640" s="328">
        <f t="shared" si="11"/>
        <v>13200000</v>
      </c>
      <c r="M640" s="263" t="s">
        <v>6172</v>
      </c>
      <c r="N640" s="319" t="s">
        <v>6173</v>
      </c>
      <c r="O640" s="303" t="s">
        <v>5258</v>
      </c>
      <c r="P640" s="285" t="s">
        <v>5255</v>
      </c>
      <c r="Q640" s="334">
        <v>43287</v>
      </c>
    </row>
    <row r="641" spans="1:17" ht="30" customHeight="1">
      <c r="A641" s="238">
        <v>640</v>
      </c>
      <c r="B641" s="240"/>
      <c r="C641" s="240"/>
      <c r="D641" s="238"/>
      <c r="E641" s="253" t="s">
        <v>5374</v>
      </c>
      <c r="F641" s="303" t="s">
        <v>6336</v>
      </c>
      <c r="G641" s="241" t="s">
        <v>6334</v>
      </c>
      <c r="H641" s="241" t="s">
        <v>6334</v>
      </c>
      <c r="I641" s="240" t="s">
        <v>21</v>
      </c>
      <c r="J641" s="254">
        <v>4400</v>
      </c>
      <c r="K641" s="254">
        <v>3000</v>
      </c>
      <c r="L641" s="328">
        <f t="shared" si="11"/>
        <v>13200000</v>
      </c>
      <c r="M641" s="263" t="s">
        <v>6172</v>
      </c>
      <c r="N641" s="319" t="s">
        <v>6173</v>
      </c>
      <c r="O641" s="303" t="s">
        <v>5258</v>
      </c>
      <c r="P641" s="285" t="s">
        <v>5255</v>
      </c>
      <c r="Q641" s="334">
        <v>43287</v>
      </c>
    </row>
    <row r="642" spans="1:17" ht="30" customHeight="1">
      <c r="A642" s="238">
        <v>641</v>
      </c>
      <c r="B642" s="240"/>
      <c r="C642" s="240"/>
      <c r="D642" s="239"/>
      <c r="E642" s="253" t="s">
        <v>6337</v>
      </c>
      <c r="F642" s="303" t="s">
        <v>6338</v>
      </c>
      <c r="G642" s="241" t="s">
        <v>6339</v>
      </c>
      <c r="H642" s="241" t="s">
        <v>6339</v>
      </c>
      <c r="I642" s="240" t="s">
        <v>21</v>
      </c>
      <c r="J642" s="254">
        <v>440000</v>
      </c>
      <c r="K642" s="240">
        <v>50</v>
      </c>
      <c r="L642" s="328">
        <f t="shared" si="11"/>
        <v>22000000</v>
      </c>
      <c r="M642" s="263" t="s">
        <v>6172</v>
      </c>
      <c r="N642" s="319" t="s">
        <v>6173</v>
      </c>
      <c r="O642" s="303" t="s">
        <v>5258</v>
      </c>
      <c r="P642" s="285" t="s">
        <v>5255</v>
      </c>
      <c r="Q642" s="334">
        <v>43287</v>
      </c>
    </row>
    <row r="643" spans="1:17" ht="30" customHeight="1">
      <c r="A643" s="238">
        <v>642</v>
      </c>
      <c r="B643" s="240"/>
      <c r="C643" s="240"/>
      <c r="D643" s="239"/>
      <c r="E643" s="253" t="s">
        <v>6340</v>
      </c>
      <c r="F643" s="303" t="s">
        <v>6341</v>
      </c>
      <c r="G643" s="241" t="s">
        <v>6339</v>
      </c>
      <c r="H643" s="241" t="s">
        <v>6339</v>
      </c>
      <c r="I643" s="240" t="s">
        <v>21</v>
      </c>
      <c r="J643" s="254">
        <v>440000</v>
      </c>
      <c r="K643" s="240">
        <v>10</v>
      </c>
      <c r="L643" s="328">
        <f t="shared" si="11"/>
        <v>4400000</v>
      </c>
      <c r="M643" s="263" t="s">
        <v>6172</v>
      </c>
      <c r="N643" s="319" t="s">
        <v>6173</v>
      </c>
      <c r="O643" s="303" t="s">
        <v>5258</v>
      </c>
      <c r="P643" s="285" t="s">
        <v>5255</v>
      </c>
      <c r="Q643" s="334">
        <v>43287</v>
      </c>
    </row>
    <row r="644" spans="1:17" ht="30" customHeight="1">
      <c r="A644" s="238">
        <v>643</v>
      </c>
      <c r="B644" s="240"/>
      <c r="C644" s="240"/>
      <c r="D644" s="238"/>
      <c r="E644" s="253" t="s">
        <v>6342</v>
      </c>
      <c r="F644" s="303" t="s">
        <v>6343</v>
      </c>
      <c r="G644" s="241" t="s">
        <v>6339</v>
      </c>
      <c r="H644" s="241" t="s">
        <v>6339</v>
      </c>
      <c r="I644" s="240" t="s">
        <v>21</v>
      </c>
      <c r="J644" s="254">
        <v>389000</v>
      </c>
      <c r="K644" s="240">
        <v>10</v>
      </c>
      <c r="L644" s="328">
        <f t="shared" si="11"/>
        <v>3890000</v>
      </c>
      <c r="M644" s="263" t="s">
        <v>6172</v>
      </c>
      <c r="N644" s="319" t="s">
        <v>6173</v>
      </c>
      <c r="O644" s="303" t="s">
        <v>5258</v>
      </c>
      <c r="P644" s="285" t="s">
        <v>5255</v>
      </c>
      <c r="Q644" s="334">
        <v>43287</v>
      </c>
    </row>
    <row r="645" spans="1:17" ht="30" customHeight="1">
      <c r="A645" s="238">
        <v>644</v>
      </c>
      <c r="B645" s="240"/>
      <c r="C645" s="240"/>
      <c r="D645" s="240"/>
      <c r="E645" s="253" t="s">
        <v>6344</v>
      </c>
      <c r="F645" s="303" t="s">
        <v>6345</v>
      </c>
      <c r="G645" s="240" t="s">
        <v>6346</v>
      </c>
      <c r="H645" s="240" t="s">
        <v>6346</v>
      </c>
      <c r="I645" s="240" t="s">
        <v>23</v>
      </c>
      <c r="J645" s="254">
        <v>649000</v>
      </c>
      <c r="K645" s="240">
        <v>50</v>
      </c>
      <c r="L645" s="328">
        <f t="shared" si="11"/>
        <v>32450000</v>
      </c>
      <c r="M645" s="263" t="s">
        <v>6172</v>
      </c>
      <c r="N645" s="319" t="s">
        <v>6173</v>
      </c>
      <c r="O645" s="303" t="s">
        <v>5258</v>
      </c>
      <c r="P645" s="285" t="s">
        <v>5255</v>
      </c>
      <c r="Q645" s="334">
        <v>43287</v>
      </c>
    </row>
    <row r="646" spans="1:17" ht="30" customHeight="1">
      <c r="A646" s="238">
        <v>645</v>
      </c>
      <c r="B646" s="240"/>
      <c r="C646" s="240"/>
      <c r="D646" s="240"/>
      <c r="E646" s="253" t="s">
        <v>6347</v>
      </c>
      <c r="F646" s="303" t="s">
        <v>6348</v>
      </c>
      <c r="G646" s="240" t="s">
        <v>6346</v>
      </c>
      <c r="H646" s="240" t="s">
        <v>6346</v>
      </c>
      <c r="I646" s="240" t="s">
        <v>23</v>
      </c>
      <c r="J646" s="254">
        <v>179600</v>
      </c>
      <c r="K646" s="240">
        <v>50</v>
      </c>
      <c r="L646" s="328">
        <f t="shared" si="11"/>
        <v>8980000</v>
      </c>
      <c r="M646" s="263" t="s">
        <v>6172</v>
      </c>
      <c r="N646" s="319" t="s">
        <v>6173</v>
      </c>
      <c r="O646" s="303" t="s">
        <v>5258</v>
      </c>
      <c r="P646" s="285" t="s">
        <v>5255</v>
      </c>
      <c r="Q646" s="334">
        <v>43287</v>
      </c>
    </row>
    <row r="647" spans="1:17" ht="30" customHeight="1">
      <c r="A647" s="238">
        <v>646</v>
      </c>
      <c r="B647" s="240"/>
      <c r="C647" s="240"/>
      <c r="D647" s="240"/>
      <c r="E647" s="253" t="s">
        <v>6349</v>
      </c>
      <c r="F647" s="303" t="s">
        <v>6350</v>
      </c>
      <c r="G647" s="241" t="s">
        <v>6293</v>
      </c>
      <c r="H647" s="241" t="s">
        <v>6293</v>
      </c>
      <c r="I647" s="240" t="s">
        <v>21</v>
      </c>
      <c r="J647" s="254">
        <v>65000</v>
      </c>
      <c r="K647" s="240">
        <v>10</v>
      </c>
      <c r="L647" s="328">
        <f t="shared" si="11"/>
        <v>650000</v>
      </c>
      <c r="M647" s="263" t="s">
        <v>6172</v>
      </c>
      <c r="N647" s="319" t="s">
        <v>6173</v>
      </c>
      <c r="O647" s="303" t="s">
        <v>5258</v>
      </c>
      <c r="P647" s="285" t="s">
        <v>5255</v>
      </c>
      <c r="Q647" s="334">
        <v>43287</v>
      </c>
    </row>
    <row r="648" spans="1:17" ht="30" customHeight="1">
      <c r="A648" s="238">
        <v>647</v>
      </c>
      <c r="B648" s="240"/>
      <c r="C648" s="240"/>
      <c r="D648" s="240"/>
      <c r="E648" s="253" t="s">
        <v>6351</v>
      </c>
      <c r="F648" s="303" t="s">
        <v>6350</v>
      </c>
      <c r="G648" s="241" t="s">
        <v>6293</v>
      </c>
      <c r="H648" s="241" t="s">
        <v>6293</v>
      </c>
      <c r="I648" s="240" t="s">
        <v>21</v>
      </c>
      <c r="J648" s="254">
        <v>60000</v>
      </c>
      <c r="K648" s="240">
        <v>10</v>
      </c>
      <c r="L648" s="328">
        <f t="shared" si="11"/>
        <v>600000</v>
      </c>
      <c r="M648" s="263" t="s">
        <v>6172</v>
      </c>
      <c r="N648" s="319" t="s">
        <v>6173</v>
      </c>
      <c r="O648" s="303" t="s">
        <v>5258</v>
      </c>
      <c r="P648" s="285" t="s">
        <v>5255</v>
      </c>
      <c r="Q648" s="334">
        <v>43287</v>
      </c>
    </row>
    <row r="649" spans="1:17" ht="30" customHeight="1">
      <c r="A649" s="238">
        <v>648</v>
      </c>
      <c r="B649" s="240"/>
      <c r="C649" s="240"/>
      <c r="D649" s="240"/>
      <c r="E649" s="253" t="s">
        <v>6349</v>
      </c>
      <c r="F649" s="303" t="s">
        <v>6350</v>
      </c>
      <c r="G649" s="241" t="s">
        <v>6293</v>
      </c>
      <c r="H649" s="241" t="s">
        <v>6293</v>
      </c>
      <c r="I649" s="240" t="s">
        <v>21</v>
      </c>
      <c r="J649" s="254">
        <v>64000</v>
      </c>
      <c r="K649" s="240">
        <v>10</v>
      </c>
      <c r="L649" s="328">
        <f t="shared" si="11"/>
        <v>640000</v>
      </c>
      <c r="M649" s="263" t="s">
        <v>6172</v>
      </c>
      <c r="N649" s="319" t="s">
        <v>6173</v>
      </c>
      <c r="O649" s="303" t="s">
        <v>5258</v>
      </c>
      <c r="P649" s="285" t="s">
        <v>5255</v>
      </c>
      <c r="Q649" s="334">
        <v>43287</v>
      </c>
    </row>
    <row r="650" spans="1:17" ht="30" customHeight="1">
      <c r="A650" s="238">
        <v>649</v>
      </c>
      <c r="B650" s="240"/>
      <c r="C650" s="240"/>
      <c r="D650" s="240"/>
      <c r="E650" s="253" t="s">
        <v>6352</v>
      </c>
      <c r="F650" s="303" t="s">
        <v>6350</v>
      </c>
      <c r="G650" s="241" t="s">
        <v>6293</v>
      </c>
      <c r="H650" s="241" t="s">
        <v>6293</v>
      </c>
      <c r="I650" s="240" t="s">
        <v>21</v>
      </c>
      <c r="J650" s="254">
        <v>65000</v>
      </c>
      <c r="K650" s="240">
        <v>10</v>
      </c>
      <c r="L650" s="328">
        <f t="shared" si="11"/>
        <v>650000</v>
      </c>
      <c r="M650" s="263" t="s">
        <v>6172</v>
      </c>
      <c r="N650" s="319" t="s">
        <v>6173</v>
      </c>
      <c r="O650" s="303" t="s">
        <v>5258</v>
      </c>
      <c r="P650" s="285" t="s">
        <v>5255</v>
      </c>
      <c r="Q650" s="334">
        <v>43287</v>
      </c>
    </row>
    <row r="651" spans="1:17" ht="30" customHeight="1">
      <c r="A651" s="238">
        <v>650</v>
      </c>
      <c r="B651" s="240"/>
      <c r="C651" s="240"/>
      <c r="D651" s="240"/>
      <c r="E651" s="253" t="s">
        <v>6353</v>
      </c>
      <c r="F651" s="303" t="s">
        <v>6350</v>
      </c>
      <c r="G651" s="241" t="s">
        <v>6293</v>
      </c>
      <c r="H651" s="241" t="s">
        <v>6293</v>
      </c>
      <c r="I651" s="240" t="s">
        <v>21</v>
      </c>
      <c r="J651" s="254">
        <v>65000</v>
      </c>
      <c r="K651" s="240">
        <v>10</v>
      </c>
      <c r="L651" s="328">
        <f t="shared" si="11"/>
        <v>650000</v>
      </c>
      <c r="M651" s="263" t="s">
        <v>6172</v>
      </c>
      <c r="N651" s="319" t="s">
        <v>6173</v>
      </c>
      <c r="O651" s="303" t="s">
        <v>5258</v>
      </c>
      <c r="P651" s="285" t="s">
        <v>5255</v>
      </c>
      <c r="Q651" s="334">
        <v>43287</v>
      </c>
    </row>
    <row r="652" spans="1:17" ht="30" customHeight="1">
      <c r="A652" s="238">
        <v>651</v>
      </c>
      <c r="B652" s="240"/>
      <c r="C652" s="240"/>
      <c r="D652" s="240"/>
      <c r="E652" s="253" t="s">
        <v>6354</v>
      </c>
      <c r="F652" s="303" t="s">
        <v>6355</v>
      </c>
      <c r="G652" s="241" t="s">
        <v>6293</v>
      </c>
      <c r="H652" s="241" t="s">
        <v>6293</v>
      </c>
      <c r="I652" s="240" t="s">
        <v>21</v>
      </c>
      <c r="J652" s="254">
        <v>84000</v>
      </c>
      <c r="K652" s="240">
        <v>10</v>
      </c>
      <c r="L652" s="328">
        <f t="shared" si="11"/>
        <v>840000</v>
      </c>
      <c r="M652" s="263" t="s">
        <v>6172</v>
      </c>
      <c r="N652" s="319" t="s">
        <v>6173</v>
      </c>
      <c r="O652" s="303" t="s">
        <v>5258</v>
      </c>
      <c r="P652" s="285" t="s">
        <v>5255</v>
      </c>
      <c r="Q652" s="334">
        <v>43287</v>
      </c>
    </row>
    <row r="653" spans="1:17" ht="30" customHeight="1">
      <c r="A653" s="238">
        <v>652</v>
      </c>
      <c r="B653" s="240"/>
      <c r="C653" s="240"/>
      <c r="D653" s="240"/>
      <c r="E653" s="253" t="s">
        <v>6356</v>
      </c>
      <c r="F653" s="303" t="s">
        <v>6357</v>
      </c>
      <c r="G653" s="241" t="s">
        <v>6332</v>
      </c>
      <c r="H653" s="241" t="s">
        <v>6332</v>
      </c>
      <c r="I653" s="240" t="s">
        <v>21</v>
      </c>
      <c r="J653" s="254">
        <v>6800</v>
      </c>
      <c r="K653" s="254">
        <v>2000</v>
      </c>
      <c r="L653" s="328">
        <f t="shared" si="11"/>
        <v>13600000</v>
      </c>
      <c r="M653" s="263" t="s">
        <v>6172</v>
      </c>
      <c r="N653" s="319" t="s">
        <v>6173</v>
      </c>
      <c r="O653" s="303" t="s">
        <v>5258</v>
      </c>
      <c r="P653" s="285" t="s">
        <v>5255</v>
      </c>
      <c r="Q653" s="334">
        <v>43287</v>
      </c>
    </row>
    <row r="654" spans="1:17" ht="30" customHeight="1">
      <c r="A654" s="238">
        <v>653</v>
      </c>
      <c r="B654" s="240"/>
      <c r="C654" s="240"/>
      <c r="D654" s="240"/>
      <c r="E654" s="253" t="s">
        <v>6358</v>
      </c>
      <c r="F654" s="303" t="s">
        <v>6359</v>
      </c>
      <c r="G654" s="241" t="s">
        <v>6360</v>
      </c>
      <c r="H654" s="241" t="s">
        <v>6360</v>
      </c>
      <c r="I654" s="240" t="s">
        <v>21</v>
      </c>
      <c r="J654" s="254">
        <v>49500</v>
      </c>
      <c r="K654" s="240">
        <v>10</v>
      </c>
      <c r="L654" s="328">
        <f t="shared" si="11"/>
        <v>495000</v>
      </c>
      <c r="M654" s="263" t="s">
        <v>6172</v>
      </c>
      <c r="N654" s="319" t="s">
        <v>6173</v>
      </c>
      <c r="O654" s="303" t="s">
        <v>5258</v>
      </c>
      <c r="P654" s="285" t="s">
        <v>5255</v>
      </c>
      <c r="Q654" s="334">
        <v>43287</v>
      </c>
    </row>
    <row r="655" spans="1:17" ht="30" customHeight="1">
      <c r="A655" s="238">
        <v>654</v>
      </c>
      <c r="B655" s="240"/>
      <c r="C655" s="240"/>
      <c r="D655" s="240"/>
      <c r="E655" s="253" t="s">
        <v>6361</v>
      </c>
      <c r="F655" s="303" t="s">
        <v>6362</v>
      </c>
      <c r="G655" s="241" t="s">
        <v>6293</v>
      </c>
      <c r="H655" s="241" t="s">
        <v>6293</v>
      </c>
      <c r="I655" s="240" t="s">
        <v>21</v>
      </c>
      <c r="J655" s="254">
        <v>65000</v>
      </c>
      <c r="K655" s="240">
        <v>10</v>
      </c>
      <c r="L655" s="328">
        <f t="shared" si="11"/>
        <v>650000</v>
      </c>
      <c r="M655" s="263" t="s">
        <v>6172</v>
      </c>
      <c r="N655" s="319" t="s">
        <v>6173</v>
      </c>
      <c r="O655" s="303" t="s">
        <v>5258</v>
      </c>
      <c r="P655" s="285" t="s">
        <v>5255</v>
      </c>
      <c r="Q655" s="334">
        <v>43287</v>
      </c>
    </row>
    <row r="656" spans="1:17" ht="30" customHeight="1">
      <c r="A656" s="238">
        <v>655</v>
      </c>
      <c r="B656" s="240"/>
      <c r="C656" s="240"/>
      <c r="D656" s="240"/>
      <c r="E656" s="253" t="s">
        <v>6363</v>
      </c>
      <c r="F656" s="303" t="s">
        <v>6362</v>
      </c>
      <c r="G656" s="241" t="s">
        <v>6293</v>
      </c>
      <c r="H656" s="241" t="s">
        <v>6293</v>
      </c>
      <c r="I656" s="240" t="s">
        <v>21</v>
      </c>
      <c r="J656" s="254">
        <v>65000</v>
      </c>
      <c r="K656" s="240">
        <v>10</v>
      </c>
      <c r="L656" s="328">
        <f t="shared" si="11"/>
        <v>650000</v>
      </c>
      <c r="M656" s="263" t="s">
        <v>6172</v>
      </c>
      <c r="N656" s="319" t="s">
        <v>6173</v>
      </c>
      <c r="O656" s="303" t="s">
        <v>5258</v>
      </c>
      <c r="P656" s="285" t="s">
        <v>5255</v>
      </c>
      <c r="Q656" s="334">
        <v>43287</v>
      </c>
    </row>
    <row r="657" spans="1:17" ht="30" customHeight="1">
      <c r="A657" s="238">
        <v>656</v>
      </c>
      <c r="B657" s="240"/>
      <c r="C657" s="240"/>
      <c r="D657" s="240"/>
      <c r="E657" s="253" t="s">
        <v>6364</v>
      </c>
      <c r="F657" s="303" t="s">
        <v>6362</v>
      </c>
      <c r="G657" s="241" t="s">
        <v>6293</v>
      </c>
      <c r="H657" s="241" t="s">
        <v>6293</v>
      </c>
      <c r="I657" s="240" t="s">
        <v>21</v>
      </c>
      <c r="J657" s="254">
        <v>65000</v>
      </c>
      <c r="K657" s="240">
        <v>10</v>
      </c>
      <c r="L657" s="328">
        <f t="shared" si="11"/>
        <v>650000</v>
      </c>
      <c r="M657" s="263" t="s">
        <v>6172</v>
      </c>
      <c r="N657" s="319" t="s">
        <v>6173</v>
      </c>
      <c r="O657" s="303" t="s">
        <v>5258</v>
      </c>
      <c r="P657" s="285" t="s">
        <v>5255</v>
      </c>
      <c r="Q657" s="334">
        <v>43287</v>
      </c>
    </row>
    <row r="658" spans="1:17" ht="30" customHeight="1">
      <c r="A658" s="238">
        <v>657</v>
      </c>
      <c r="B658" s="240"/>
      <c r="C658" s="240"/>
      <c r="D658" s="240"/>
      <c r="E658" s="253" t="s">
        <v>6365</v>
      </c>
      <c r="F658" s="303" t="s">
        <v>6362</v>
      </c>
      <c r="G658" s="241" t="s">
        <v>6293</v>
      </c>
      <c r="H658" s="241" t="s">
        <v>6293</v>
      </c>
      <c r="I658" s="240" t="s">
        <v>21</v>
      </c>
      <c r="J658" s="254">
        <v>51000</v>
      </c>
      <c r="K658" s="240">
        <v>10</v>
      </c>
      <c r="L658" s="328">
        <f t="shared" si="11"/>
        <v>510000</v>
      </c>
      <c r="M658" s="263" t="s">
        <v>6172</v>
      </c>
      <c r="N658" s="319" t="s">
        <v>6173</v>
      </c>
      <c r="O658" s="303" t="s">
        <v>5258</v>
      </c>
      <c r="P658" s="285" t="s">
        <v>5255</v>
      </c>
      <c r="Q658" s="334">
        <v>43287</v>
      </c>
    </row>
    <row r="659" spans="1:17" ht="30" customHeight="1">
      <c r="A659" s="238">
        <v>658</v>
      </c>
      <c r="B659" s="240"/>
      <c r="C659" s="240"/>
      <c r="D659" s="240"/>
      <c r="E659" s="253" t="s">
        <v>6366</v>
      </c>
      <c r="F659" s="303" t="s">
        <v>6362</v>
      </c>
      <c r="G659" s="241" t="s">
        <v>6293</v>
      </c>
      <c r="H659" s="241" t="s">
        <v>6293</v>
      </c>
      <c r="I659" s="240" t="s">
        <v>21</v>
      </c>
      <c r="J659" s="254">
        <v>65000</v>
      </c>
      <c r="K659" s="240">
        <v>10</v>
      </c>
      <c r="L659" s="328">
        <f t="shared" si="11"/>
        <v>650000</v>
      </c>
      <c r="M659" s="263" t="s">
        <v>6172</v>
      </c>
      <c r="N659" s="319" t="s">
        <v>6173</v>
      </c>
      <c r="O659" s="303" t="s">
        <v>5258</v>
      </c>
      <c r="P659" s="285" t="s">
        <v>5255</v>
      </c>
      <c r="Q659" s="334">
        <v>43287</v>
      </c>
    </row>
    <row r="660" spans="1:17" ht="30" customHeight="1">
      <c r="A660" s="238">
        <v>659</v>
      </c>
      <c r="B660" s="240"/>
      <c r="C660" s="240"/>
      <c r="D660" s="240"/>
      <c r="E660" s="253" t="s">
        <v>6367</v>
      </c>
      <c r="F660" s="303" t="s">
        <v>6362</v>
      </c>
      <c r="G660" s="241" t="s">
        <v>6293</v>
      </c>
      <c r="H660" s="241" t="s">
        <v>6293</v>
      </c>
      <c r="I660" s="240" t="s">
        <v>21</v>
      </c>
      <c r="J660" s="254">
        <v>46000</v>
      </c>
      <c r="K660" s="240">
        <v>20</v>
      </c>
      <c r="L660" s="328">
        <f t="shared" si="11"/>
        <v>920000</v>
      </c>
      <c r="M660" s="263" t="s">
        <v>6172</v>
      </c>
      <c r="N660" s="319" t="s">
        <v>6173</v>
      </c>
      <c r="O660" s="303" t="s">
        <v>5258</v>
      </c>
      <c r="P660" s="285" t="s">
        <v>5255</v>
      </c>
      <c r="Q660" s="334">
        <v>43287</v>
      </c>
    </row>
    <row r="661" spans="1:17" ht="30" customHeight="1">
      <c r="A661" s="238">
        <v>660</v>
      </c>
      <c r="B661" s="240"/>
      <c r="C661" s="240"/>
      <c r="D661" s="240"/>
      <c r="E661" s="253" t="s">
        <v>6368</v>
      </c>
      <c r="F661" s="303" t="s">
        <v>6362</v>
      </c>
      <c r="G661" s="241" t="s">
        <v>6293</v>
      </c>
      <c r="H661" s="241" t="s">
        <v>6293</v>
      </c>
      <c r="I661" s="240" t="s">
        <v>21</v>
      </c>
      <c r="J661" s="254">
        <v>46000</v>
      </c>
      <c r="K661" s="240">
        <v>20</v>
      </c>
      <c r="L661" s="328">
        <f t="shared" si="11"/>
        <v>920000</v>
      </c>
      <c r="M661" s="263" t="s">
        <v>6172</v>
      </c>
      <c r="N661" s="319" t="s">
        <v>6173</v>
      </c>
      <c r="O661" s="303" t="s">
        <v>5258</v>
      </c>
      <c r="P661" s="285" t="s">
        <v>5255</v>
      </c>
      <c r="Q661" s="334">
        <v>43287</v>
      </c>
    </row>
    <row r="662" spans="1:17" ht="30" customHeight="1">
      <c r="A662" s="238">
        <v>661</v>
      </c>
      <c r="B662" s="240"/>
      <c r="C662" s="240"/>
      <c r="D662" s="240"/>
      <c r="E662" s="253" t="s">
        <v>6369</v>
      </c>
      <c r="F662" s="303" t="s">
        <v>6370</v>
      </c>
      <c r="G662" s="241" t="s">
        <v>6360</v>
      </c>
      <c r="H662" s="241" t="s">
        <v>6360</v>
      </c>
      <c r="I662" s="240" t="s">
        <v>21</v>
      </c>
      <c r="J662" s="254">
        <v>178500</v>
      </c>
      <c r="K662" s="240">
        <v>30</v>
      </c>
      <c r="L662" s="328">
        <f t="shared" si="11"/>
        <v>5355000</v>
      </c>
      <c r="M662" s="263" t="s">
        <v>6172</v>
      </c>
      <c r="N662" s="319" t="s">
        <v>6173</v>
      </c>
      <c r="O662" s="303" t="s">
        <v>5258</v>
      </c>
      <c r="P662" s="285" t="s">
        <v>5255</v>
      </c>
      <c r="Q662" s="334">
        <v>43287</v>
      </c>
    </row>
    <row r="663" spans="1:17" ht="30" customHeight="1">
      <c r="A663" s="238">
        <v>662</v>
      </c>
      <c r="B663" s="240"/>
      <c r="C663" s="240"/>
      <c r="D663" s="240"/>
      <c r="E663" s="253" t="s">
        <v>6371</v>
      </c>
      <c r="F663" s="303" t="s">
        <v>6333</v>
      </c>
      <c r="G663" s="240" t="s">
        <v>6372</v>
      </c>
      <c r="H663" s="240" t="s">
        <v>6372</v>
      </c>
      <c r="I663" s="240" t="s">
        <v>21</v>
      </c>
      <c r="J663" s="254">
        <v>21500</v>
      </c>
      <c r="K663" s="254">
        <v>2000</v>
      </c>
      <c r="L663" s="328">
        <f t="shared" si="11"/>
        <v>43000000</v>
      </c>
      <c r="M663" s="263" t="s">
        <v>6172</v>
      </c>
      <c r="N663" s="319" t="s">
        <v>6173</v>
      </c>
      <c r="O663" s="303" t="s">
        <v>5258</v>
      </c>
      <c r="P663" s="285" t="s">
        <v>5255</v>
      </c>
      <c r="Q663" s="334">
        <v>43287</v>
      </c>
    </row>
    <row r="664" spans="1:17" ht="30" customHeight="1">
      <c r="A664" s="238">
        <v>663</v>
      </c>
      <c r="B664" s="240"/>
      <c r="C664" s="240"/>
      <c r="D664" s="240"/>
      <c r="E664" s="253" t="s">
        <v>5138</v>
      </c>
      <c r="F664" s="303" t="s">
        <v>6373</v>
      </c>
      <c r="G664" s="241" t="s">
        <v>6374</v>
      </c>
      <c r="H664" s="241" t="s">
        <v>6374</v>
      </c>
      <c r="I664" s="240" t="s">
        <v>25</v>
      </c>
      <c r="J664" s="254">
        <v>43000</v>
      </c>
      <c r="K664" s="240">
        <v>100</v>
      </c>
      <c r="L664" s="328">
        <f t="shared" si="11"/>
        <v>4300000</v>
      </c>
      <c r="M664" s="263" t="s">
        <v>6172</v>
      </c>
      <c r="N664" s="319" t="s">
        <v>6173</v>
      </c>
      <c r="O664" s="303" t="s">
        <v>5258</v>
      </c>
      <c r="P664" s="285" t="s">
        <v>5255</v>
      </c>
      <c r="Q664" s="334">
        <v>43287</v>
      </c>
    </row>
    <row r="665" spans="1:17" ht="30" customHeight="1">
      <c r="A665" s="238">
        <v>664</v>
      </c>
      <c r="B665" s="240"/>
      <c r="C665" s="240"/>
      <c r="D665" s="239"/>
      <c r="E665" s="253" t="s">
        <v>6375</v>
      </c>
      <c r="F665" s="303" t="s">
        <v>6376</v>
      </c>
      <c r="G665" s="240" t="s">
        <v>6377</v>
      </c>
      <c r="H665" s="240" t="s">
        <v>6377</v>
      </c>
      <c r="I665" s="240" t="s">
        <v>21</v>
      </c>
      <c r="J665" s="254">
        <v>1500</v>
      </c>
      <c r="K665" s="254">
        <v>20000</v>
      </c>
      <c r="L665" s="328">
        <f t="shared" si="11"/>
        <v>30000000</v>
      </c>
      <c r="M665" s="263" t="s">
        <v>6172</v>
      </c>
      <c r="N665" s="319" t="s">
        <v>6173</v>
      </c>
      <c r="O665" s="303" t="s">
        <v>5258</v>
      </c>
      <c r="P665" s="285" t="s">
        <v>5255</v>
      </c>
      <c r="Q665" s="334">
        <v>43287</v>
      </c>
    </row>
    <row r="666" spans="1:17" ht="30" customHeight="1">
      <c r="A666" s="238">
        <v>665</v>
      </c>
      <c r="B666" s="240"/>
      <c r="C666" s="240"/>
      <c r="D666" s="240"/>
      <c r="E666" s="253" t="s">
        <v>6378</v>
      </c>
      <c r="F666" s="303" t="s">
        <v>6379</v>
      </c>
      <c r="G666" s="241" t="s">
        <v>6374</v>
      </c>
      <c r="H666" s="241" t="s">
        <v>6374</v>
      </c>
      <c r="I666" s="240" t="s">
        <v>21</v>
      </c>
      <c r="J666" s="254">
        <v>15800</v>
      </c>
      <c r="K666" s="254">
        <v>3000</v>
      </c>
      <c r="L666" s="328">
        <f t="shared" si="11"/>
        <v>47400000</v>
      </c>
      <c r="M666" s="263" t="s">
        <v>6172</v>
      </c>
      <c r="N666" s="319" t="s">
        <v>6173</v>
      </c>
      <c r="O666" s="303" t="s">
        <v>5258</v>
      </c>
      <c r="P666" s="285" t="s">
        <v>5255</v>
      </c>
      <c r="Q666" s="334">
        <v>43287</v>
      </c>
    </row>
    <row r="667" spans="1:17" ht="30" customHeight="1">
      <c r="A667" s="238">
        <v>666</v>
      </c>
      <c r="B667" s="240"/>
      <c r="C667" s="240"/>
      <c r="D667" s="239"/>
      <c r="E667" s="253" t="s">
        <v>6380</v>
      </c>
      <c r="F667" s="303" t="s">
        <v>6376</v>
      </c>
      <c r="G667" s="240" t="s">
        <v>6377</v>
      </c>
      <c r="H667" s="240" t="s">
        <v>6377</v>
      </c>
      <c r="I667" s="240" t="s">
        <v>21</v>
      </c>
      <c r="J667" s="254">
        <v>1600</v>
      </c>
      <c r="K667" s="254">
        <v>20000</v>
      </c>
      <c r="L667" s="328">
        <f t="shared" si="11"/>
        <v>32000000</v>
      </c>
      <c r="M667" s="263" t="s">
        <v>6172</v>
      </c>
      <c r="N667" s="319" t="s">
        <v>6173</v>
      </c>
      <c r="O667" s="303" t="s">
        <v>5258</v>
      </c>
      <c r="P667" s="285" t="s">
        <v>5255</v>
      </c>
      <c r="Q667" s="334">
        <v>43287</v>
      </c>
    </row>
    <row r="668" spans="1:17" ht="30" customHeight="1">
      <c r="A668" s="238">
        <v>667</v>
      </c>
      <c r="B668" s="240"/>
      <c r="C668" s="240"/>
      <c r="D668" s="240"/>
      <c r="E668" s="253" t="s">
        <v>6381</v>
      </c>
      <c r="F668" s="303" t="s">
        <v>6382</v>
      </c>
      <c r="G668" s="240" t="s">
        <v>6383</v>
      </c>
      <c r="H668" s="240" t="s">
        <v>6383</v>
      </c>
      <c r="I668" s="240" t="s">
        <v>21</v>
      </c>
      <c r="J668" s="240">
        <v>550</v>
      </c>
      <c r="K668" s="254">
        <v>10000</v>
      </c>
      <c r="L668" s="328">
        <f t="shared" si="11"/>
        <v>5500000</v>
      </c>
      <c r="M668" s="263" t="s">
        <v>6172</v>
      </c>
      <c r="N668" s="319" t="s">
        <v>6173</v>
      </c>
      <c r="O668" s="303" t="s">
        <v>5258</v>
      </c>
      <c r="P668" s="285" t="s">
        <v>5255</v>
      </c>
      <c r="Q668" s="334">
        <v>43287</v>
      </c>
    </row>
    <row r="669" spans="1:17" ht="30" customHeight="1">
      <c r="A669" s="238">
        <v>668</v>
      </c>
      <c r="B669" s="240"/>
      <c r="C669" s="240"/>
      <c r="D669" s="239"/>
      <c r="E669" s="253" t="s">
        <v>6384</v>
      </c>
      <c r="F669" s="303" t="s">
        <v>6385</v>
      </c>
      <c r="G669" s="240" t="s">
        <v>6176</v>
      </c>
      <c r="H669" s="240" t="s">
        <v>6176</v>
      </c>
      <c r="I669" s="240" t="s">
        <v>6019</v>
      </c>
      <c r="J669" s="254">
        <v>249000</v>
      </c>
      <c r="K669" s="240">
        <v>3</v>
      </c>
      <c r="L669" s="328">
        <f t="shared" si="11"/>
        <v>747000</v>
      </c>
      <c r="M669" s="263" t="s">
        <v>6172</v>
      </c>
      <c r="N669" s="319" t="s">
        <v>6173</v>
      </c>
      <c r="O669" s="303" t="s">
        <v>5258</v>
      </c>
      <c r="P669" s="285" t="s">
        <v>5255</v>
      </c>
      <c r="Q669" s="334">
        <v>43287</v>
      </c>
    </row>
    <row r="670" spans="1:17" ht="30" customHeight="1">
      <c r="A670" s="238">
        <v>669</v>
      </c>
      <c r="B670" s="240"/>
      <c r="C670" s="240"/>
      <c r="D670" s="238"/>
      <c r="E670" s="253" t="s">
        <v>6386</v>
      </c>
      <c r="F670" s="303" t="s">
        <v>6385</v>
      </c>
      <c r="G670" s="240" t="s">
        <v>6176</v>
      </c>
      <c r="H670" s="240" t="s">
        <v>6176</v>
      </c>
      <c r="I670" s="240" t="s">
        <v>6019</v>
      </c>
      <c r="J670" s="254">
        <v>240000</v>
      </c>
      <c r="K670" s="240">
        <v>3</v>
      </c>
      <c r="L670" s="328">
        <f t="shared" si="11"/>
        <v>720000</v>
      </c>
      <c r="M670" s="263" t="s">
        <v>6172</v>
      </c>
      <c r="N670" s="319" t="s">
        <v>6173</v>
      </c>
      <c r="O670" s="303" t="s">
        <v>5258</v>
      </c>
      <c r="P670" s="285" t="s">
        <v>5255</v>
      </c>
      <c r="Q670" s="334">
        <v>43287</v>
      </c>
    </row>
    <row r="671" spans="1:17" ht="30" customHeight="1">
      <c r="A671" s="238">
        <v>670</v>
      </c>
      <c r="B671" s="240"/>
      <c r="C671" s="240"/>
      <c r="D671" s="238"/>
      <c r="E671" s="253" t="s">
        <v>6387</v>
      </c>
      <c r="F671" s="303" t="s">
        <v>6388</v>
      </c>
      <c r="G671" s="241" t="s">
        <v>6360</v>
      </c>
      <c r="H671" s="241" t="s">
        <v>6360</v>
      </c>
      <c r="I671" s="240" t="s">
        <v>21</v>
      </c>
      <c r="J671" s="254">
        <v>880000</v>
      </c>
      <c r="K671" s="240">
        <v>1</v>
      </c>
      <c r="L671" s="328">
        <f t="shared" si="11"/>
        <v>880000</v>
      </c>
      <c r="M671" s="263" t="s">
        <v>6172</v>
      </c>
      <c r="N671" s="319" t="s">
        <v>6173</v>
      </c>
      <c r="O671" s="303" t="s">
        <v>5258</v>
      </c>
      <c r="P671" s="285" t="s">
        <v>5255</v>
      </c>
      <c r="Q671" s="334">
        <v>43287</v>
      </c>
    </row>
    <row r="672" spans="1:17" ht="30" customHeight="1">
      <c r="A672" s="238">
        <v>671</v>
      </c>
      <c r="B672" s="240"/>
      <c r="C672" s="240"/>
      <c r="D672" s="240"/>
      <c r="E672" s="253" t="s">
        <v>6389</v>
      </c>
      <c r="F672" s="303" t="s">
        <v>6388</v>
      </c>
      <c r="G672" s="241" t="s">
        <v>6360</v>
      </c>
      <c r="H672" s="241" t="s">
        <v>6360</v>
      </c>
      <c r="I672" s="240" t="s">
        <v>21</v>
      </c>
      <c r="J672" s="254">
        <v>59500</v>
      </c>
      <c r="K672" s="240">
        <v>4</v>
      </c>
      <c r="L672" s="328">
        <f t="shared" si="11"/>
        <v>238000</v>
      </c>
      <c r="M672" s="263" t="s">
        <v>6172</v>
      </c>
      <c r="N672" s="319" t="s">
        <v>6173</v>
      </c>
      <c r="O672" s="303" t="s">
        <v>5258</v>
      </c>
      <c r="P672" s="285" t="s">
        <v>5255</v>
      </c>
      <c r="Q672" s="334">
        <v>43287</v>
      </c>
    </row>
    <row r="673" spans="1:17" ht="30" customHeight="1">
      <c r="A673" s="238">
        <v>672</v>
      </c>
      <c r="B673" s="240"/>
      <c r="C673" s="240"/>
      <c r="D673" s="240"/>
      <c r="E673" s="253" t="s">
        <v>6390</v>
      </c>
      <c r="F673" s="303" t="s">
        <v>6350</v>
      </c>
      <c r="G673" s="240" t="s">
        <v>6293</v>
      </c>
      <c r="H673" s="240" t="s">
        <v>6293</v>
      </c>
      <c r="I673" s="240" t="s">
        <v>21</v>
      </c>
      <c r="J673" s="254">
        <v>249700</v>
      </c>
      <c r="K673" s="240">
        <v>12</v>
      </c>
      <c r="L673" s="328">
        <f t="shared" si="11"/>
        <v>2996400</v>
      </c>
      <c r="M673" s="263" t="s">
        <v>6172</v>
      </c>
      <c r="N673" s="319" t="s">
        <v>6173</v>
      </c>
      <c r="O673" s="303" t="s">
        <v>5258</v>
      </c>
      <c r="P673" s="285" t="s">
        <v>5255</v>
      </c>
      <c r="Q673" s="334">
        <v>43287</v>
      </c>
    </row>
    <row r="674" spans="1:17" ht="30" customHeight="1">
      <c r="A674" s="238">
        <v>673</v>
      </c>
      <c r="B674" s="240"/>
      <c r="C674" s="240"/>
      <c r="D674" s="240"/>
      <c r="E674" s="253" t="s">
        <v>6391</v>
      </c>
      <c r="F674" s="303" t="s">
        <v>6362</v>
      </c>
      <c r="G674" s="240" t="s">
        <v>6293</v>
      </c>
      <c r="H674" s="240" t="s">
        <v>6293</v>
      </c>
      <c r="I674" s="240" t="s">
        <v>21</v>
      </c>
      <c r="J674" s="254">
        <v>240000</v>
      </c>
      <c r="K674" s="240">
        <v>4</v>
      </c>
      <c r="L674" s="328">
        <f t="shared" si="11"/>
        <v>960000</v>
      </c>
      <c r="M674" s="263" t="s">
        <v>6172</v>
      </c>
      <c r="N674" s="319" t="s">
        <v>6173</v>
      </c>
      <c r="O674" s="303" t="s">
        <v>5258</v>
      </c>
      <c r="P674" s="285" t="s">
        <v>5255</v>
      </c>
      <c r="Q674" s="334">
        <v>43287</v>
      </c>
    </row>
    <row r="675" spans="1:17" ht="30" customHeight="1">
      <c r="A675" s="238">
        <v>674</v>
      </c>
      <c r="B675" s="240"/>
      <c r="C675" s="240"/>
      <c r="D675" s="240"/>
      <c r="E675" s="253" t="s">
        <v>6392</v>
      </c>
      <c r="F675" s="303" t="s">
        <v>6362</v>
      </c>
      <c r="G675" s="240" t="s">
        <v>6293</v>
      </c>
      <c r="H675" s="240" t="s">
        <v>6293</v>
      </c>
      <c r="I675" s="240" t="s">
        <v>21</v>
      </c>
      <c r="J675" s="254">
        <v>240000</v>
      </c>
      <c r="K675" s="240">
        <v>10</v>
      </c>
      <c r="L675" s="328">
        <f t="shared" ref="L675:L738" si="12">K675*J675</f>
        <v>2400000</v>
      </c>
      <c r="M675" s="263" t="s">
        <v>6172</v>
      </c>
      <c r="N675" s="319" t="s">
        <v>6173</v>
      </c>
      <c r="O675" s="303" t="s">
        <v>5258</v>
      </c>
      <c r="P675" s="285" t="s">
        <v>5255</v>
      </c>
      <c r="Q675" s="334">
        <v>43287</v>
      </c>
    </row>
    <row r="676" spans="1:17" ht="30" customHeight="1">
      <c r="A676" s="238">
        <v>675</v>
      </c>
      <c r="B676" s="240"/>
      <c r="C676" s="240"/>
      <c r="D676" s="240"/>
      <c r="E676" s="253" t="s">
        <v>6393</v>
      </c>
      <c r="F676" s="303" t="s">
        <v>6362</v>
      </c>
      <c r="G676" s="240" t="s">
        <v>6293</v>
      </c>
      <c r="H676" s="240" t="s">
        <v>6293</v>
      </c>
      <c r="I676" s="240" t="s">
        <v>21</v>
      </c>
      <c r="J676" s="254">
        <v>150000</v>
      </c>
      <c r="K676" s="240">
        <v>4</v>
      </c>
      <c r="L676" s="328">
        <f t="shared" si="12"/>
        <v>600000</v>
      </c>
      <c r="M676" s="263" t="s">
        <v>6172</v>
      </c>
      <c r="N676" s="319" t="s">
        <v>6173</v>
      </c>
      <c r="O676" s="303" t="s">
        <v>5258</v>
      </c>
      <c r="P676" s="285" t="s">
        <v>5255</v>
      </c>
      <c r="Q676" s="334">
        <v>43287</v>
      </c>
    </row>
    <row r="677" spans="1:17" ht="30" customHeight="1">
      <c r="A677" s="238">
        <v>676</v>
      </c>
      <c r="B677" s="240"/>
      <c r="C677" s="240"/>
      <c r="D677" s="240"/>
      <c r="E677" s="253" t="s">
        <v>6394</v>
      </c>
      <c r="F677" s="303" t="s">
        <v>6362</v>
      </c>
      <c r="G677" s="240" t="s">
        <v>6293</v>
      </c>
      <c r="H677" s="240" t="s">
        <v>6293</v>
      </c>
      <c r="I677" s="240" t="s">
        <v>21</v>
      </c>
      <c r="J677" s="254">
        <v>164000</v>
      </c>
      <c r="K677" s="240">
        <v>8</v>
      </c>
      <c r="L677" s="328">
        <f t="shared" si="12"/>
        <v>1312000</v>
      </c>
      <c r="M677" s="263" t="s">
        <v>6172</v>
      </c>
      <c r="N677" s="319" t="s">
        <v>6173</v>
      </c>
      <c r="O677" s="303" t="s">
        <v>5258</v>
      </c>
      <c r="P677" s="285" t="s">
        <v>5255</v>
      </c>
      <c r="Q677" s="334">
        <v>43287</v>
      </c>
    </row>
    <row r="678" spans="1:17" ht="30" customHeight="1">
      <c r="A678" s="238">
        <v>677</v>
      </c>
      <c r="B678" s="240"/>
      <c r="C678" s="240"/>
      <c r="D678" s="240"/>
      <c r="E678" s="253" t="s">
        <v>6395</v>
      </c>
      <c r="F678" s="303" t="s">
        <v>6362</v>
      </c>
      <c r="G678" s="240" t="s">
        <v>6293</v>
      </c>
      <c r="H678" s="240" t="s">
        <v>6293</v>
      </c>
      <c r="I678" s="240" t="s">
        <v>21</v>
      </c>
      <c r="J678" s="254">
        <v>118000</v>
      </c>
      <c r="K678" s="240">
        <v>15</v>
      </c>
      <c r="L678" s="328">
        <f t="shared" si="12"/>
        <v>1770000</v>
      </c>
      <c r="M678" s="263" t="s">
        <v>6172</v>
      </c>
      <c r="N678" s="319" t="s">
        <v>6173</v>
      </c>
      <c r="O678" s="303" t="s">
        <v>5258</v>
      </c>
      <c r="P678" s="285" t="s">
        <v>5255</v>
      </c>
      <c r="Q678" s="334">
        <v>43287</v>
      </c>
    </row>
    <row r="679" spans="1:17" ht="30" customHeight="1">
      <c r="A679" s="238">
        <v>678</v>
      </c>
      <c r="B679" s="240"/>
      <c r="C679" s="240"/>
      <c r="D679" s="240"/>
      <c r="E679" s="253" t="s">
        <v>6396</v>
      </c>
      <c r="F679" s="303" t="s">
        <v>6362</v>
      </c>
      <c r="G679" s="240" t="s">
        <v>6293</v>
      </c>
      <c r="H679" s="240" t="s">
        <v>6293</v>
      </c>
      <c r="I679" s="240" t="s">
        <v>21</v>
      </c>
      <c r="J679" s="254">
        <v>74500</v>
      </c>
      <c r="K679" s="240">
        <v>15</v>
      </c>
      <c r="L679" s="328">
        <f t="shared" si="12"/>
        <v>1117500</v>
      </c>
      <c r="M679" s="263" t="s">
        <v>6172</v>
      </c>
      <c r="N679" s="319" t="s">
        <v>6173</v>
      </c>
      <c r="O679" s="303" t="s">
        <v>5258</v>
      </c>
      <c r="P679" s="285" t="s">
        <v>5255</v>
      </c>
      <c r="Q679" s="334">
        <v>43287</v>
      </c>
    </row>
    <row r="680" spans="1:17" ht="30" customHeight="1">
      <c r="A680" s="238">
        <v>679</v>
      </c>
      <c r="B680" s="240"/>
      <c r="C680" s="240"/>
      <c r="D680" s="238"/>
      <c r="E680" s="253" t="s">
        <v>6397</v>
      </c>
      <c r="F680" s="303" t="s">
        <v>6362</v>
      </c>
      <c r="G680" s="240" t="s">
        <v>6293</v>
      </c>
      <c r="H680" s="240" t="s">
        <v>6293</v>
      </c>
      <c r="I680" s="240" t="s">
        <v>21</v>
      </c>
      <c r="J680" s="254">
        <v>318500</v>
      </c>
      <c r="K680" s="240">
        <v>2</v>
      </c>
      <c r="L680" s="328">
        <f t="shared" si="12"/>
        <v>637000</v>
      </c>
      <c r="M680" s="263" t="s">
        <v>6172</v>
      </c>
      <c r="N680" s="319" t="s">
        <v>6173</v>
      </c>
      <c r="O680" s="303" t="s">
        <v>5258</v>
      </c>
      <c r="P680" s="285" t="s">
        <v>5255</v>
      </c>
      <c r="Q680" s="334">
        <v>43287</v>
      </c>
    </row>
    <row r="681" spans="1:17" ht="30" customHeight="1">
      <c r="A681" s="238">
        <v>680</v>
      </c>
      <c r="B681" s="240"/>
      <c r="C681" s="240"/>
      <c r="D681" s="238"/>
      <c r="E681" s="253" t="s">
        <v>6398</v>
      </c>
      <c r="F681" s="303" t="s">
        <v>6399</v>
      </c>
      <c r="G681" s="240" t="s">
        <v>6293</v>
      </c>
      <c r="H681" s="240" t="s">
        <v>6293</v>
      </c>
      <c r="I681" s="240" t="s">
        <v>21</v>
      </c>
      <c r="J681" s="254">
        <v>4449000</v>
      </c>
      <c r="K681" s="240">
        <v>2</v>
      </c>
      <c r="L681" s="328">
        <f t="shared" si="12"/>
        <v>8898000</v>
      </c>
      <c r="M681" s="263" t="s">
        <v>6172</v>
      </c>
      <c r="N681" s="319" t="s">
        <v>6173</v>
      </c>
      <c r="O681" s="303" t="s">
        <v>5258</v>
      </c>
      <c r="P681" s="285" t="s">
        <v>5255</v>
      </c>
      <c r="Q681" s="334">
        <v>43287</v>
      </c>
    </row>
    <row r="682" spans="1:17" ht="30" customHeight="1">
      <c r="A682" s="238">
        <v>681</v>
      </c>
      <c r="B682" s="240"/>
      <c r="C682" s="240"/>
      <c r="D682" s="240"/>
      <c r="E682" s="253" t="s">
        <v>6400</v>
      </c>
      <c r="F682" s="303" t="s">
        <v>6362</v>
      </c>
      <c r="G682" s="240" t="s">
        <v>6293</v>
      </c>
      <c r="H682" s="240" t="s">
        <v>6293</v>
      </c>
      <c r="I682" s="240" t="s">
        <v>21</v>
      </c>
      <c r="J682" s="254">
        <v>68000</v>
      </c>
      <c r="K682" s="240">
        <v>4</v>
      </c>
      <c r="L682" s="328">
        <f t="shared" si="12"/>
        <v>272000</v>
      </c>
      <c r="M682" s="263" t="s">
        <v>6172</v>
      </c>
      <c r="N682" s="319" t="s">
        <v>6173</v>
      </c>
      <c r="O682" s="303" t="s">
        <v>5258</v>
      </c>
      <c r="P682" s="285" t="s">
        <v>5255</v>
      </c>
      <c r="Q682" s="334">
        <v>43287</v>
      </c>
    </row>
    <row r="683" spans="1:17" ht="30" customHeight="1">
      <c r="A683" s="238">
        <v>682</v>
      </c>
      <c r="B683" s="240"/>
      <c r="C683" s="240"/>
      <c r="D683" s="240"/>
      <c r="E683" s="253" t="s">
        <v>6401</v>
      </c>
      <c r="F683" s="303" t="s">
        <v>6362</v>
      </c>
      <c r="G683" s="240" t="s">
        <v>6293</v>
      </c>
      <c r="H683" s="240" t="s">
        <v>6293</v>
      </c>
      <c r="I683" s="240" t="s">
        <v>21</v>
      </c>
      <c r="J683" s="254">
        <v>3798000</v>
      </c>
      <c r="K683" s="240">
        <v>3</v>
      </c>
      <c r="L683" s="328">
        <f t="shared" si="12"/>
        <v>11394000</v>
      </c>
      <c r="M683" s="263" t="s">
        <v>6172</v>
      </c>
      <c r="N683" s="319" t="s">
        <v>6173</v>
      </c>
      <c r="O683" s="303" t="s">
        <v>5258</v>
      </c>
      <c r="P683" s="285" t="s">
        <v>5255</v>
      </c>
      <c r="Q683" s="334">
        <v>43287</v>
      </c>
    </row>
    <row r="684" spans="1:17" ht="30" customHeight="1">
      <c r="A684" s="238">
        <v>683</v>
      </c>
      <c r="B684" s="240"/>
      <c r="C684" s="240"/>
      <c r="D684" s="240"/>
      <c r="E684" s="253" t="s">
        <v>6402</v>
      </c>
      <c r="F684" s="303" t="s">
        <v>6362</v>
      </c>
      <c r="G684" s="240" t="s">
        <v>6293</v>
      </c>
      <c r="H684" s="240" t="s">
        <v>6293</v>
      </c>
      <c r="I684" s="240" t="s">
        <v>21</v>
      </c>
      <c r="J684" s="254">
        <v>97800</v>
      </c>
      <c r="K684" s="240">
        <v>2</v>
      </c>
      <c r="L684" s="328">
        <f t="shared" si="12"/>
        <v>195600</v>
      </c>
      <c r="M684" s="263" t="s">
        <v>6172</v>
      </c>
      <c r="N684" s="319" t="s">
        <v>6173</v>
      </c>
      <c r="O684" s="303" t="s">
        <v>5258</v>
      </c>
      <c r="P684" s="285" t="s">
        <v>5255</v>
      </c>
      <c r="Q684" s="334">
        <v>43287</v>
      </c>
    </row>
    <row r="685" spans="1:17" ht="30" customHeight="1">
      <c r="A685" s="238">
        <v>684</v>
      </c>
      <c r="B685" s="240"/>
      <c r="C685" s="240"/>
      <c r="D685" s="240"/>
      <c r="E685" s="253" t="s">
        <v>6403</v>
      </c>
      <c r="F685" s="303" t="s">
        <v>6362</v>
      </c>
      <c r="G685" s="240" t="s">
        <v>6293</v>
      </c>
      <c r="H685" s="240" t="s">
        <v>6293</v>
      </c>
      <c r="I685" s="240" t="s">
        <v>21</v>
      </c>
      <c r="J685" s="254">
        <v>470000</v>
      </c>
      <c r="K685" s="240">
        <v>4</v>
      </c>
      <c r="L685" s="328">
        <f t="shared" si="12"/>
        <v>1880000</v>
      </c>
      <c r="M685" s="263" t="s">
        <v>6172</v>
      </c>
      <c r="N685" s="319" t="s">
        <v>6173</v>
      </c>
      <c r="O685" s="303" t="s">
        <v>5258</v>
      </c>
      <c r="P685" s="285" t="s">
        <v>5255</v>
      </c>
      <c r="Q685" s="334">
        <v>43287</v>
      </c>
    </row>
    <row r="686" spans="1:17" ht="30" customHeight="1">
      <c r="A686" s="238">
        <v>685</v>
      </c>
      <c r="B686" s="240"/>
      <c r="C686" s="240"/>
      <c r="D686" s="240"/>
      <c r="E686" s="253" t="s">
        <v>6404</v>
      </c>
      <c r="F686" s="303" t="s">
        <v>6405</v>
      </c>
      <c r="G686" s="241" t="s">
        <v>6360</v>
      </c>
      <c r="H686" s="241" t="s">
        <v>6360</v>
      </c>
      <c r="I686" s="240" t="s">
        <v>21</v>
      </c>
      <c r="J686" s="254">
        <v>178000</v>
      </c>
      <c r="K686" s="240">
        <v>4</v>
      </c>
      <c r="L686" s="328">
        <f t="shared" si="12"/>
        <v>712000</v>
      </c>
      <c r="M686" s="263" t="s">
        <v>6172</v>
      </c>
      <c r="N686" s="319" t="s">
        <v>6173</v>
      </c>
      <c r="O686" s="303" t="s">
        <v>5258</v>
      </c>
      <c r="P686" s="285" t="s">
        <v>5255</v>
      </c>
      <c r="Q686" s="334">
        <v>43287</v>
      </c>
    </row>
    <row r="687" spans="1:17" ht="30" customHeight="1">
      <c r="A687" s="238">
        <v>686</v>
      </c>
      <c r="B687" s="240"/>
      <c r="C687" s="240"/>
      <c r="D687" s="240"/>
      <c r="E687" s="253" t="s">
        <v>6406</v>
      </c>
      <c r="F687" s="303" t="s">
        <v>6362</v>
      </c>
      <c r="G687" s="241" t="s">
        <v>6293</v>
      </c>
      <c r="H687" s="241" t="s">
        <v>6293</v>
      </c>
      <c r="I687" s="240" t="s">
        <v>21</v>
      </c>
      <c r="J687" s="254">
        <v>71000</v>
      </c>
      <c r="K687" s="240">
        <v>2</v>
      </c>
      <c r="L687" s="328">
        <f t="shared" si="12"/>
        <v>142000</v>
      </c>
      <c r="M687" s="263" t="s">
        <v>6172</v>
      </c>
      <c r="N687" s="319" t="s">
        <v>6173</v>
      </c>
      <c r="O687" s="303" t="s">
        <v>5258</v>
      </c>
      <c r="P687" s="285" t="s">
        <v>5255</v>
      </c>
      <c r="Q687" s="334">
        <v>43287</v>
      </c>
    </row>
    <row r="688" spans="1:17" ht="30" customHeight="1">
      <c r="A688" s="238">
        <v>687</v>
      </c>
      <c r="B688" s="239">
        <v>117</v>
      </c>
      <c r="C688" s="240" t="s">
        <v>1046</v>
      </c>
      <c r="D688" s="239" t="s">
        <v>5403</v>
      </c>
      <c r="E688" s="253" t="s">
        <v>6407</v>
      </c>
      <c r="F688" s="303" t="s">
        <v>6408</v>
      </c>
      <c r="G688" s="241" t="s">
        <v>6237</v>
      </c>
      <c r="H688" s="241" t="s">
        <v>6237</v>
      </c>
      <c r="I688" s="240" t="s">
        <v>6409</v>
      </c>
      <c r="J688" s="254">
        <v>34000</v>
      </c>
      <c r="K688" s="240">
        <v>10</v>
      </c>
      <c r="L688" s="328">
        <f t="shared" si="12"/>
        <v>340000</v>
      </c>
      <c r="M688" s="263" t="s">
        <v>6172</v>
      </c>
      <c r="N688" s="319" t="s">
        <v>6173</v>
      </c>
      <c r="O688" s="303" t="s">
        <v>5258</v>
      </c>
      <c r="P688" s="285" t="s">
        <v>5255</v>
      </c>
      <c r="Q688" s="334">
        <v>43287</v>
      </c>
    </row>
    <row r="689" spans="1:17" ht="30" customHeight="1">
      <c r="A689" s="238">
        <v>688</v>
      </c>
      <c r="B689" s="239">
        <v>117</v>
      </c>
      <c r="C689" s="240" t="s">
        <v>1046</v>
      </c>
      <c r="D689" s="239" t="s">
        <v>5403</v>
      </c>
      <c r="E689" s="253" t="s">
        <v>6410</v>
      </c>
      <c r="F689" s="303" t="s">
        <v>6408</v>
      </c>
      <c r="G689" s="241" t="s">
        <v>6237</v>
      </c>
      <c r="H689" s="241" t="s">
        <v>6237</v>
      </c>
      <c r="I689" s="240" t="s">
        <v>6411</v>
      </c>
      <c r="J689" s="254">
        <v>34000</v>
      </c>
      <c r="K689" s="240">
        <v>10</v>
      </c>
      <c r="L689" s="328">
        <f t="shared" si="12"/>
        <v>340000</v>
      </c>
      <c r="M689" s="263" t="s">
        <v>6172</v>
      </c>
      <c r="N689" s="319" t="s">
        <v>6173</v>
      </c>
      <c r="O689" s="303" t="s">
        <v>5258</v>
      </c>
      <c r="P689" s="285" t="s">
        <v>5255</v>
      </c>
      <c r="Q689" s="334">
        <v>43287</v>
      </c>
    </row>
    <row r="690" spans="1:17" ht="30" customHeight="1">
      <c r="A690" s="238">
        <v>689</v>
      </c>
      <c r="B690" s="240"/>
      <c r="C690" s="240"/>
      <c r="D690" s="238"/>
      <c r="E690" s="253" t="s">
        <v>6412</v>
      </c>
      <c r="F690" s="303" t="s">
        <v>6385</v>
      </c>
      <c r="G690" s="240" t="s">
        <v>6413</v>
      </c>
      <c r="H690" s="240" t="s">
        <v>6413</v>
      </c>
      <c r="I690" s="240" t="s">
        <v>6041</v>
      </c>
      <c r="J690" s="254">
        <v>98000</v>
      </c>
      <c r="K690" s="240">
        <v>50</v>
      </c>
      <c r="L690" s="328">
        <f t="shared" si="12"/>
        <v>4900000</v>
      </c>
      <c r="M690" s="263" t="s">
        <v>6172</v>
      </c>
      <c r="N690" s="319" t="s">
        <v>6173</v>
      </c>
      <c r="O690" s="303" t="s">
        <v>5258</v>
      </c>
      <c r="P690" s="285" t="s">
        <v>5255</v>
      </c>
      <c r="Q690" s="334">
        <v>43287</v>
      </c>
    </row>
    <row r="691" spans="1:17" ht="30" customHeight="1">
      <c r="A691" s="238">
        <v>690</v>
      </c>
      <c r="B691" s="240"/>
      <c r="C691" s="240"/>
      <c r="D691" s="240"/>
      <c r="E691" s="253" t="s">
        <v>6414</v>
      </c>
      <c r="F691" s="303" t="s">
        <v>6415</v>
      </c>
      <c r="G691" s="241" t="s">
        <v>6416</v>
      </c>
      <c r="H691" s="241" t="s">
        <v>6416</v>
      </c>
      <c r="I691" s="240" t="s">
        <v>18</v>
      </c>
      <c r="J691" s="254">
        <v>194000</v>
      </c>
      <c r="K691" s="240">
        <v>100</v>
      </c>
      <c r="L691" s="328">
        <f t="shared" si="12"/>
        <v>19400000</v>
      </c>
      <c r="M691" s="263" t="s">
        <v>6172</v>
      </c>
      <c r="N691" s="319" t="s">
        <v>6173</v>
      </c>
      <c r="O691" s="303" t="s">
        <v>5258</v>
      </c>
      <c r="P691" s="285" t="s">
        <v>5255</v>
      </c>
      <c r="Q691" s="334">
        <v>43287</v>
      </c>
    </row>
    <row r="692" spans="1:17" ht="30" customHeight="1">
      <c r="A692" s="238">
        <v>691</v>
      </c>
      <c r="B692" s="240"/>
      <c r="C692" s="240"/>
      <c r="D692" s="240"/>
      <c r="E692" s="253" t="s">
        <v>63</v>
      </c>
      <c r="F692" s="303" t="s">
        <v>6417</v>
      </c>
      <c r="G692" s="241" t="s">
        <v>6418</v>
      </c>
      <c r="H692" s="241" t="s">
        <v>6418</v>
      </c>
      <c r="I692" s="240" t="s">
        <v>18</v>
      </c>
      <c r="J692" s="254">
        <v>44000</v>
      </c>
      <c r="K692" s="240">
        <v>200</v>
      </c>
      <c r="L692" s="328">
        <f t="shared" si="12"/>
        <v>8800000</v>
      </c>
      <c r="M692" s="263" t="s">
        <v>6172</v>
      </c>
      <c r="N692" s="319" t="s">
        <v>6173</v>
      </c>
      <c r="O692" s="303" t="s">
        <v>5258</v>
      </c>
      <c r="P692" s="285" t="s">
        <v>5255</v>
      </c>
      <c r="Q692" s="334">
        <v>43287</v>
      </c>
    </row>
    <row r="693" spans="1:17" ht="30" customHeight="1">
      <c r="A693" s="238">
        <v>692</v>
      </c>
      <c r="B693" s="240"/>
      <c r="C693" s="240"/>
      <c r="D693" s="240"/>
      <c r="E693" s="253" t="s">
        <v>6419</v>
      </c>
      <c r="F693" s="303" t="s">
        <v>6420</v>
      </c>
      <c r="G693" s="241" t="s">
        <v>6421</v>
      </c>
      <c r="H693" s="241" t="s">
        <v>6421</v>
      </c>
      <c r="I693" s="240" t="s">
        <v>6422</v>
      </c>
      <c r="J693" s="240">
        <v>350</v>
      </c>
      <c r="K693" s="254">
        <v>5000</v>
      </c>
      <c r="L693" s="328">
        <f t="shared" si="12"/>
        <v>1750000</v>
      </c>
      <c r="M693" s="263" t="s">
        <v>6172</v>
      </c>
      <c r="N693" s="319" t="s">
        <v>6173</v>
      </c>
      <c r="O693" s="303" t="s">
        <v>5258</v>
      </c>
      <c r="P693" s="285" t="s">
        <v>5255</v>
      </c>
      <c r="Q693" s="334">
        <v>43287</v>
      </c>
    </row>
    <row r="694" spans="1:17" ht="30" customHeight="1">
      <c r="A694" s="238">
        <v>693</v>
      </c>
      <c r="B694" s="240"/>
      <c r="C694" s="240"/>
      <c r="D694" s="240"/>
      <c r="E694" s="253" t="s">
        <v>6423</v>
      </c>
      <c r="F694" s="303" t="s">
        <v>6420</v>
      </c>
      <c r="G694" s="240" t="s">
        <v>6421</v>
      </c>
      <c r="H694" s="240" t="s">
        <v>6421</v>
      </c>
      <c r="I694" s="240" t="s">
        <v>6422</v>
      </c>
      <c r="J694" s="240">
        <v>380</v>
      </c>
      <c r="K694" s="254">
        <v>5000</v>
      </c>
      <c r="L694" s="328">
        <f t="shared" si="12"/>
        <v>1900000</v>
      </c>
      <c r="M694" s="263" t="s">
        <v>6172</v>
      </c>
      <c r="N694" s="319" t="s">
        <v>6173</v>
      </c>
      <c r="O694" s="303" t="s">
        <v>5258</v>
      </c>
      <c r="P694" s="285" t="s">
        <v>5255</v>
      </c>
      <c r="Q694" s="334">
        <v>43287</v>
      </c>
    </row>
    <row r="695" spans="1:17" ht="30" customHeight="1">
      <c r="A695" s="238">
        <v>694</v>
      </c>
      <c r="B695" s="240"/>
      <c r="C695" s="240"/>
      <c r="D695" s="240"/>
      <c r="E695" s="253" t="s">
        <v>6424</v>
      </c>
      <c r="F695" s="303" t="s">
        <v>6425</v>
      </c>
      <c r="G695" s="241" t="s">
        <v>6360</v>
      </c>
      <c r="H695" s="241" t="s">
        <v>6360</v>
      </c>
      <c r="I695" s="240" t="s">
        <v>1415</v>
      </c>
      <c r="J695" s="254">
        <v>34500</v>
      </c>
      <c r="K695" s="240">
        <v>10</v>
      </c>
      <c r="L695" s="328">
        <f t="shared" si="12"/>
        <v>345000</v>
      </c>
      <c r="M695" s="263" t="s">
        <v>6172</v>
      </c>
      <c r="N695" s="319" t="s">
        <v>6173</v>
      </c>
      <c r="O695" s="303" t="s">
        <v>5258</v>
      </c>
      <c r="P695" s="285" t="s">
        <v>5255</v>
      </c>
      <c r="Q695" s="334">
        <v>43287</v>
      </c>
    </row>
    <row r="696" spans="1:17" ht="30" customHeight="1">
      <c r="A696" s="238">
        <v>695</v>
      </c>
      <c r="B696" s="240"/>
      <c r="C696" s="240"/>
      <c r="D696" s="238"/>
      <c r="E696" s="253" t="s">
        <v>6426</v>
      </c>
      <c r="F696" s="303" t="s">
        <v>6333</v>
      </c>
      <c r="G696" s="241" t="s">
        <v>6360</v>
      </c>
      <c r="H696" s="241" t="s">
        <v>6360</v>
      </c>
      <c r="I696" s="240" t="s">
        <v>1415</v>
      </c>
      <c r="J696" s="254">
        <v>180000</v>
      </c>
      <c r="K696" s="240">
        <v>6</v>
      </c>
      <c r="L696" s="328">
        <f t="shared" si="12"/>
        <v>1080000</v>
      </c>
      <c r="M696" s="263" t="s">
        <v>6172</v>
      </c>
      <c r="N696" s="319" t="s">
        <v>6173</v>
      </c>
      <c r="O696" s="303" t="s">
        <v>5258</v>
      </c>
      <c r="P696" s="285" t="s">
        <v>5255</v>
      </c>
      <c r="Q696" s="334">
        <v>43287</v>
      </c>
    </row>
    <row r="697" spans="1:17" ht="30" customHeight="1">
      <c r="A697" s="238">
        <v>696</v>
      </c>
      <c r="B697" s="240"/>
      <c r="C697" s="240"/>
      <c r="D697" s="240"/>
      <c r="E697" s="253" t="s">
        <v>6427</v>
      </c>
      <c r="F697" s="303" t="s">
        <v>6333</v>
      </c>
      <c r="G697" s="241" t="s">
        <v>6360</v>
      </c>
      <c r="H697" s="241" t="s">
        <v>6360</v>
      </c>
      <c r="I697" s="240" t="s">
        <v>1415</v>
      </c>
      <c r="J697" s="254">
        <v>190000</v>
      </c>
      <c r="K697" s="240">
        <v>1</v>
      </c>
      <c r="L697" s="328">
        <f t="shared" si="12"/>
        <v>190000</v>
      </c>
      <c r="M697" s="263" t="s">
        <v>6172</v>
      </c>
      <c r="N697" s="319" t="s">
        <v>6173</v>
      </c>
      <c r="O697" s="303" t="s">
        <v>5258</v>
      </c>
      <c r="P697" s="285" t="s">
        <v>5255</v>
      </c>
      <c r="Q697" s="334">
        <v>43287</v>
      </c>
    </row>
    <row r="698" spans="1:17" ht="30" customHeight="1">
      <c r="A698" s="238">
        <v>697</v>
      </c>
      <c r="B698" s="240"/>
      <c r="C698" s="240"/>
      <c r="D698" s="238"/>
      <c r="E698" s="253" t="s">
        <v>6428</v>
      </c>
      <c r="F698" s="303" t="s">
        <v>6333</v>
      </c>
      <c r="G698" s="241" t="s">
        <v>6360</v>
      </c>
      <c r="H698" s="241" t="s">
        <v>6360</v>
      </c>
      <c r="I698" s="240" t="s">
        <v>1415</v>
      </c>
      <c r="J698" s="254">
        <v>2150000</v>
      </c>
      <c r="K698" s="240">
        <v>1</v>
      </c>
      <c r="L698" s="328">
        <f t="shared" si="12"/>
        <v>2150000</v>
      </c>
      <c r="M698" s="263" t="s">
        <v>6172</v>
      </c>
      <c r="N698" s="319" t="s">
        <v>6173</v>
      </c>
      <c r="O698" s="303" t="s">
        <v>5258</v>
      </c>
      <c r="P698" s="285" t="s">
        <v>5255</v>
      </c>
      <c r="Q698" s="334">
        <v>43287</v>
      </c>
    </row>
    <row r="699" spans="1:17" ht="30" customHeight="1">
      <c r="A699" s="238">
        <v>698</v>
      </c>
      <c r="B699" s="240"/>
      <c r="C699" s="240"/>
      <c r="D699" s="240"/>
      <c r="E699" s="253" t="s">
        <v>6429</v>
      </c>
      <c r="F699" s="303" t="s">
        <v>6430</v>
      </c>
      <c r="G699" s="240" t="s">
        <v>6293</v>
      </c>
      <c r="H699" s="240" t="s">
        <v>6293</v>
      </c>
      <c r="I699" s="240" t="s">
        <v>1415</v>
      </c>
      <c r="J699" s="254">
        <v>59400</v>
      </c>
      <c r="K699" s="240">
        <v>10</v>
      </c>
      <c r="L699" s="328">
        <f t="shared" si="12"/>
        <v>594000</v>
      </c>
      <c r="M699" s="263" t="s">
        <v>6172</v>
      </c>
      <c r="N699" s="319" t="s">
        <v>6173</v>
      </c>
      <c r="O699" s="303" t="s">
        <v>5258</v>
      </c>
      <c r="P699" s="285" t="s">
        <v>5255</v>
      </c>
      <c r="Q699" s="334">
        <v>43287</v>
      </c>
    </row>
    <row r="700" spans="1:17" ht="30" customHeight="1">
      <c r="A700" s="238">
        <v>699</v>
      </c>
      <c r="B700" s="240"/>
      <c r="C700" s="240"/>
      <c r="D700" s="240"/>
      <c r="E700" s="253" t="s">
        <v>6431</v>
      </c>
      <c r="F700" s="303" t="s">
        <v>6430</v>
      </c>
      <c r="G700" s="240" t="s">
        <v>6293</v>
      </c>
      <c r="H700" s="240" t="s">
        <v>6293</v>
      </c>
      <c r="I700" s="240" t="s">
        <v>1415</v>
      </c>
      <c r="J700" s="254">
        <v>65000</v>
      </c>
      <c r="K700" s="240">
        <v>10</v>
      </c>
      <c r="L700" s="328">
        <f t="shared" si="12"/>
        <v>650000</v>
      </c>
      <c r="M700" s="263" t="s">
        <v>6172</v>
      </c>
      <c r="N700" s="319" t="s">
        <v>6173</v>
      </c>
      <c r="O700" s="303" t="s">
        <v>5258</v>
      </c>
      <c r="P700" s="285" t="s">
        <v>5255</v>
      </c>
      <c r="Q700" s="334">
        <v>43287</v>
      </c>
    </row>
    <row r="701" spans="1:17" ht="30" customHeight="1">
      <c r="A701" s="238">
        <v>700</v>
      </c>
      <c r="B701" s="240"/>
      <c r="C701" s="240"/>
      <c r="D701" s="240"/>
      <c r="E701" s="253" t="s">
        <v>6432</v>
      </c>
      <c r="F701" s="303" t="s">
        <v>6433</v>
      </c>
      <c r="G701" s="241" t="s">
        <v>6360</v>
      </c>
      <c r="H701" s="241" t="s">
        <v>6360</v>
      </c>
      <c r="I701" s="240" t="s">
        <v>1415</v>
      </c>
      <c r="J701" s="254">
        <v>70000</v>
      </c>
      <c r="K701" s="240">
        <v>2</v>
      </c>
      <c r="L701" s="328">
        <f t="shared" si="12"/>
        <v>140000</v>
      </c>
      <c r="M701" s="263" t="s">
        <v>6172</v>
      </c>
      <c r="N701" s="319" t="s">
        <v>6173</v>
      </c>
      <c r="O701" s="303" t="s">
        <v>5258</v>
      </c>
      <c r="P701" s="285" t="s">
        <v>5255</v>
      </c>
      <c r="Q701" s="334">
        <v>43287</v>
      </c>
    </row>
    <row r="702" spans="1:17" ht="30" customHeight="1">
      <c r="A702" s="238">
        <v>701</v>
      </c>
      <c r="B702" s="240"/>
      <c r="C702" s="240"/>
      <c r="D702" s="240"/>
      <c r="E702" s="253" t="s">
        <v>6434</v>
      </c>
      <c r="F702" s="303" t="s">
        <v>6435</v>
      </c>
      <c r="G702" s="241" t="s">
        <v>6360</v>
      </c>
      <c r="H702" s="241" t="s">
        <v>6360</v>
      </c>
      <c r="I702" s="240" t="s">
        <v>1415</v>
      </c>
      <c r="J702" s="254">
        <v>44600</v>
      </c>
      <c r="K702" s="240">
        <v>10</v>
      </c>
      <c r="L702" s="328">
        <f t="shared" si="12"/>
        <v>446000</v>
      </c>
      <c r="M702" s="263" t="s">
        <v>6172</v>
      </c>
      <c r="N702" s="319" t="s">
        <v>6173</v>
      </c>
      <c r="O702" s="303" t="s">
        <v>5258</v>
      </c>
      <c r="P702" s="285" t="s">
        <v>5255</v>
      </c>
      <c r="Q702" s="334">
        <v>43287</v>
      </c>
    </row>
    <row r="703" spans="1:17" ht="30" customHeight="1">
      <c r="A703" s="238">
        <v>702</v>
      </c>
      <c r="B703" s="240"/>
      <c r="C703" s="240"/>
      <c r="D703" s="240"/>
      <c r="E703" s="253" t="s">
        <v>3858</v>
      </c>
      <c r="F703" s="303" t="s">
        <v>6436</v>
      </c>
      <c r="G703" s="240" t="s">
        <v>6293</v>
      </c>
      <c r="H703" s="240" t="s">
        <v>6293</v>
      </c>
      <c r="I703" s="240" t="s">
        <v>1415</v>
      </c>
      <c r="J703" s="254">
        <v>70000</v>
      </c>
      <c r="K703" s="240">
        <v>5</v>
      </c>
      <c r="L703" s="328">
        <f t="shared" si="12"/>
        <v>350000</v>
      </c>
      <c r="M703" s="263" t="s">
        <v>6172</v>
      </c>
      <c r="N703" s="319" t="s">
        <v>6173</v>
      </c>
      <c r="O703" s="303" t="s">
        <v>5258</v>
      </c>
      <c r="P703" s="285" t="s">
        <v>5255</v>
      </c>
      <c r="Q703" s="334">
        <v>43287</v>
      </c>
    </row>
    <row r="704" spans="1:17" ht="30" customHeight="1">
      <c r="A704" s="238">
        <v>703</v>
      </c>
      <c r="B704" s="240"/>
      <c r="C704" s="240"/>
      <c r="D704" s="240"/>
      <c r="E704" s="253" t="s">
        <v>6437</v>
      </c>
      <c r="F704" s="303" t="s">
        <v>6436</v>
      </c>
      <c r="G704" s="240" t="s">
        <v>6293</v>
      </c>
      <c r="H704" s="240" t="s">
        <v>6293</v>
      </c>
      <c r="I704" s="240" t="s">
        <v>1415</v>
      </c>
      <c r="J704" s="254">
        <v>59200</v>
      </c>
      <c r="K704" s="240">
        <v>5</v>
      </c>
      <c r="L704" s="328">
        <f t="shared" si="12"/>
        <v>296000</v>
      </c>
      <c r="M704" s="263" t="s">
        <v>6172</v>
      </c>
      <c r="N704" s="319" t="s">
        <v>6173</v>
      </c>
      <c r="O704" s="303" t="s">
        <v>5258</v>
      </c>
      <c r="P704" s="285" t="s">
        <v>5255</v>
      </c>
      <c r="Q704" s="334">
        <v>43287</v>
      </c>
    </row>
    <row r="705" spans="1:17" ht="30" customHeight="1">
      <c r="A705" s="238">
        <v>704</v>
      </c>
      <c r="B705" s="239">
        <v>280</v>
      </c>
      <c r="C705" s="240" t="s">
        <v>144</v>
      </c>
      <c r="D705" s="239" t="s">
        <v>5520</v>
      </c>
      <c r="E705" s="253" t="s">
        <v>6438</v>
      </c>
      <c r="F705" s="303" t="s">
        <v>6436</v>
      </c>
      <c r="G705" s="240" t="s">
        <v>6293</v>
      </c>
      <c r="H705" s="240" t="s">
        <v>6293</v>
      </c>
      <c r="I705" s="240" t="s">
        <v>1415</v>
      </c>
      <c r="J705" s="254">
        <v>2889000</v>
      </c>
      <c r="K705" s="240">
        <v>5</v>
      </c>
      <c r="L705" s="328">
        <f t="shared" si="12"/>
        <v>14445000</v>
      </c>
      <c r="M705" s="263" t="s">
        <v>6172</v>
      </c>
      <c r="N705" s="319" t="s">
        <v>6173</v>
      </c>
      <c r="O705" s="303" t="s">
        <v>5258</v>
      </c>
      <c r="P705" s="285" t="s">
        <v>5255</v>
      </c>
      <c r="Q705" s="334">
        <v>43287</v>
      </c>
    </row>
    <row r="706" spans="1:17" ht="30" customHeight="1">
      <c r="A706" s="238">
        <v>705</v>
      </c>
      <c r="B706" s="239">
        <v>280</v>
      </c>
      <c r="C706" s="240" t="s">
        <v>144</v>
      </c>
      <c r="D706" s="239" t="s">
        <v>5520</v>
      </c>
      <c r="E706" s="253" t="s">
        <v>6439</v>
      </c>
      <c r="F706" s="303" t="s">
        <v>6440</v>
      </c>
      <c r="G706" s="240" t="s">
        <v>6293</v>
      </c>
      <c r="H706" s="240" t="s">
        <v>6293</v>
      </c>
      <c r="I706" s="240" t="s">
        <v>1415</v>
      </c>
      <c r="J706" s="254">
        <v>49600</v>
      </c>
      <c r="K706" s="240">
        <v>50</v>
      </c>
      <c r="L706" s="328">
        <f t="shared" si="12"/>
        <v>2480000</v>
      </c>
      <c r="M706" s="263" t="s">
        <v>6172</v>
      </c>
      <c r="N706" s="319" t="s">
        <v>6173</v>
      </c>
      <c r="O706" s="303" t="s">
        <v>5258</v>
      </c>
      <c r="P706" s="285" t="s">
        <v>5255</v>
      </c>
      <c r="Q706" s="334">
        <v>43287</v>
      </c>
    </row>
    <row r="707" spans="1:17" ht="30" customHeight="1">
      <c r="A707" s="238">
        <v>706</v>
      </c>
      <c r="B707" s="239">
        <v>280</v>
      </c>
      <c r="C707" s="240" t="s">
        <v>144</v>
      </c>
      <c r="D707" s="239" t="s">
        <v>5520</v>
      </c>
      <c r="E707" s="253" t="s">
        <v>6441</v>
      </c>
      <c r="F707" s="303" t="s">
        <v>6436</v>
      </c>
      <c r="G707" s="240" t="s">
        <v>6293</v>
      </c>
      <c r="H707" s="240" t="s">
        <v>6293</v>
      </c>
      <c r="I707" s="240" t="s">
        <v>1415</v>
      </c>
      <c r="J707" s="254">
        <v>1189000</v>
      </c>
      <c r="K707" s="240">
        <v>5</v>
      </c>
      <c r="L707" s="328">
        <f t="shared" si="12"/>
        <v>5945000</v>
      </c>
      <c r="M707" s="263" t="s">
        <v>6172</v>
      </c>
      <c r="N707" s="319" t="s">
        <v>6173</v>
      </c>
      <c r="O707" s="303" t="s">
        <v>5258</v>
      </c>
      <c r="P707" s="285" t="s">
        <v>5255</v>
      </c>
      <c r="Q707" s="334">
        <v>43287</v>
      </c>
    </row>
    <row r="708" spans="1:17" ht="30" customHeight="1">
      <c r="A708" s="238">
        <v>707</v>
      </c>
      <c r="B708" s="239">
        <v>294</v>
      </c>
      <c r="C708" s="240" t="s">
        <v>228</v>
      </c>
      <c r="D708" s="239" t="s">
        <v>5372</v>
      </c>
      <c r="E708" s="253" t="s">
        <v>6442</v>
      </c>
      <c r="F708" s="303" t="s">
        <v>6440</v>
      </c>
      <c r="G708" s="240" t="s">
        <v>6334</v>
      </c>
      <c r="H708" s="240" t="s">
        <v>6334</v>
      </c>
      <c r="I708" s="240" t="s">
        <v>1415</v>
      </c>
      <c r="J708" s="254">
        <v>10500</v>
      </c>
      <c r="K708" s="240">
        <v>100</v>
      </c>
      <c r="L708" s="328">
        <f t="shared" si="12"/>
        <v>1050000</v>
      </c>
      <c r="M708" s="263" t="s">
        <v>6172</v>
      </c>
      <c r="N708" s="319" t="s">
        <v>6173</v>
      </c>
      <c r="O708" s="303" t="s">
        <v>5258</v>
      </c>
      <c r="P708" s="285" t="s">
        <v>5255</v>
      </c>
      <c r="Q708" s="334">
        <v>43287</v>
      </c>
    </row>
    <row r="709" spans="1:17" ht="30" customHeight="1">
      <c r="A709" s="238">
        <v>708</v>
      </c>
      <c r="B709" s="239">
        <v>31</v>
      </c>
      <c r="C709" s="240" t="s">
        <v>234</v>
      </c>
      <c r="D709" s="239" t="s">
        <v>5288</v>
      </c>
      <c r="E709" s="253" t="s">
        <v>6443</v>
      </c>
      <c r="F709" s="303" t="s">
        <v>6444</v>
      </c>
      <c r="G709" s="240" t="s">
        <v>6445</v>
      </c>
      <c r="H709" s="240" t="s">
        <v>6445</v>
      </c>
      <c r="I709" s="240" t="s">
        <v>1415</v>
      </c>
      <c r="J709" s="254">
        <v>97000</v>
      </c>
      <c r="K709" s="240">
        <v>160</v>
      </c>
      <c r="L709" s="328">
        <f t="shared" si="12"/>
        <v>15520000</v>
      </c>
      <c r="M709" s="263" t="s">
        <v>6172</v>
      </c>
      <c r="N709" s="319" t="s">
        <v>6173</v>
      </c>
      <c r="O709" s="303" t="s">
        <v>5258</v>
      </c>
      <c r="P709" s="285" t="s">
        <v>5255</v>
      </c>
      <c r="Q709" s="334">
        <v>43287</v>
      </c>
    </row>
    <row r="710" spans="1:17" ht="30" customHeight="1">
      <c r="A710" s="238">
        <v>709</v>
      </c>
      <c r="B710" s="239">
        <v>315</v>
      </c>
      <c r="C710" s="240" t="s">
        <v>156</v>
      </c>
      <c r="D710" s="239" t="s">
        <v>6446</v>
      </c>
      <c r="E710" s="253" t="s">
        <v>6447</v>
      </c>
      <c r="F710" s="303" t="s">
        <v>6448</v>
      </c>
      <c r="G710" s="240" t="s">
        <v>6449</v>
      </c>
      <c r="H710" s="240" t="s">
        <v>6449</v>
      </c>
      <c r="I710" s="240" t="s">
        <v>1140</v>
      </c>
      <c r="J710" s="254">
        <v>39700000</v>
      </c>
      <c r="K710" s="240">
        <v>5</v>
      </c>
      <c r="L710" s="328">
        <f t="shared" si="12"/>
        <v>198500000</v>
      </c>
      <c r="M710" s="263" t="s">
        <v>6172</v>
      </c>
      <c r="N710" s="319" t="s">
        <v>6173</v>
      </c>
      <c r="O710" s="303" t="s">
        <v>5258</v>
      </c>
      <c r="P710" s="285" t="s">
        <v>5255</v>
      </c>
      <c r="Q710" s="334">
        <v>43287</v>
      </c>
    </row>
    <row r="711" spans="1:17" ht="30" customHeight="1">
      <c r="A711" s="238">
        <v>710</v>
      </c>
      <c r="B711" s="240"/>
      <c r="C711" s="240"/>
      <c r="D711" s="240"/>
      <c r="E711" s="253" t="s">
        <v>6450</v>
      </c>
      <c r="F711" s="303" t="s">
        <v>6451</v>
      </c>
      <c r="G711" s="240" t="s">
        <v>6334</v>
      </c>
      <c r="H711" s="240" t="s">
        <v>6334</v>
      </c>
      <c r="I711" s="240" t="s">
        <v>1415</v>
      </c>
      <c r="J711" s="254">
        <v>9950</v>
      </c>
      <c r="K711" s="240">
        <v>100</v>
      </c>
      <c r="L711" s="328">
        <f t="shared" si="12"/>
        <v>995000</v>
      </c>
      <c r="M711" s="263" t="s">
        <v>6172</v>
      </c>
      <c r="N711" s="319" t="s">
        <v>6173</v>
      </c>
      <c r="O711" s="303" t="s">
        <v>5258</v>
      </c>
      <c r="P711" s="285" t="s">
        <v>5255</v>
      </c>
      <c r="Q711" s="334">
        <v>43287</v>
      </c>
    </row>
    <row r="712" spans="1:17" ht="30" customHeight="1">
      <c r="A712" s="238">
        <v>711</v>
      </c>
      <c r="B712" s="239">
        <v>223</v>
      </c>
      <c r="C712" s="240" t="s">
        <v>116</v>
      </c>
      <c r="D712" s="239" t="s">
        <v>5604</v>
      </c>
      <c r="E712" s="253" t="s">
        <v>6452</v>
      </c>
      <c r="F712" s="303" t="s">
        <v>6453</v>
      </c>
      <c r="G712" s="240" t="s">
        <v>6454</v>
      </c>
      <c r="H712" s="240" t="s">
        <v>6454</v>
      </c>
      <c r="I712" s="240" t="s">
        <v>1193</v>
      </c>
      <c r="J712" s="254">
        <v>23500</v>
      </c>
      <c r="K712" s="254">
        <v>37500</v>
      </c>
      <c r="L712" s="328">
        <f t="shared" si="12"/>
        <v>881250000</v>
      </c>
      <c r="M712" s="263" t="s">
        <v>6172</v>
      </c>
      <c r="N712" s="319" t="s">
        <v>6173</v>
      </c>
      <c r="O712" s="303" t="s">
        <v>5258</v>
      </c>
      <c r="P712" s="285" t="s">
        <v>5255</v>
      </c>
      <c r="Q712" s="334">
        <v>43287</v>
      </c>
    </row>
    <row r="713" spans="1:17" ht="30" customHeight="1">
      <c r="A713" s="238">
        <v>712</v>
      </c>
      <c r="B713" s="240"/>
      <c r="C713" s="240"/>
      <c r="D713" s="239"/>
      <c r="E713" s="253" t="s">
        <v>6455</v>
      </c>
      <c r="F713" s="303" t="s">
        <v>6456</v>
      </c>
      <c r="G713" s="240" t="s">
        <v>6457</v>
      </c>
      <c r="H713" s="240" t="s">
        <v>6457</v>
      </c>
      <c r="I713" s="240" t="s">
        <v>32</v>
      </c>
      <c r="J713" s="254">
        <v>520000</v>
      </c>
      <c r="K713" s="240">
        <v>50</v>
      </c>
      <c r="L713" s="328">
        <f t="shared" si="12"/>
        <v>26000000</v>
      </c>
      <c r="M713" s="263" t="s">
        <v>6172</v>
      </c>
      <c r="N713" s="319" t="s">
        <v>6173</v>
      </c>
      <c r="O713" s="303" t="s">
        <v>5258</v>
      </c>
      <c r="P713" s="285" t="s">
        <v>5255</v>
      </c>
      <c r="Q713" s="334">
        <v>43287</v>
      </c>
    </row>
    <row r="714" spans="1:17" ht="30" customHeight="1">
      <c r="A714" s="238">
        <v>713</v>
      </c>
      <c r="B714" s="240"/>
      <c r="C714" s="240"/>
      <c r="D714" s="239"/>
      <c r="E714" s="253" t="s">
        <v>6458</v>
      </c>
      <c r="F714" s="303" t="s">
        <v>6459</v>
      </c>
      <c r="G714" s="240" t="s">
        <v>6457</v>
      </c>
      <c r="H714" s="240" t="s">
        <v>6457</v>
      </c>
      <c r="I714" s="240" t="s">
        <v>32</v>
      </c>
      <c r="J714" s="254">
        <v>480000</v>
      </c>
      <c r="K714" s="240">
        <v>50</v>
      </c>
      <c r="L714" s="328">
        <f t="shared" si="12"/>
        <v>24000000</v>
      </c>
      <c r="M714" s="263" t="s">
        <v>6172</v>
      </c>
      <c r="N714" s="319" t="s">
        <v>6173</v>
      </c>
      <c r="O714" s="303" t="s">
        <v>5258</v>
      </c>
      <c r="P714" s="285" t="s">
        <v>5255</v>
      </c>
      <c r="Q714" s="334">
        <v>43287</v>
      </c>
    </row>
    <row r="715" spans="1:17" ht="30" customHeight="1">
      <c r="A715" s="238">
        <v>714</v>
      </c>
      <c r="B715" s="240"/>
      <c r="C715" s="240"/>
      <c r="D715" s="239"/>
      <c r="E715" s="253" t="s">
        <v>6460</v>
      </c>
      <c r="F715" s="303" t="s">
        <v>6459</v>
      </c>
      <c r="G715" s="240" t="s">
        <v>6457</v>
      </c>
      <c r="H715" s="240" t="s">
        <v>6457</v>
      </c>
      <c r="I715" s="240" t="s">
        <v>32</v>
      </c>
      <c r="J715" s="254">
        <v>480000</v>
      </c>
      <c r="K715" s="240">
        <v>20</v>
      </c>
      <c r="L715" s="328">
        <f t="shared" si="12"/>
        <v>9600000</v>
      </c>
      <c r="M715" s="263" t="s">
        <v>6172</v>
      </c>
      <c r="N715" s="319" t="s">
        <v>6173</v>
      </c>
      <c r="O715" s="303" t="s">
        <v>5258</v>
      </c>
      <c r="P715" s="285" t="s">
        <v>5255</v>
      </c>
      <c r="Q715" s="334">
        <v>43287</v>
      </c>
    </row>
    <row r="716" spans="1:17" ht="30" customHeight="1">
      <c r="A716" s="238">
        <v>715</v>
      </c>
      <c r="B716" s="240"/>
      <c r="C716" s="240"/>
      <c r="D716" s="239"/>
      <c r="E716" s="253" t="s">
        <v>6461</v>
      </c>
      <c r="F716" s="303" t="s">
        <v>6462</v>
      </c>
      <c r="G716" s="240" t="s">
        <v>6463</v>
      </c>
      <c r="H716" s="240" t="s">
        <v>6463</v>
      </c>
      <c r="I716" s="240" t="s">
        <v>32</v>
      </c>
      <c r="J716" s="254">
        <v>380000</v>
      </c>
      <c r="K716" s="240">
        <v>20</v>
      </c>
      <c r="L716" s="328">
        <f t="shared" si="12"/>
        <v>7600000</v>
      </c>
      <c r="M716" s="263" t="s">
        <v>6172</v>
      </c>
      <c r="N716" s="319" t="s">
        <v>6173</v>
      </c>
      <c r="O716" s="303" t="s">
        <v>5258</v>
      </c>
      <c r="P716" s="285" t="s">
        <v>5255</v>
      </c>
      <c r="Q716" s="334">
        <v>43287</v>
      </c>
    </row>
    <row r="717" spans="1:17" ht="30" customHeight="1">
      <c r="A717" s="238">
        <v>716</v>
      </c>
      <c r="B717" s="240"/>
      <c r="C717" s="240"/>
      <c r="D717" s="239"/>
      <c r="E717" s="253" t="s">
        <v>6464</v>
      </c>
      <c r="F717" s="303" t="s">
        <v>6465</v>
      </c>
      <c r="G717" s="240" t="s">
        <v>6463</v>
      </c>
      <c r="H717" s="240" t="s">
        <v>6463</v>
      </c>
      <c r="I717" s="240" t="s">
        <v>32</v>
      </c>
      <c r="J717" s="254">
        <v>380000</v>
      </c>
      <c r="K717" s="240">
        <v>20</v>
      </c>
      <c r="L717" s="328">
        <f t="shared" si="12"/>
        <v>7600000</v>
      </c>
      <c r="M717" s="263" t="s">
        <v>6172</v>
      </c>
      <c r="N717" s="319" t="s">
        <v>6173</v>
      </c>
      <c r="O717" s="303" t="s">
        <v>5258</v>
      </c>
      <c r="P717" s="285" t="s">
        <v>5255</v>
      </c>
      <c r="Q717" s="334">
        <v>43287</v>
      </c>
    </row>
    <row r="718" spans="1:17" ht="30" customHeight="1">
      <c r="A718" s="238">
        <v>717</v>
      </c>
      <c r="B718" s="240"/>
      <c r="C718" s="240"/>
      <c r="D718" s="239"/>
      <c r="E718" s="253" t="s">
        <v>6466</v>
      </c>
      <c r="F718" s="303" t="s">
        <v>6465</v>
      </c>
      <c r="G718" s="240" t="s">
        <v>6463</v>
      </c>
      <c r="H718" s="240" t="s">
        <v>6463</v>
      </c>
      <c r="I718" s="240" t="s">
        <v>32</v>
      </c>
      <c r="J718" s="254">
        <v>380000</v>
      </c>
      <c r="K718" s="240">
        <v>11</v>
      </c>
      <c r="L718" s="328">
        <f t="shared" si="12"/>
        <v>4180000</v>
      </c>
      <c r="M718" s="263" t="s">
        <v>6172</v>
      </c>
      <c r="N718" s="319" t="s">
        <v>6173</v>
      </c>
      <c r="O718" s="303" t="s">
        <v>5258</v>
      </c>
      <c r="P718" s="285" t="s">
        <v>5255</v>
      </c>
      <c r="Q718" s="334">
        <v>43287</v>
      </c>
    </row>
    <row r="719" spans="1:17" ht="30" customHeight="1">
      <c r="A719" s="238">
        <v>718</v>
      </c>
      <c r="B719" s="240"/>
      <c r="C719" s="240"/>
      <c r="D719" s="239"/>
      <c r="E719" s="253" t="s">
        <v>6467</v>
      </c>
      <c r="F719" s="303" t="s">
        <v>6468</v>
      </c>
      <c r="G719" s="240" t="s">
        <v>6469</v>
      </c>
      <c r="H719" s="240" t="s">
        <v>6469</v>
      </c>
      <c r="I719" s="240" t="s">
        <v>32</v>
      </c>
      <c r="J719" s="254">
        <v>430000</v>
      </c>
      <c r="K719" s="240">
        <v>30</v>
      </c>
      <c r="L719" s="328">
        <f t="shared" si="12"/>
        <v>12900000</v>
      </c>
      <c r="M719" s="263" t="s">
        <v>6172</v>
      </c>
      <c r="N719" s="319" t="s">
        <v>6173</v>
      </c>
      <c r="O719" s="303" t="s">
        <v>5258</v>
      </c>
      <c r="P719" s="285" t="s">
        <v>5255</v>
      </c>
      <c r="Q719" s="334">
        <v>43287</v>
      </c>
    </row>
    <row r="720" spans="1:17" ht="30" customHeight="1">
      <c r="A720" s="238">
        <v>719</v>
      </c>
      <c r="B720" s="240"/>
      <c r="C720" s="240"/>
      <c r="D720" s="239"/>
      <c r="E720" s="253" t="s">
        <v>6470</v>
      </c>
      <c r="F720" s="303" t="s">
        <v>6471</v>
      </c>
      <c r="G720" s="240" t="s">
        <v>6472</v>
      </c>
      <c r="H720" s="240" t="s">
        <v>6472</v>
      </c>
      <c r="I720" s="240" t="s">
        <v>32</v>
      </c>
      <c r="J720" s="254">
        <v>750000</v>
      </c>
      <c r="K720" s="240">
        <v>4</v>
      </c>
      <c r="L720" s="328">
        <f t="shared" si="12"/>
        <v>3000000</v>
      </c>
      <c r="M720" s="263" t="s">
        <v>6172</v>
      </c>
      <c r="N720" s="319" t="s">
        <v>6173</v>
      </c>
      <c r="O720" s="303" t="s">
        <v>5258</v>
      </c>
      <c r="P720" s="285" t="s">
        <v>5255</v>
      </c>
      <c r="Q720" s="334">
        <v>43287</v>
      </c>
    </row>
    <row r="721" spans="1:17" ht="30" customHeight="1">
      <c r="A721" s="238">
        <v>720</v>
      </c>
      <c r="B721" s="240"/>
      <c r="C721" s="240"/>
      <c r="D721" s="239"/>
      <c r="E721" s="253" t="s">
        <v>6473</v>
      </c>
      <c r="F721" s="303" t="s">
        <v>6474</v>
      </c>
      <c r="G721" s="240" t="s">
        <v>6472</v>
      </c>
      <c r="H721" s="240" t="s">
        <v>6472</v>
      </c>
      <c r="I721" s="240" t="s">
        <v>32</v>
      </c>
      <c r="J721" s="254">
        <v>750000</v>
      </c>
      <c r="K721" s="240">
        <v>4</v>
      </c>
      <c r="L721" s="328">
        <f t="shared" si="12"/>
        <v>3000000</v>
      </c>
      <c r="M721" s="263" t="s">
        <v>6172</v>
      </c>
      <c r="N721" s="319" t="s">
        <v>6173</v>
      </c>
      <c r="O721" s="303" t="s">
        <v>5258</v>
      </c>
      <c r="P721" s="285" t="s">
        <v>5255</v>
      </c>
      <c r="Q721" s="334">
        <v>43287</v>
      </c>
    </row>
    <row r="722" spans="1:17" ht="30" customHeight="1">
      <c r="A722" s="238">
        <v>721</v>
      </c>
      <c r="B722" s="240"/>
      <c r="C722" s="240"/>
      <c r="D722" s="239"/>
      <c r="E722" s="253" t="s">
        <v>6475</v>
      </c>
      <c r="F722" s="303" t="s">
        <v>6476</v>
      </c>
      <c r="G722" s="240" t="s">
        <v>6472</v>
      </c>
      <c r="H722" s="240" t="s">
        <v>6472</v>
      </c>
      <c r="I722" s="240" t="s">
        <v>32</v>
      </c>
      <c r="J722" s="254">
        <v>320000</v>
      </c>
      <c r="K722" s="240">
        <v>8</v>
      </c>
      <c r="L722" s="328">
        <f t="shared" si="12"/>
        <v>2560000</v>
      </c>
      <c r="M722" s="263" t="s">
        <v>6172</v>
      </c>
      <c r="N722" s="319" t="s">
        <v>6173</v>
      </c>
      <c r="O722" s="303" t="s">
        <v>5258</v>
      </c>
      <c r="P722" s="285" t="s">
        <v>5255</v>
      </c>
      <c r="Q722" s="334">
        <v>43287</v>
      </c>
    </row>
    <row r="723" spans="1:17" ht="30" customHeight="1">
      <c r="A723" s="238">
        <v>722</v>
      </c>
      <c r="B723" s="240"/>
      <c r="C723" s="240"/>
      <c r="D723" s="239"/>
      <c r="E723" s="253" t="s">
        <v>6477</v>
      </c>
      <c r="F723" s="303" t="s">
        <v>6478</v>
      </c>
      <c r="G723" s="240" t="s">
        <v>6472</v>
      </c>
      <c r="H723" s="240" t="s">
        <v>6472</v>
      </c>
      <c r="I723" s="240" t="s">
        <v>32</v>
      </c>
      <c r="J723" s="254">
        <v>560000</v>
      </c>
      <c r="K723" s="240">
        <v>2</v>
      </c>
      <c r="L723" s="328">
        <f t="shared" si="12"/>
        <v>1120000</v>
      </c>
      <c r="M723" s="263" t="s">
        <v>6172</v>
      </c>
      <c r="N723" s="319" t="s">
        <v>6173</v>
      </c>
      <c r="O723" s="303" t="s">
        <v>5258</v>
      </c>
      <c r="P723" s="285" t="s">
        <v>5255</v>
      </c>
      <c r="Q723" s="334">
        <v>43287</v>
      </c>
    </row>
    <row r="724" spans="1:17" ht="30" customHeight="1">
      <c r="A724" s="238">
        <v>723</v>
      </c>
      <c r="B724" s="240"/>
      <c r="C724" s="240"/>
      <c r="D724" s="239"/>
      <c r="E724" s="253" t="s">
        <v>6479</v>
      </c>
      <c r="F724" s="303" t="s">
        <v>6478</v>
      </c>
      <c r="G724" s="240" t="s">
        <v>6472</v>
      </c>
      <c r="H724" s="240" t="s">
        <v>6472</v>
      </c>
      <c r="I724" s="240" t="s">
        <v>32</v>
      </c>
      <c r="J724" s="254">
        <v>560000</v>
      </c>
      <c r="K724" s="240">
        <v>2</v>
      </c>
      <c r="L724" s="328">
        <f t="shared" si="12"/>
        <v>1120000</v>
      </c>
      <c r="M724" s="263" t="s">
        <v>6172</v>
      </c>
      <c r="N724" s="319" t="s">
        <v>6173</v>
      </c>
      <c r="O724" s="303" t="s">
        <v>5258</v>
      </c>
      <c r="P724" s="285" t="s">
        <v>5255</v>
      </c>
      <c r="Q724" s="334">
        <v>43287</v>
      </c>
    </row>
    <row r="725" spans="1:17" ht="30" customHeight="1">
      <c r="A725" s="238">
        <v>724</v>
      </c>
      <c r="B725" s="240"/>
      <c r="C725" s="240"/>
      <c r="D725" s="239"/>
      <c r="E725" s="253" t="s">
        <v>6480</v>
      </c>
      <c r="F725" s="303" t="s">
        <v>6481</v>
      </c>
      <c r="G725" s="240" t="s">
        <v>6472</v>
      </c>
      <c r="H725" s="240" t="s">
        <v>6472</v>
      </c>
      <c r="I725" s="240" t="s">
        <v>32</v>
      </c>
      <c r="J725" s="254">
        <v>480000</v>
      </c>
      <c r="K725" s="240">
        <v>12</v>
      </c>
      <c r="L725" s="328">
        <f t="shared" si="12"/>
        <v>5760000</v>
      </c>
      <c r="M725" s="263" t="s">
        <v>6172</v>
      </c>
      <c r="N725" s="319" t="s">
        <v>6173</v>
      </c>
      <c r="O725" s="303" t="s">
        <v>5258</v>
      </c>
      <c r="P725" s="285" t="s">
        <v>5255</v>
      </c>
      <c r="Q725" s="334">
        <v>43287</v>
      </c>
    </row>
    <row r="726" spans="1:17" ht="30" customHeight="1">
      <c r="A726" s="238">
        <v>725</v>
      </c>
      <c r="B726" s="240"/>
      <c r="C726" s="240"/>
      <c r="D726" s="239"/>
      <c r="E726" s="253" t="s">
        <v>6482</v>
      </c>
      <c r="F726" s="303" t="s">
        <v>6483</v>
      </c>
      <c r="G726" s="240" t="s">
        <v>6472</v>
      </c>
      <c r="H726" s="240" t="s">
        <v>6472</v>
      </c>
      <c r="I726" s="240" t="s">
        <v>32</v>
      </c>
      <c r="J726" s="254">
        <v>300000</v>
      </c>
      <c r="K726" s="240">
        <v>5</v>
      </c>
      <c r="L726" s="328">
        <f t="shared" si="12"/>
        <v>1500000</v>
      </c>
      <c r="M726" s="263" t="s">
        <v>6172</v>
      </c>
      <c r="N726" s="319" t="s">
        <v>6173</v>
      </c>
      <c r="O726" s="303" t="s">
        <v>5258</v>
      </c>
      <c r="P726" s="285" t="s">
        <v>5255</v>
      </c>
      <c r="Q726" s="334">
        <v>43287</v>
      </c>
    </row>
    <row r="727" spans="1:17" ht="30" customHeight="1">
      <c r="A727" s="238">
        <v>726</v>
      </c>
      <c r="B727" s="240"/>
      <c r="C727" s="240"/>
      <c r="D727" s="239"/>
      <c r="E727" s="253" t="s">
        <v>6484</v>
      </c>
      <c r="F727" s="303" t="s">
        <v>6485</v>
      </c>
      <c r="G727" s="240" t="s">
        <v>6472</v>
      </c>
      <c r="H727" s="240" t="s">
        <v>6472</v>
      </c>
      <c r="I727" s="240" t="s">
        <v>32</v>
      </c>
      <c r="J727" s="254">
        <v>1550000</v>
      </c>
      <c r="K727" s="240">
        <v>3</v>
      </c>
      <c r="L727" s="328">
        <f t="shared" si="12"/>
        <v>4650000</v>
      </c>
      <c r="M727" s="263" t="s">
        <v>6172</v>
      </c>
      <c r="N727" s="319" t="s">
        <v>6173</v>
      </c>
      <c r="O727" s="303" t="s">
        <v>5258</v>
      </c>
      <c r="P727" s="285" t="s">
        <v>5255</v>
      </c>
      <c r="Q727" s="334">
        <v>43287</v>
      </c>
    </row>
    <row r="728" spans="1:17" ht="30" customHeight="1">
      <c r="A728" s="238">
        <v>727</v>
      </c>
      <c r="B728" s="240"/>
      <c r="C728" s="240"/>
      <c r="D728" s="239"/>
      <c r="E728" s="253" t="s">
        <v>6486</v>
      </c>
      <c r="F728" s="303" t="s">
        <v>6487</v>
      </c>
      <c r="G728" s="240" t="s">
        <v>6472</v>
      </c>
      <c r="H728" s="240" t="s">
        <v>6472</v>
      </c>
      <c r="I728" s="240" t="s">
        <v>23</v>
      </c>
      <c r="J728" s="254">
        <v>6460000</v>
      </c>
      <c r="K728" s="240">
        <v>5</v>
      </c>
      <c r="L728" s="328">
        <f t="shared" si="12"/>
        <v>32300000</v>
      </c>
      <c r="M728" s="263" t="s">
        <v>6172</v>
      </c>
      <c r="N728" s="319" t="s">
        <v>6173</v>
      </c>
      <c r="O728" s="303" t="s">
        <v>5258</v>
      </c>
      <c r="P728" s="285" t="s">
        <v>5255</v>
      </c>
      <c r="Q728" s="334">
        <v>43287</v>
      </c>
    </row>
    <row r="729" spans="1:17" ht="30" customHeight="1">
      <c r="A729" s="238">
        <v>728</v>
      </c>
      <c r="B729" s="240"/>
      <c r="C729" s="240"/>
      <c r="D729" s="239"/>
      <c r="E729" s="253" t="s">
        <v>6488</v>
      </c>
      <c r="F729" s="303" t="s">
        <v>6489</v>
      </c>
      <c r="G729" s="240" t="s">
        <v>6472</v>
      </c>
      <c r="H729" s="240" t="s">
        <v>6472</v>
      </c>
      <c r="I729" s="240" t="s">
        <v>23</v>
      </c>
      <c r="J729" s="254">
        <v>3450000</v>
      </c>
      <c r="K729" s="240">
        <v>2</v>
      </c>
      <c r="L729" s="328">
        <f t="shared" si="12"/>
        <v>6900000</v>
      </c>
      <c r="M729" s="263" t="s">
        <v>6172</v>
      </c>
      <c r="N729" s="319" t="s">
        <v>6173</v>
      </c>
      <c r="O729" s="303" t="s">
        <v>5258</v>
      </c>
      <c r="P729" s="285" t="s">
        <v>5255</v>
      </c>
      <c r="Q729" s="334">
        <v>43287</v>
      </c>
    </row>
    <row r="730" spans="1:17" ht="30" customHeight="1">
      <c r="A730" s="238">
        <v>729</v>
      </c>
      <c r="B730" s="240"/>
      <c r="C730" s="240"/>
      <c r="D730" s="239"/>
      <c r="E730" s="253" t="s">
        <v>6490</v>
      </c>
      <c r="F730" s="303" t="s">
        <v>6491</v>
      </c>
      <c r="G730" s="240" t="s">
        <v>6472</v>
      </c>
      <c r="H730" s="240" t="s">
        <v>6472</v>
      </c>
      <c r="I730" s="240" t="s">
        <v>23</v>
      </c>
      <c r="J730" s="254">
        <v>4460000</v>
      </c>
      <c r="K730" s="240">
        <v>2</v>
      </c>
      <c r="L730" s="328">
        <f t="shared" si="12"/>
        <v>8920000</v>
      </c>
      <c r="M730" s="263" t="s">
        <v>6172</v>
      </c>
      <c r="N730" s="319" t="s">
        <v>6173</v>
      </c>
      <c r="O730" s="303" t="s">
        <v>5258</v>
      </c>
      <c r="P730" s="285" t="s">
        <v>5255</v>
      </c>
      <c r="Q730" s="334">
        <v>43287</v>
      </c>
    </row>
    <row r="731" spans="1:17" ht="30" customHeight="1">
      <c r="A731" s="238">
        <v>730</v>
      </c>
      <c r="B731" s="240"/>
      <c r="C731" s="240"/>
      <c r="D731" s="239"/>
      <c r="E731" s="253" t="s">
        <v>6492</v>
      </c>
      <c r="F731" s="303" t="s">
        <v>6493</v>
      </c>
      <c r="G731" s="240" t="s">
        <v>6457</v>
      </c>
      <c r="H731" s="240" t="s">
        <v>6457</v>
      </c>
      <c r="I731" s="240" t="s">
        <v>23</v>
      </c>
      <c r="J731" s="254">
        <v>3150000</v>
      </c>
      <c r="K731" s="240">
        <v>10</v>
      </c>
      <c r="L731" s="328">
        <f t="shared" si="12"/>
        <v>31500000</v>
      </c>
      <c r="M731" s="263" t="s">
        <v>6172</v>
      </c>
      <c r="N731" s="319" t="s">
        <v>6173</v>
      </c>
      <c r="O731" s="303" t="s">
        <v>5258</v>
      </c>
      <c r="P731" s="285" t="s">
        <v>5255</v>
      </c>
      <c r="Q731" s="334">
        <v>43287</v>
      </c>
    </row>
    <row r="732" spans="1:17" ht="30" customHeight="1">
      <c r="A732" s="238">
        <v>731</v>
      </c>
      <c r="B732" s="240"/>
      <c r="C732" s="240"/>
      <c r="D732" s="239"/>
      <c r="E732" s="253" t="s">
        <v>6494</v>
      </c>
      <c r="F732" s="303" t="s">
        <v>6493</v>
      </c>
      <c r="G732" s="240" t="s">
        <v>6457</v>
      </c>
      <c r="H732" s="240" t="s">
        <v>6457</v>
      </c>
      <c r="I732" s="240" t="s">
        <v>23</v>
      </c>
      <c r="J732" s="254">
        <v>3270000</v>
      </c>
      <c r="K732" s="240">
        <v>10</v>
      </c>
      <c r="L732" s="328">
        <f t="shared" si="12"/>
        <v>32700000</v>
      </c>
      <c r="M732" s="263" t="s">
        <v>6172</v>
      </c>
      <c r="N732" s="319" t="s">
        <v>6173</v>
      </c>
      <c r="O732" s="303" t="s">
        <v>5258</v>
      </c>
      <c r="P732" s="285" t="s">
        <v>5255</v>
      </c>
      <c r="Q732" s="334">
        <v>43287</v>
      </c>
    </row>
    <row r="733" spans="1:17" ht="30" customHeight="1">
      <c r="A733" s="238">
        <v>732</v>
      </c>
      <c r="B733" s="240"/>
      <c r="C733" s="240"/>
      <c r="D733" s="239"/>
      <c r="E733" s="253" t="s">
        <v>6495</v>
      </c>
      <c r="F733" s="303" t="s">
        <v>6496</v>
      </c>
      <c r="G733" s="240" t="s">
        <v>6457</v>
      </c>
      <c r="H733" s="240" t="s">
        <v>6457</v>
      </c>
      <c r="I733" s="240" t="s">
        <v>32</v>
      </c>
      <c r="J733" s="254">
        <v>1230000</v>
      </c>
      <c r="K733" s="240">
        <v>60</v>
      </c>
      <c r="L733" s="328">
        <f t="shared" si="12"/>
        <v>73800000</v>
      </c>
      <c r="M733" s="263" t="s">
        <v>6172</v>
      </c>
      <c r="N733" s="319" t="s">
        <v>6173</v>
      </c>
      <c r="O733" s="303" t="s">
        <v>5258</v>
      </c>
      <c r="P733" s="285" t="s">
        <v>5255</v>
      </c>
      <c r="Q733" s="334">
        <v>43287</v>
      </c>
    </row>
    <row r="734" spans="1:17" ht="30" customHeight="1">
      <c r="A734" s="238">
        <v>733</v>
      </c>
      <c r="B734" s="240"/>
      <c r="C734" s="240"/>
      <c r="D734" s="239"/>
      <c r="E734" s="253" t="s">
        <v>6497</v>
      </c>
      <c r="F734" s="303" t="s">
        <v>6498</v>
      </c>
      <c r="G734" s="240" t="s">
        <v>6457</v>
      </c>
      <c r="H734" s="240" t="s">
        <v>6457</v>
      </c>
      <c r="I734" s="240" t="s">
        <v>32</v>
      </c>
      <c r="J734" s="254">
        <v>1400000</v>
      </c>
      <c r="K734" s="240">
        <v>12</v>
      </c>
      <c r="L734" s="328">
        <f t="shared" si="12"/>
        <v>16800000</v>
      </c>
      <c r="M734" s="263" t="s">
        <v>6172</v>
      </c>
      <c r="N734" s="319" t="s">
        <v>6173</v>
      </c>
      <c r="O734" s="303" t="s">
        <v>5258</v>
      </c>
      <c r="P734" s="285" t="s">
        <v>5255</v>
      </c>
      <c r="Q734" s="334">
        <v>43287</v>
      </c>
    </row>
    <row r="735" spans="1:17" ht="30" customHeight="1">
      <c r="A735" s="238">
        <v>734</v>
      </c>
      <c r="B735" s="240"/>
      <c r="C735" s="240"/>
      <c r="D735" s="239"/>
      <c r="E735" s="253" t="s">
        <v>6499</v>
      </c>
      <c r="F735" s="303" t="s">
        <v>6498</v>
      </c>
      <c r="G735" s="240" t="s">
        <v>6457</v>
      </c>
      <c r="H735" s="240" t="s">
        <v>6457</v>
      </c>
      <c r="I735" s="240" t="s">
        <v>32</v>
      </c>
      <c r="J735" s="254">
        <v>1380000</v>
      </c>
      <c r="K735" s="240">
        <v>8</v>
      </c>
      <c r="L735" s="328">
        <f t="shared" si="12"/>
        <v>11040000</v>
      </c>
      <c r="M735" s="263" t="s">
        <v>6172</v>
      </c>
      <c r="N735" s="319" t="s">
        <v>6173</v>
      </c>
      <c r="O735" s="303" t="s">
        <v>5258</v>
      </c>
      <c r="P735" s="285" t="s">
        <v>5255</v>
      </c>
      <c r="Q735" s="334">
        <v>43287</v>
      </c>
    </row>
    <row r="736" spans="1:17" ht="30" customHeight="1">
      <c r="A736" s="238">
        <v>735</v>
      </c>
      <c r="B736" s="240"/>
      <c r="C736" s="240"/>
      <c r="D736" s="239"/>
      <c r="E736" s="253" t="s">
        <v>6500</v>
      </c>
      <c r="F736" s="303" t="s">
        <v>6496</v>
      </c>
      <c r="G736" s="240" t="s">
        <v>6457</v>
      </c>
      <c r="H736" s="240" t="s">
        <v>6457</v>
      </c>
      <c r="I736" s="240" t="s">
        <v>32</v>
      </c>
      <c r="J736" s="254">
        <v>1280000</v>
      </c>
      <c r="K736" s="240">
        <v>60</v>
      </c>
      <c r="L736" s="328">
        <f t="shared" si="12"/>
        <v>76800000</v>
      </c>
      <c r="M736" s="263" t="s">
        <v>6172</v>
      </c>
      <c r="N736" s="319" t="s">
        <v>6173</v>
      </c>
      <c r="O736" s="303" t="s">
        <v>5258</v>
      </c>
      <c r="P736" s="285" t="s">
        <v>5255</v>
      </c>
      <c r="Q736" s="334">
        <v>43287</v>
      </c>
    </row>
    <row r="737" spans="1:17" ht="30" customHeight="1">
      <c r="A737" s="238">
        <v>736</v>
      </c>
      <c r="B737" s="240"/>
      <c r="C737" s="240"/>
      <c r="D737" s="239"/>
      <c r="E737" s="253" t="s">
        <v>6501</v>
      </c>
      <c r="F737" s="303" t="s">
        <v>6502</v>
      </c>
      <c r="G737" s="240" t="s">
        <v>6457</v>
      </c>
      <c r="H737" s="240" t="s">
        <v>6457</v>
      </c>
      <c r="I737" s="240" t="s">
        <v>23</v>
      </c>
      <c r="J737" s="254">
        <v>2880000</v>
      </c>
      <c r="K737" s="240">
        <v>10</v>
      </c>
      <c r="L737" s="328">
        <f t="shared" si="12"/>
        <v>28800000</v>
      </c>
      <c r="M737" s="263" t="s">
        <v>6172</v>
      </c>
      <c r="N737" s="319" t="s">
        <v>6173</v>
      </c>
      <c r="O737" s="303" t="s">
        <v>5258</v>
      </c>
      <c r="P737" s="285" t="s">
        <v>5255</v>
      </c>
      <c r="Q737" s="334">
        <v>43287</v>
      </c>
    </row>
    <row r="738" spans="1:17" ht="30" customHeight="1">
      <c r="A738" s="238">
        <v>737</v>
      </c>
      <c r="B738" s="240"/>
      <c r="C738" s="240"/>
      <c r="D738" s="239"/>
      <c r="E738" s="253" t="s">
        <v>6503</v>
      </c>
      <c r="F738" s="303" t="s">
        <v>6496</v>
      </c>
      <c r="G738" s="240" t="s">
        <v>6457</v>
      </c>
      <c r="H738" s="240" t="s">
        <v>6457</v>
      </c>
      <c r="I738" s="240" t="s">
        <v>32</v>
      </c>
      <c r="J738" s="254">
        <v>1020000</v>
      </c>
      <c r="K738" s="240">
        <v>100</v>
      </c>
      <c r="L738" s="328">
        <f t="shared" si="12"/>
        <v>102000000</v>
      </c>
      <c r="M738" s="263" t="s">
        <v>6172</v>
      </c>
      <c r="N738" s="319" t="s">
        <v>6173</v>
      </c>
      <c r="O738" s="303" t="s">
        <v>5258</v>
      </c>
      <c r="P738" s="285" t="s">
        <v>5255</v>
      </c>
      <c r="Q738" s="334">
        <v>43287</v>
      </c>
    </row>
    <row r="739" spans="1:17" ht="30" customHeight="1">
      <c r="A739" s="238">
        <v>738</v>
      </c>
      <c r="B739" s="240"/>
      <c r="C739" s="240"/>
      <c r="D739" s="239"/>
      <c r="E739" s="253" t="s">
        <v>6504</v>
      </c>
      <c r="F739" s="303" t="s">
        <v>6505</v>
      </c>
      <c r="G739" s="240" t="s">
        <v>6472</v>
      </c>
      <c r="H739" s="240" t="s">
        <v>6472</v>
      </c>
      <c r="I739" s="240" t="s">
        <v>23</v>
      </c>
      <c r="J739" s="254">
        <v>9400000</v>
      </c>
      <c r="K739" s="240">
        <v>6</v>
      </c>
      <c r="L739" s="328">
        <f t="shared" ref="L739:L802" si="13">K739*J739</f>
        <v>56400000</v>
      </c>
      <c r="M739" s="263" t="s">
        <v>6172</v>
      </c>
      <c r="N739" s="319" t="s">
        <v>6173</v>
      </c>
      <c r="O739" s="303" t="s">
        <v>5258</v>
      </c>
      <c r="P739" s="285" t="s">
        <v>5255</v>
      </c>
      <c r="Q739" s="334">
        <v>43287</v>
      </c>
    </row>
    <row r="740" spans="1:17" ht="30" customHeight="1">
      <c r="A740" s="238">
        <v>739</v>
      </c>
      <c r="B740" s="240"/>
      <c r="C740" s="240"/>
      <c r="D740" s="239"/>
      <c r="E740" s="253" t="s">
        <v>6506</v>
      </c>
      <c r="F740" s="303" t="s">
        <v>6507</v>
      </c>
      <c r="G740" s="240" t="s">
        <v>6469</v>
      </c>
      <c r="H740" s="240" t="s">
        <v>6469</v>
      </c>
      <c r="I740" s="240" t="s">
        <v>23</v>
      </c>
      <c r="J740" s="254">
        <v>4560000</v>
      </c>
      <c r="K740" s="240">
        <v>12</v>
      </c>
      <c r="L740" s="328">
        <f t="shared" si="13"/>
        <v>54720000</v>
      </c>
      <c r="M740" s="263" t="s">
        <v>6172</v>
      </c>
      <c r="N740" s="319" t="s">
        <v>6173</v>
      </c>
      <c r="O740" s="303" t="s">
        <v>5258</v>
      </c>
      <c r="P740" s="285" t="s">
        <v>5255</v>
      </c>
      <c r="Q740" s="334">
        <v>43287</v>
      </c>
    </row>
    <row r="741" spans="1:17" ht="30" customHeight="1">
      <c r="A741" s="238">
        <v>740</v>
      </c>
      <c r="B741" s="240"/>
      <c r="C741" s="240"/>
      <c r="D741" s="239"/>
      <c r="E741" s="253" t="s">
        <v>6508</v>
      </c>
      <c r="F741" s="303" t="s">
        <v>6507</v>
      </c>
      <c r="G741" s="240" t="s">
        <v>6469</v>
      </c>
      <c r="H741" s="240" t="s">
        <v>6469</v>
      </c>
      <c r="I741" s="240" t="s">
        <v>23</v>
      </c>
      <c r="J741" s="254">
        <v>4780000</v>
      </c>
      <c r="K741" s="240">
        <v>12</v>
      </c>
      <c r="L741" s="328">
        <f t="shared" si="13"/>
        <v>57360000</v>
      </c>
      <c r="M741" s="263" t="s">
        <v>6172</v>
      </c>
      <c r="N741" s="319" t="s">
        <v>6173</v>
      </c>
      <c r="O741" s="303" t="s">
        <v>5258</v>
      </c>
      <c r="P741" s="285" t="s">
        <v>5255</v>
      </c>
      <c r="Q741" s="334">
        <v>43287</v>
      </c>
    </row>
    <row r="742" spans="1:17" ht="30" customHeight="1">
      <c r="A742" s="238">
        <v>741</v>
      </c>
      <c r="B742" s="240"/>
      <c r="C742" s="240"/>
      <c r="D742" s="239"/>
      <c r="E742" s="253" t="s">
        <v>6509</v>
      </c>
      <c r="F742" s="303" t="s">
        <v>6498</v>
      </c>
      <c r="G742" s="240" t="s">
        <v>6457</v>
      </c>
      <c r="H742" s="240" t="s">
        <v>6457</v>
      </c>
      <c r="I742" s="240" t="s">
        <v>32</v>
      </c>
      <c r="J742" s="254">
        <v>1390000</v>
      </c>
      <c r="K742" s="240">
        <v>10</v>
      </c>
      <c r="L742" s="328">
        <f t="shared" si="13"/>
        <v>13900000</v>
      </c>
      <c r="M742" s="263" t="s">
        <v>6172</v>
      </c>
      <c r="N742" s="319" t="s">
        <v>6173</v>
      </c>
      <c r="O742" s="303" t="s">
        <v>5258</v>
      </c>
      <c r="P742" s="285" t="s">
        <v>5255</v>
      </c>
      <c r="Q742" s="334">
        <v>43287</v>
      </c>
    </row>
    <row r="743" spans="1:17" ht="30" customHeight="1">
      <c r="A743" s="238">
        <v>742</v>
      </c>
      <c r="B743" s="240"/>
      <c r="C743" s="240"/>
      <c r="D743" s="239"/>
      <c r="E743" s="253" t="s">
        <v>6510</v>
      </c>
      <c r="F743" s="303" t="s">
        <v>6498</v>
      </c>
      <c r="G743" s="240" t="s">
        <v>6457</v>
      </c>
      <c r="H743" s="240" t="s">
        <v>6457</v>
      </c>
      <c r="I743" s="240" t="s">
        <v>32</v>
      </c>
      <c r="J743" s="254">
        <v>1560000</v>
      </c>
      <c r="K743" s="240">
        <v>4</v>
      </c>
      <c r="L743" s="328">
        <f t="shared" si="13"/>
        <v>6240000</v>
      </c>
      <c r="M743" s="263" t="s">
        <v>6172</v>
      </c>
      <c r="N743" s="319" t="s">
        <v>6173</v>
      </c>
      <c r="O743" s="303" t="s">
        <v>5258</v>
      </c>
      <c r="P743" s="285" t="s">
        <v>5255</v>
      </c>
      <c r="Q743" s="334">
        <v>43287</v>
      </c>
    </row>
    <row r="744" spans="1:17" ht="30" customHeight="1">
      <c r="A744" s="238">
        <v>743</v>
      </c>
      <c r="B744" s="240"/>
      <c r="C744" s="240"/>
      <c r="D744" s="239"/>
      <c r="E744" s="253" t="s">
        <v>6511</v>
      </c>
      <c r="F744" s="303" t="s">
        <v>6496</v>
      </c>
      <c r="G744" s="240" t="s">
        <v>6457</v>
      </c>
      <c r="H744" s="240" t="s">
        <v>6457</v>
      </c>
      <c r="I744" s="240" t="s">
        <v>32</v>
      </c>
      <c r="J744" s="254">
        <v>1720000</v>
      </c>
      <c r="K744" s="240">
        <v>80</v>
      </c>
      <c r="L744" s="328">
        <f t="shared" si="13"/>
        <v>137600000</v>
      </c>
      <c r="M744" s="263" t="s">
        <v>6172</v>
      </c>
      <c r="N744" s="319" t="s">
        <v>6173</v>
      </c>
      <c r="O744" s="303" t="s">
        <v>5258</v>
      </c>
      <c r="P744" s="285" t="s">
        <v>5255</v>
      </c>
      <c r="Q744" s="334">
        <v>43287</v>
      </c>
    </row>
    <row r="745" spans="1:17" ht="30" customHeight="1">
      <c r="A745" s="238">
        <v>744</v>
      </c>
      <c r="B745" s="240"/>
      <c r="C745" s="240"/>
      <c r="D745" s="239"/>
      <c r="E745" s="253" t="s">
        <v>6512</v>
      </c>
      <c r="F745" s="303" t="s">
        <v>6513</v>
      </c>
      <c r="G745" s="240" t="s">
        <v>6457</v>
      </c>
      <c r="H745" s="240" t="s">
        <v>6457</v>
      </c>
      <c r="I745" s="240" t="s">
        <v>23</v>
      </c>
      <c r="J745" s="254">
        <v>4170000</v>
      </c>
      <c r="K745" s="240">
        <v>2</v>
      </c>
      <c r="L745" s="328">
        <f t="shared" si="13"/>
        <v>8340000</v>
      </c>
      <c r="M745" s="263" t="s">
        <v>6172</v>
      </c>
      <c r="N745" s="319" t="s">
        <v>6173</v>
      </c>
      <c r="O745" s="303" t="s">
        <v>5258</v>
      </c>
      <c r="P745" s="285" t="s">
        <v>5255</v>
      </c>
      <c r="Q745" s="334">
        <v>43287</v>
      </c>
    </row>
    <row r="746" spans="1:17" ht="30" customHeight="1">
      <c r="A746" s="238">
        <v>745</v>
      </c>
      <c r="B746" s="240"/>
      <c r="C746" s="240"/>
      <c r="D746" s="239"/>
      <c r="E746" s="253" t="s">
        <v>6514</v>
      </c>
      <c r="F746" s="303" t="s">
        <v>6515</v>
      </c>
      <c r="G746" s="240" t="s">
        <v>6457</v>
      </c>
      <c r="H746" s="240" t="s">
        <v>6457</v>
      </c>
      <c r="I746" s="240" t="s">
        <v>32</v>
      </c>
      <c r="J746" s="254">
        <v>510000</v>
      </c>
      <c r="K746" s="240">
        <v>110</v>
      </c>
      <c r="L746" s="328">
        <f t="shared" si="13"/>
        <v>56100000</v>
      </c>
      <c r="M746" s="263" t="s">
        <v>6172</v>
      </c>
      <c r="N746" s="319" t="s">
        <v>6173</v>
      </c>
      <c r="O746" s="303" t="s">
        <v>5258</v>
      </c>
      <c r="P746" s="285" t="s">
        <v>5255</v>
      </c>
      <c r="Q746" s="334">
        <v>43287</v>
      </c>
    </row>
    <row r="747" spans="1:17" ht="30" customHeight="1">
      <c r="A747" s="238">
        <v>746</v>
      </c>
      <c r="B747" s="240"/>
      <c r="C747" s="240"/>
      <c r="D747" s="239"/>
      <c r="E747" s="253" t="s">
        <v>6516</v>
      </c>
      <c r="F747" s="303" t="s">
        <v>6517</v>
      </c>
      <c r="G747" s="240" t="s">
        <v>6457</v>
      </c>
      <c r="H747" s="240" t="s">
        <v>6457</v>
      </c>
      <c r="I747" s="240" t="s">
        <v>23</v>
      </c>
      <c r="J747" s="254">
        <v>2770000</v>
      </c>
      <c r="K747" s="240">
        <v>25</v>
      </c>
      <c r="L747" s="328">
        <f t="shared" si="13"/>
        <v>69250000</v>
      </c>
      <c r="M747" s="263" t="s">
        <v>6172</v>
      </c>
      <c r="N747" s="319" t="s">
        <v>6173</v>
      </c>
      <c r="O747" s="303" t="s">
        <v>5258</v>
      </c>
      <c r="P747" s="285" t="s">
        <v>5255</v>
      </c>
      <c r="Q747" s="334">
        <v>43287</v>
      </c>
    </row>
    <row r="748" spans="1:17" ht="30" customHeight="1">
      <c r="A748" s="238">
        <v>747</v>
      </c>
      <c r="B748" s="240"/>
      <c r="C748" s="240"/>
      <c r="D748" s="239"/>
      <c r="E748" s="253" t="s">
        <v>6518</v>
      </c>
      <c r="F748" s="303" t="s">
        <v>6519</v>
      </c>
      <c r="G748" s="240" t="s">
        <v>6463</v>
      </c>
      <c r="H748" s="240" t="s">
        <v>6463</v>
      </c>
      <c r="I748" s="240" t="s">
        <v>32</v>
      </c>
      <c r="J748" s="254">
        <v>1320000</v>
      </c>
      <c r="K748" s="240">
        <v>50</v>
      </c>
      <c r="L748" s="328">
        <f t="shared" si="13"/>
        <v>66000000</v>
      </c>
      <c r="M748" s="263" t="s">
        <v>6172</v>
      </c>
      <c r="N748" s="319" t="s">
        <v>6173</v>
      </c>
      <c r="O748" s="303" t="s">
        <v>5258</v>
      </c>
      <c r="P748" s="285" t="s">
        <v>5255</v>
      </c>
      <c r="Q748" s="334">
        <v>43287</v>
      </c>
    </row>
    <row r="749" spans="1:17" ht="30" customHeight="1">
      <c r="A749" s="238">
        <v>748</v>
      </c>
      <c r="B749" s="240"/>
      <c r="C749" s="240"/>
      <c r="D749" s="239"/>
      <c r="E749" s="253" t="s">
        <v>6520</v>
      </c>
      <c r="F749" s="303" t="s">
        <v>6517</v>
      </c>
      <c r="G749" s="240" t="s">
        <v>6457</v>
      </c>
      <c r="H749" s="240" t="s">
        <v>6457</v>
      </c>
      <c r="I749" s="240" t="s">
        <v>23</v>
      </c>
      <c r="J749" s="254">
        <v>3160000</v>
      </c>
      <c r="K749" s="240">
        <v>25</v>
      </c>
      <c r="L749" s="328">
        <f t="shared" si="13"/>
        <v>79000000</v>
      </c>
      <c r="M749" s="263" t="s">
        <v>6172</v>
      </c>
      <c r="N749" s="319" t="s">
        <v>6173</v>
      </c>
      <c r="O749" s="303" t="s">
        <v>5258</v>
      </c>
      <c r="P749" s="285" t="s">
        <v>5255</v>
      </c>
      <c r="Q749" s="334">
        <v>43287</v>
      </c>
    </row>
    <row r="750" spans="1:17" ht="30" customHeight="1">
      <c r="A750" s="238">
        <v>749</v>
      </c>
      <c r="B750" s="240"/>
      <c r="C750" s="240"/>
      <c r="D750" s="239"/>
      <c r="E750" s="253" t="s">
        <v>6521</v>
      </c>
      <c r="F750" s="303" t="s">
        <v>6522</v>
      </c>
      <c r="G750" s="240" t="s">
        <v>6463</v>
      </c>
      <c r="H750" s="240" t="s">
        <v>6463</v>
      </c>
      <c r="I750" s="240" t="s">
        <v>23</v>
      </c>
      <c r="J750" s="254">
        <v>2380000</v>
      </c>
      <c r="K750" s="240">
        <v>6</v>
      </c>
      <c r="L750" s="328">
        <f t="shared" si="13"/>
        <v>14280000</v>
      </c>
      <c r="M750" s="263" t="s">
        <v>6172</v>
      </c>
      <c r="N750" s="319" t="s">
        <v>6173</v>
      </c>
      <c r="O750" s="303" t="s">
        <v>5258</v>
      </c>
      <c r="P750" s="285" t="s">
        <v>5255</v>
      </c>
      <c r="Q750" s="334">
        <v>43287</v>
      </c>
    </row>
    <row r="751" spans="1:17" ht="30" customHeight="1">
      <c r="A751" s="238">
        <v>750</v>
      </c>
      <c r="B751" s="240"/>
      <c r="C751" s="240"/>
      <c r="D751" s="239"/>
      <c r="E751" s="253" t="s">
        <v>6523</v>
      </c>
      <c r="F751" s="303" t="s">
        <v>6524</v>
      </c>
      <c r="G751" s="240" t="s">
        <v>6463</v>
      </c>
      <c r="H751" s="240" t="s">
        <v>6463</v>
      </c>
      <c r="I751" s="240" t="s">
        <v>23</v>
      </c>
      <c r="J751" s="254">
        <v>2780000</v>
      </c>
      <c r="K751" s="240">
        <v>8</v>
      </c>
      <c r="L751" s="328">
        <f t="shared" si="13"/>
        <v>22240000</v>
      </c>
      <c r="M751" s="263" t="s">
        <v>6172</v>
      </c>
      <c r="N751" s="319" t="s">
        <v>6173</v>
      </c>
      <c r="O751" s="303" t="s">
        <v>5258</v>
      </c>
      <c r="P751" s="285" t="s">
        <v>5255</v>
      </c>
      <c r="Q751" s="334">
        <v>43287</v>
      </c>
    </row>
    <row r="752" spans="1:17" ht="30" customHeight="1">
      <c r="A752" s="238">
        <v>751</v>
      </c>
      <c r="B752" s="240"/>
      <c r="C752" s="240"/>
      <c r="D752" s="239"/>
      <c r="E752" s="253" t="s">
        <v>6525</v>
      </c>
      <c r="F752" s="303" t="s">
        <v>6526</v>
      </c>
      <c r="G752" s="240" t="s">
        <v>6457</v>
      </c>
      <c r="H752" s="240" t="s">
        <v>6457</v>
      </c>
      <c r="I752" s="240" t="s">
        <v>23</v>
      </c>
      <c r="J752" s="254">
        <v>2670000</v>
      </c>
      <c r="K752" s="240">
        <v>10</v>
      </c>
      <c r="L752" s="328">
        <f t="shared" si="13"/>
        <v>26700000</v>
      </c>
      <c r="M752" s="263" t="s">
        <v>6172</v>
      </c>
      <c r="N752" s="319" t="s">
        <v>6173</v>
      </c>
      <c r="O752" s="303" t="s">
        <v>5258</v>
      </c>
      <c r="P752" s="285" t="s">
        <v>5255</v>
      </c>
      <c r="Q752" s="334">
        <v>43287</v>
      </c>
    </row>
    <row r="753" spans="1:17" ht="30" customHeight="1">
      <c r="A753" s="238">
        <v>752</v>
      </c>
      <c r="B753" s="240"/>
      <c r="C753" s="240"/>
      <c r="D753" s="239"/>
      <c r="E753" s="253" t="s">
        <v>6527</v>
      </c>
      <c r="F753" s="303" t="s">
        <v>6528</v>
      </c>
      <c r="G753" s="240" t="s">
        <v>6457</v>
      </c>
      <c r="H753" s="240" t="s">
        <v>6457</v>
      </c>
      <c r="I753" s="240" t="s">
        <v>23</v>
      </c>
      <c r="J753" s="254">
        <v>3480000</v>
      </c>
      <c r="K753" s="240">
        <v>2</v>
      </c>
      <c r="L753" s="328">
        <f t="shared" si="13"/>
        <v>6960000</v>
      </c>
      <c r="M753" s="263" t="s">
        <v>6172</v>
      </c>
      <c r="N753" s="319" t="s">
        <v>6173</v>
      </c>
      <c r="O753" s="303" t="s">
        <v>5258</v>
      </c>
      <c r="P753" s="285" t="s">
        <v>5255</v>
      </c>
      <c r="Q753" s="334">
        <v>43287</v>
      </c>
    </row>
    <row r="754" spans="1:17" ht="30" customHeight="1">
      <c r="A754" s="238">
        <v>753</v>
      </c>
      <c r="B754" s="240"/>
      <c r="C754" s="240"/>
      <c r="D754" s="239"/>
      <c r="E754" s="253" t="s">
        <v>6529</v>
      </c>
      <c r="F754" s="303" t="s">
        <v>6530</v>
      </c>
      <c r="G754" s="240" t="s">
        <v>6457</v>
      </c>
      <c r="H754" s="240" t="s">
        <v>6457</v>
      </c>
      <c r="I754" s="240" t="s">
        <v>23</v>
      </c>
      <c r="J754" s="254">
        <v>3170000</v>
      </c>
      <c r="K754" s="240">
        <v>2</v>
      </c>
      <c r="L754" s="328">
        <f t="shared" si="13"/>
        <v>6340000</v>
      </c>
      <c r="M754" s="263" t="s">
        <v>6172</v>
      </c>
      <c r="N754" s="319" t="s">
        <v>6173</v>
      </c>
      <c r="O754" s="303" t="s">
        <v>5258</v>
      </c>
      <c r="P754" s="285" t="s">
        <v>5255</v>
      </c>
      <c r="Q754" s="334">
        <v>43287</v>
      </c>
    </row>
    <row r="755" spans="1:17" ht="30" customHeight="1">
      <c r="A755" s="238">
        <v>754</v>
      </c>
      <c r="B755" s="240"/>
      <c r="C755" s="240"/>
      <c r="D755" s="239"/>
      <c r="E755" s="253" t="s">
        <v>6531</v>
      </c>
      <c r="F755" s="303" t="s">
        <v>6532</v>
      </c>
      <c r="G755" s="240" t="s">
        <v>6533</v>
      </c>
      <c r="H755" s="240" t="s">
        <v>6533</v>
      </c>
      <c r="I755" s="240" t="s">
        <v>32</v>
      </c>
      <c r="J755" s="254">
        <v>410000</v>
      </c>
      <c r="K755" s="240">
        <v>120</v>
      </c>
      <c r="L755" s="328">
        <f t="shared" si="13"/>
        <v>49200000</v>
      </c>
      <c r="M755" s="263" t="s">
        <v>6172</v>
      </c>
      <c r="N755" s="319" t="s">
        <v>6173</v>
      </c>
      <c r="O755" s="303" t="s">
        <v>5258</v>
      </c>
      <c r="P755" s="285" t="s">
        <v>5255</v>
      </c>
      <c r="Q755" s="334">
        <v>43287</v>
      </c>
    </row>
    <row r="756" spans="1:17" ht="30" customHeight="1">
      <c r="A756" s="238">
        <v>755</v>
      </c>
      <c r="B756" s="240"/>
      <c r="C756" s="240"/>
      <c r="D756" s="239"/>
      <c r="E756" s="253" t="s">
        <v>6534</v>
      </c>
      <c r="F756" s="303" t="s">
        <v>6535</v>
      </c>
      <c r="G756" s="240" t="s">
        <v>6533</v>
      </c>
      <c r="H756" s="240" t="s">
        <v>6533</v>
      </c>
      <c r="I756" s="240" t="s">
        <v>32</v>
      </c>
      <c r="J756" s="254">
        <v>410000</v>
      </c>
      <c r="K756" s="240">
        <v>120</v>
      </c>
      <c r="L756" s="328">
        <f t="shared" si="13"/>
        <v>49200000</v>
      </c>
      <c r="M756" s="263" t="s">
        <v>6172</v>
      </c>
      <c r="N756" s="319" t="s">
        <v>6173</v>
      </c>
      <c r="O756" s="303" t="s">
        <v>5258</v>
      </c>
      <c r="P756" s="285" t="s">
        <v>5255</v>
      </c>
      <c r="Q756" s="334">
        <v>43287</v>
      </c>
    </row>
    <row r="757" spans="1:17" ht="30" customHeight="1">
      <c r="A757" s="238">
        <v>756</v>
      </c>
      <c r="B757" s="240"/>
      <c r="C757" s="240"/>
      <c r="D757" s="239"/>
      <c r="E757" s="253" t="s">
        <v>6536</v>
      </c>
      <c r="F757" s="303" t="s">
        <v>6537</v>
      </c>
      <c r="G757" s="240" t="s">
        <v>6533</v>
      </c>
      <c r="H757" s="240" t="s">
        <v>6533</v>
      </c>
      <c r="I757" s="240" t="s">
        <v>32</v>
      </c>
      <c r="J757" s="254">
        <v>860000</v>
      </c>
      <c r="K757" s="240">
        <v>120</v>
      </c>
      <c r="L757" s="328">
        <f t="shared" si="13"/>
        <v>103200000</v>
      </c>
      <c r="M757" s="263" t="s">
        <v>6172</v>
      </c>
      <c r="N757" s="319" t="s">
        <v>6173</v>
      </c>
      <c r="O757" s="303" t="s">
        <v>5258</v>
      </c>
      <c r="P757" s="285" t="s">
        <v>5255</v>
      </c>
      <c r="Q757" s="334">
        <v>43287</v>
      </c>
    </row>
    <row r="758" spans="1:17" ht="30" customHeight="1">
      <c r="A758" s="238">
        <v>757</v>
      </c>
      <c r="B758" s="240"/>
      <c r="C758" s="240"/>
      <c r="D758" s="239"/>
      <c r="E758" s="253" t="s">
        <v>6538</v>
      </c>
      <c r="F758" s="303" t="s">
        <v>6539</v>
      </c>
      <c r="G758" s="240" t="s">
        <v>6533</v>
      </c>
      <c r="H758" s="240" t="s">
        <v>6533</v>
      </c>
      <c r="I758" s="240" t="s">
        <v>32</v>
      </c>
      <c r="J758" s="254">
        <v>146000</v>
      </c>
      <c r="K758" s="240">
        <v>100</v>
      </c>
      <c r="L758" s="328">
        <f t="shared" si="13"/>
        <v>14600000</v>
      </c>
      <c r="M758" s="263" t="s">
        <v>6172</v>
      </c>
      <c r="N758" s="319" t="s">
        <v>6173</v>
      </c>
      <c r="O758" s="303" t="s">
        <v>5258</v>
      </c>
      <c r="P758" s="285" t="s">
        <v>5255</v>
      </c>
      <c r="Q758" s="334">
        <v>43287</v>
      </c>
    </row>
    <row r="759" spans="1:17" ht="30" customHeight="1">
      <c r="A759" s="238">
        <v>758</v>
      </c>
      <c r="B759" s="240"/>
      <c r="C759" s="240"/>
      <c r="D759" s="240"/>
      <c r="E759" s="253" t="s">
        <v>6540</v>
      </c>
      <c r="F759" s="303" t="s">
        <v>6539</v>
      </c>
      <c r="G759" s="240" t="s">
        <v>6533</v>
      </c>
      <c r="H759" s="240" t="s">
        <v>6533</v>
      </c>
      <c r="I759" s="240" t="s">
        <v>32</v>
      </c>
      <c r="J759" s="254">
        <v>185000</v>
      </c>
      <c r="K759" s="240">
        <v>60</v>
      </c>
      <c r="L759" s="328">
        <f t="shared" si="13"/>
        <v>11100000</v>
      </c>
      <c r="M759" s="263" t="s">
        <v>6172</v>
      </c>
      <c r="N759" s="319" t="s">
        <v>6173</v>
      </c>
      <c r="O759" s="303" t="s">
        <v>5258</v>
      </c>
      <c r="P759" s="285" t="s">
        <v>5255</v>
      </c>
      <c r="Q759" s="334">
        <v>43287</v>
      </c>
    </row>
    <row r="760" spans="1:17" ht="30" customHeight="1">
      <c r="A760" s="238">
        <v>759</v>
      </c>
      <c r="B760" s="240"/>
      <c r="C760" s="240"/>
      <c r="D760" s="239"/>
      <c r="E760" s="253" t="s">
        <v>6541</v>
      </c>
      <c r="F760" s="303" t="s">
        <v>6535</v>
      </c>
      <c r="G760" s="240" t="s">
        <v>6533</v>
      </c>
      <c r="H760" s="240" t="s">
        <v>6533</v>
      </c>
      <c r="I760" s="240" t="s">
        <v>32</v>
      </c>
      <c r="J760" s="254">
        <v>960000</v>
      </c>
      <c r="K760" s="240">
        <v>12</v>
      </c>
      <c r="L760" s="328">
        <f t="shared" si="13"/>
        <v>11520000</v>
      </c>
      <c r="M760" s="263" t="s">
        <v>6172</v>
      </c>
      <c r="N760" s="319" t="s">
        <v>6173</v>
      </c>
      <c r="O760" s="303" t="s">
        <v>5258</v>
      </c>
      <c r="P760" s="285" t="s">
        <v>5255</v>
      </c>
      <c r="Q760" s="334">
        <v>43287</v>
      </c>
    </row>
    <row r="761" spans="1:17" ht="30" customHeight="1">
      <c r="A761" s="238">
        <v>760</v>
      </c>
      <c r="B761" s="240"/>
      <c r="C761" s="240"/>
      <c r="D761" s="239"/>
      <c r="E761" s="253" t="s">
        <v>6542</v>
      </c>
      <c r="F761" s="303" t="s">
        <v>6535</v>
      </c>
      <c r="G761" s="240" t="s">
        <v>6533</v>
      </c>
      <c r="H761" s="240" t="s">
        <v>6533</v>
      </c>
      <c r="I761" s="240" t="s">
        <v>32</v>
      </c>
      <c r="J761" s="254">
        <v>1450000</v>
      </c>
      <c r="K761" s="240">
        <v>12</v>
      </c>
      <c r="L761" s="328">
        <f t="shared" si="13"/>
        <v>17400000</v>
      </c>
      <c r="M761" s="263" t="s">
        <v>6172</v>
      </c>
      <c r="N761" s="319" t="s">
        <v>6173</v>
      </c>
      <c r="O761" s="303" t="s">
        <v>5258</v>
      </c>
      <c r="P761" s="285" t="s">
        <v>5255</v>
      </c>
      <c r="Q761" s="334">
        <v>43287</v>
      </c>
    </row>
    <row r="762" spans="1:17" ht="30" customHeight="1">
      <c r="A762" s="238">
        <v>761</v>
      </c>
      <c r="B762" s="240"/>
      <c r="C762" s="240"/>
      <c r="D762" s="239"/>
      <c r="E762" s="253" t="s">
        <v>6543</v>
      </c>
      <c r="F762" s="303" t="s">
        <v>6535</v>
      </c>
      <c r="G762" s="240" t="s">
        <v>6533</v>
      </c>
      <c r="H762" s="240" t="s">
        <v>6533</v>
      </c>
      <c r="I762" s="240" t="s">
        <v>32</v>
      </c>
      <c r="J762" s="254">
        <v>1450000</v>
      </c>
      <c r="K762" s="240">
        <v>12</v>
      </c>
      <c r="L762" s="328">
        <f t="shared" si="13"/>
        <v>17400000</v>
      </c>
      <c r="M762" s="263" t="s">
        <v>6172</v>
      </c>
      <c r="N762" s="319" t="s">
        <v>6173</v>
      </c>
      <c r="O762" s="303" t="s">
        <v>5258</v>
      </c>
      <c r="P762" s="285" t="s">
        <v>5255</v>
      </c>
      <c r="Q762" s="334">
        <v>43287</v>
      </c>
    </row>
    <row r="763" spans="1:17" ht="30" customHeight="1">
      <c r="A763" s="238">
        <v>762</v>
      </c>
      <c r="B763" s="240"/>
      <c r="C763" s="240"/>
      <c r="D763" s="239"/>
      <c r="E763" s="253" t="s">
        <v>6544</v>
      </c>
      <c r="F763" s="303" t="s">
        <v>6545</v>
      </c>
      <c r="G763" s="240" t="s">
        <v>6546</v>
      </c>
      <c r="H763" s="240" t="s">
        <v>6546</v>
      </c>
      <c r="I763" s="240" t="s">
        <v>32</v>
      </c>
      <c r="J763" s="254">
        <v>1060000</v>
      </c>
      <c r="K763" s="240">
        <v>5</v>
      </c>
      <c r="L763" s="328">
        <f t="shared" si="13"/>
        <v>5300000</v>
      </c>
      <c r="M763" s="263" t="s">
        <v>6172</v>
      </c>
      <c r="N763" s="319" t="s">
        <v>6173</v>
      </c>
      <c r="O763" s="303" t="s">
        <v>5258</v>
      </c>
      <c r="P763" s="285" t="s">
        <v>5255</v>
      </c>
      <c r="Q763" s="334">
        <v>43287</v>
      </c>
    </row>
    <row r="764" spans="1:17" ht="30" customHeight="1">
      <c r="A764" s="238">
        <v>763</v>
      </c>
      <c r="B764" s="240"/>
      <c r="C764" s="240"/>
      <c r="D764" s="239"/>
      <c r="E764" s="253" t="s">
        <v>6547</v>
      </c>
      <c r="F764" s="303" t="s">
        <v>6548</v>
      </c>
      <c r="G764" s="240" t="s">
        <v>6546</v>
      </c>
      <c r="H764" s="240" t="s">
        <v>6546</v>
      </c>
      <c r="I764" s="240" t="s">
        <v>21</v>
      </c>
      <c r="J764" s="254">
        <v>2800</v>
      </c>
      <c r="K764" s="254">
        <v>9000</v>
      </c>
      <c r="L764" s="328">
        <f t="shared" si="13"/>
        <v>25200000</v>
      </c>
      <c r="M764" s="263" t="s">
        <v>6172</v>
      </c>
      <c r="N764" s="319" t="s">
        <v>6173</v>
      </c>
      <c r="O764" s="303" t="s">
        <v>5258</v>
      </c>
      <c r="P764" s="285" t="s">
        <v>5255</v>
      </c>
      <c r="Q764" s="334">
        <v>43287</v>
      </c>
    </row>
    <row r="765" spans="1:17" ht="30" customHeight="1">
      <c r="A765" s="238">
        <v>764</v>
      </c>
      <c r="B765" s="240"/>
      <c r="C765" s="240"/>
      <c r="D765" s="239"/>
      <c r="E765" s="253" t="s">
        <v>6549</v>
      </c>
      <c r="F765" s="303" t="s">
        <v>6550</v>
      </c>
      <c r="G765" s="240" t="s">
        <v>6551</v>
      </c>
      <c r="H765" s="240" t="s">
        <v>6551</v>
      </c>
      <c r="I765" s="240" t="s">
        <v>46</v>
      </c>
      <c r="J765" s="254">
        <v>2760000</v>
      </c>
      <c r="K765" s="240">
        <v>80</v>
      </c>
      <c r="L765" s="328">
        <f t="shared" si="13"/>
        <v>220800000</v>
      </c>
      <c r="M765" s="263" t="s">
        <v>6172</v>
      </c>
      <c r="N765" s="319" t="s">
        <v>6173</v>
      </c>
      <c r="O765" s="303" t="s">
        <v>5258</v>
      </c>
      <c r="P765" s="285" t="s">
        <v>5255</v>
      </c>
      <c r="Q765" s="334">
        <v>43287</v>
      </c>
    </row>
    <row r="766" spans="1:17" ht="30" customHeight="1">
      <c r="A766" s="238">
        <v>765</v>
      </c>
      <c r="B766" s="240"/>
      <c r="C766" s="240"/>
      <c r="D766" s="239"/>
      <c r="E766" s="253" t="s">
        <v>6552</v>
      </c>
      <c r="F766" s="303" t="s">
        <v>6553</v>
      </c>
      <c r="G766" s="240" t="s">
        <v>6551</v>
      </c>
      <c r="H766" s="240" t="s">
        <v>6551</v>
      </c>
      <c r="I766" s="240" t="s">
        <v>32</v>
      </c>
      <c r="J766" s="254">
        <v>1460000</v>
      </c>
      <c r="K766" s="240">
        <v>10</v>
      </c>
      <c r="L766" s="328">
        <f t="shared" si="13"/>
        <v>14600000</v>
      </c>
      <c r="M766" s="263" t="s">
        <v>6172</v>
      </c>
      <c r="N766" s="319" t="s">
        <v>6173</v>
      </c>
      <c r="O766" s="303" t="s">
        <v>5258</v>
      </c>
      <c r="P766" s="285" t="s">
        <v>5255</v>
      </c>
      <c r="Q766" s="334">
        <v>43287</v>
      </c>
    </row>
    <row r="767" spans="1:17" ht="30" customHeight="1">
      <c r="A767" s="238">
        <v>766</v>
      </c>
      <c r="B767" s="240"/>
      <c r="C767" s="240"/>
      <c r="D767" s="240"/>
      <c r="E767" s="253" t="s">
        <v>6554</v>
      </c>
      <c r="F767" s="303" t="s">
        <v>6555</v>
      </c>
      <c r="G767" s="240" t="s">
        <v>6551</v>
      </c>
      <c r="H767" s="240" t="s">
        <v>6551</v>
      </c>
      <c r="I767" s="240" t="s">
        <v>176</v>
      </c>
      <c r="J767" s="254">
        <v>160000</v>
      </c>
      <c r="K767" s="240">
        <v>800</v>
      </c>
      <c r="L767" s="328">
        <f t="shared" si="13"/>
        <v>128000000</v>
      </c>
      <c r="M767" s="263" t="s">
        <v>6172</v>
      </c>
      <c r="N767" s="319" t="s">
        <v>6173</v>
      </c>
      <c r="O767" s="303" t="s">
        <v>5258</v>
      </c>
      <c r="P767" s="285" t="s">
        <v>5255</v>
      </c>
      <c r="Q767" s="334">
        <v>43287</v>
      </c>
    </row>
    <row r="768" spans="1:17" ht="30" customHeight="1">
      <c r="A768" s="238">
        <v>767</v>
      </c>
      <c r="B768" s="240"/>
      <c r="C768" s="240"/>
      <c r="D768" s="239"/>
      <c r="E768" s="253" t="s">
        <v>6556</v>
      </c>
      <c r="F768" s="303" t="s">
        <v>6557</v>
      </c>
      <c r="G768" s="240" t="s">
        <v>6558</v>
      </c>
      <c r="H768" s="240" t="s">
        <v>6558</v>
      </c>
      <c r="I768" s="240" t="s">
        <v>23</v>
      </c>
      <c r="J768" s="254">
        <v>4440000</v>
      </c>
      <c r="K768" s="240">
        <v>6</v>
      </c>
      <c r="L768" s="328">
        <f t="shared" si="13"/>
        <v>26640000</v>
      </c>
      <c r="M768" s="263" t="s">
        <v>6172</v>
      </c>
      <c r="N768" s="319" t="s">
        <v>6173</v>
      </c>
      <c r="O768" s="303" t="s">
        <v>5258</v>
      </c>
      <c r="P768" s="285" t="s">
        <v>5255</v>
      </c>
      <c r="Q768" s="334">
        <v>43287</v>
      </c>
    </row>
    <row r="769" spans="1:17" ht="30" customHeight="1">
      <c r="A769" s="238">
        <v>768</v>
      </c>
      <c r="B769" s="240"/>
      <c r="C769" s="240"/>
      <c r="D769" s="239"/>
      <c r="E769" s="253" t="s">
        <v>6559</v>
      </c>
      <c r="F769" s="303" t="s">
        <v>6550</v>
      </c>
      <c r="G769" s="240" t="s">
        <v>6551</v>
      </c>
      <c r="H769" s="240" t="s">
        <v>6551</v>
      </c>
      <c r="I769" s="240" t="s">
        <v>46</v>
      </c>
      <c r="J769" s="254">
        <v>2680000</v>
      </c>
      <c r="K769" s="240">
        <v>60</v>
      </c>
      <c r="L769" s="328">
        <f t="shared" si="13"/>
        <v>160800000</v>
      </c>
      <c r="M769" s="263" t="s">
        <v>6172</v>
      </c>
      <c r="N769" s="319" t="s">
        <v>6173</v>
      </c>
      <c r="O769" s="303" t="s">
        <v>5258</v>
      </c>
      <c r="P769" s="285" t="s">
        <v>5255</v>
      </c>
      <c r="Q769" s="334">
        <v>43287</v>
      </c>
    </row>
    <row r="770" spans="1:17" ht="30" customHeight="1">
      <c r="A770" s="238">
        <v>769</v>
      </c>
      <c r="B770" s="240"/>
      <c r="C770" s="240"/>
      <c r="D770" s="239"/>
      <c r="E770" s="253" t="s">
        <v>6560</v>
      </c>
      <c r="F770" s="303" t="s">
        <v>6561</v>
      </c>
      <c r="G770" s="240" t="s">
        <v>6551</v>
      </c>
      <c r="H770" s="240" t="s">
        <v>6551</v>
      </c>
      <c r="I770" s="240" t="s">
        <v>50</v>
      </c>
      <c r="J770" s="254">
        <v>410000</v>
      </c>
      <c r="K770" s="240">
        <v>60</v>
      </c>
      <c r="L770" s="328">
        <f t="shared" si="13"/>
        <v>24600000</v>
      </c>
      <c r="M770" s="263" t="s">
        <v>6172</v>
      </c>
      <c r="N770" s="319" t="s">
        <v>6173</v>
      </c>
      <c r="O770" s="303" t="s">
        <v>5258</v>
      </c>
      <c r="P770" s="285" t="s">
        <v>5255</v>
      </c>
      <c r="Q770" s="334">
        <v>43287</v>
      </c>
    </row>
    <row r="771" spans="1:17" ht="30" customHeight="1">
      <c r="A771" s="238">
        <v>770</v>
      </c>
      <c r="B771" s="240"/>
      <c r="C771" s="240"/>
      <c r="D771" s="239"/>
      <c r="E771" s="253" t="s">
        <v>6562</v>
      </c>
      <c r="F771" s="303" t="s">
        <v>6555</v>
      </c>
      <c r="G771" s="240" t="s">
        <v>6563</v>
      </c>
      <c r="H771" s="240" t="s">
        <v>6563</v>
      </c>
      <c r="I771" s="240" t="s">
        <v>176</v>
      </c>
      <c r="J771" s="240" t="s">
        <v>6564</v>
      </c>
      <c r="K771" s="240">
        <v>800</v>
      </c>
      <c r="L771" s="328">
        <f t="shared" si="13"/>
        <v>136000</v>
      </c>
      <c r="M771" s="263" t="s">
        <v>6172</v>
      </c>
      <c r="N771" s="319" t="s">
        <v>6173</v>
      </c>
      <c r="O771" s="303" t="s">
        <v>5258</v>
      </c>
      <c r="P771" s="285" t="s">
        <v>5255</v>
      </c>
      <c r="Q771" s="334">
        <v>43287</v>
      </c>
    </row>
    <row r="772" spans="1:17" ht="30" customHeight="1">
      <c r="A772" s="238">
        <v>771</v>
      </c>
      <c r="B772" s="240"/>
      <c r="C772" s="240"/>
      <c r="D772" s="239"/>
      <c r="E772" s="253" t="s">
        <v>6565</v>
      </c>
      <c r="F772" s="303" t="s">
        <v>6566</v>
      </c>
      <c r="G772" s="240" t="s">
        <v>6567</v>
      </c>
      <c r="H772" s="240" t="s">
        <v>6567</v>
      </c>
      <c r="I772" s="240" t="s">
        <v>23</v>
      </c>
      <c r="J772" s="254">
        <v>4470000</v>
      </c>
      <c r="K772" s="240">
        <v>6</v>
      </c>
      <c r="L772" s="328">
        <f t="shared" si="13"/>
        <v>26820000</v>
      </c>
      <c r="M772" s="263" t="s">
        <v>6172</v>
      </c>
      <c r="N772" s="319" t="s">
        <v>6173</v>
      </c>
      <c r="O772" s="303" t="s">
        <v>5258</v>
      </c>
      <c r="P772" s="285" t="s">
        <v>5255</v>
      </c>
      <c r="Q772" s="334">
        <v>43287</v>
      </c>
    </row>
    <row r="773" spans="1:17" ht="30" customHeight="1">
      <c r="A773" s="238">
        <v>772</v>
      </c>
      <c r="B773" s="240"/>
      <c r="C773" s="240"/>
      <c r="D773" s="239"/>
      <c r="E773" s="253" t="s">
        <v>6568</v>
      </c>
      <c r="F773" s="303" t="s">
        <v>6569</v>
      </c>
      <c r="G773" s="240" t="s">
        <v>6570</v>
      </c>
      <c r="H773" s="240" t="s">
        <v>6570</v>
      </c>
      <c r="I773" s="240" t="s">
        <v>209</v>
      </c>
      <c r="J773" s="254">
        <v>51000</v>
      </c>
      <c r="K773" s="240">
        <v>600</v>
      </c>
      <c r="L773" s="328">
        <f t="shared" si="13"/>
        <v>30600000</v>
      </c>
      <c r="M773" s="263" t="s">
        <v>6172</v>
      </c>
      <c r="N773" s="319" t="s">
        <v>6173</v>
      </c>
      <c r="O773" s="303" t="s">
        <v>5258</v>
      </c>
      <c r="P773" s="285" t="s">
        <v>5255</v>
      </c>
      <c r="Q773" s="334">
        <v>43287</v>
      </c>
    </row>
    <row r="774" spans="1:17" ht="30" customHeight="1">
      <c r="A774" s="238">
        <v>773</v>
      </c>
      <c r="B774" s="240"/>
      <c r="C774" s="240"/>
      <c r="D774" s="239"/>
      <c r="E774" s="253" t="s">
        <v>6571</v>
      </c>
      <c r="F774" s="303" t="s">
        <v>6569</v>
      </c>
      <c r="G774" s="240" t="s">
        <v>6570</v>
      </c>
      <c r="H774" s="240" t="s">
        <v>6570</v>
      </c>
      <c r="I774" s="240" t="s">
        <v>209</v>
      </c>
      <c r="J774" s="254">
        <v>51000</v>
      </c>
      <c r="K774" s="240">
        <v>600</v>
      </c>
      <c r="L774" s="328">
        <f t="shared" si="13"/>
        <v>30600000</v>
      </c>
      <c r="M774" s="263" t="s">
        <v>6172</v>
      </c>
      <c r="N774" s="319" t="s">
        <v>6173</v>
      </c>
      <c r="O774" s="303" t="s">
        <v>5258</v>
      </c>
      <c r="P774" s="285" t="s">
        <v>5255</v>
      </c>
      <c r="Q774" s="334">
        <v>43287</v>
      </c>
    </row>
    <row r="775" spans="1:17" ht="30" customHeight="1">
      <c r="A775" s="238">
        <v>774</v>
      </c>
      <c r="B775" s="240"/>
      <c r="C775" s="240"/>
      <c r="D775" s="239"/>
      <c r="E775" s="253" t="s">
        <v>6572</v>
      </c>
      <c r="F775" s="303" t="s">
        <v>6569</v>
      </c>
      <c r="G775" s="240" t="s">
        <v>6570</v>
      </c>
      <c r="H775" s="240" t="s">
        <v>6570</v>
      </c>
      <c r="I775" s="240" t="s">
        <v>209</v>
      </c>
      <c r="J775" s="254">
        <v>51000</v>
      </c>
      <c r="K775" s="240">
        <v>600</v>
      </c>
      <c r="L775" s="328">
        <f t="shared" si="13"/>
        <v>30600000</v>
      </c>
      <c r="M775" s="263" t="s">
        <v>6172</v>
      </c>
      <c r="N775" s="319" t="s">
        <v>6173</v>
      </c>
      <c r="O775" s="303" t="s">
        <v>5258</v>
      </c>
      <c r="P775" s="285" t="s">
        <v>5255</v>
      </c>
      <c r="Q775" s="334">
        <v>43287</v>
      </c>
    </row>
    <row r="776" spans="1:17" ht="30" customHeight="1">
      <c r="A776" s="238">
        <v>775</v>
      </c>
      <c r="B776" s="240"/>
      <c r="C776" s="240"/>
      <c r="D776" s="239"/>
      <c r="E776" s="253" t="s">
        <v>6573</v>
      </c>
      <c r="F776" s="303" t="s">
        <v>6569</v>
      </c>
      <c r="G776" s="240" t="s">
        <v>6570</v>
      </c>
      <c r="H776" s="240" t="s">
        <v>6570</v>
      </c>
      <c r="I776" s="240" t="s">
        <v>209</v>
      </c>
      <c r="J776" s="254">
        <v>51000</v>
      </c>
      <c r="K776" s="240">
        <v>600</v>
      </c>
      <c r="L776" s="328">
        <f t="shared" si="13"/>
        <v>30600000</v>
      </c>
      <c r="M776" s="263" t="s">
        <v>6172</v>
      </c>
      <c r="N776" s="319" t="s">
        <v>6173</v>
      </c>
      <c r="O776" s="303" t="s">
        <v>5258</v>
      </c>
      <c r="P776" s="285" t="s">
        <v>5255</v>
      </c>
      <c r="Q776" s="334">
        <v>43287</v>
      </c>
    </row>
    <row r="777" spans="1:17" ht="30" customHeight="1">
      <c r="A777" s="238">
        <v>776</v>
      </c>
      <c r="B777" s="240"/>
      <c r="C777" s="240"/>
      <c r="D777" s="239"/>
      <c r="E777" s="253" t="s">
        <v>6574</v>
      </c>
      <c r="F777" s="303" t="s">
        <v>6569</v>
      </c>
      <c r="G777" s="240" t="s">
        <v>6570</v>
      </c>
      <c r="H777" s="240" t="s">
        <v>6570</v>
      </c>
      <c r="I777" s="240" t="s">
        <v>209</v>
      </c>
      <c r="J777" s="254">
        <v>78000</v>
      </c>
      <c r="K777" s="240">
        <v>600</v>
      </c>
      <c r="L777" s="328">
        <f t="shared" si="13"/>
        <v>46800000</v>
      </c>
      <c r="M777" s="263" t="s">
        <v>6172</v>
      </c>
      <c r="N777" s="319" t="s">
        <v>6173</v>
      </c>
      <c r="O777" s="303" t="s">
        <v>5258</v>
      </c>
      <c r="P777" s="285" t="s">
        <v>5255</v>
      </c>
      <c r="Q777" s="334">
        <v>43287</v>
      </c>
    </row>
    <row r="778" spans="1:17" ht="30" customHeight="1">
      <c r="A778" s="238">
        <v>777</v>
      </c>
      <c r="B778" s="240"/>
      <c r="C778" s="240"/>
      <c r="D778" s="239"/>
      <c r="E778" s="253" t="s">
        <v>6575</v>
      </c>
      <c r="F778" s="303" t="s">
        <v>6569</v>
      </c>
      <c r="G778" s="240" t="s">
        <v>6570</v>
      </c>
      <c r="H778" s="240" t="s">
        <v>6570</v>
      </c>
      <c r="I778" s="240" t="s">
        <v>209</v>
      </c>
      <c r="J778" s="254">
        <v>87000</v>
      </c>
      <c r="K778" s="240">
        <v>600</v>
      </c>
      <c r="L778" s="328">
        <f t="shared" si="13"/>
        <v>52200000</v>
      </c>
      <c r="M778" s="263" t="s">
        <v>6172</v>
      </c>
      <c r="N778" s="319" t="s">
        <v>6173</v>
      </c>
      <c r="O778" s="303" t="s">
        <v>5258</v>
      </c>
      <c r="P778" s="285" t="s">
        <v>5255</v>
      </c>
      <c r="Q778" s="334">
        <v>43287</v>
      </c>
    </row>
    <row r="779" spans="1:17" ht="30" customHeight="1">
      <c r="A779" s="238">
        <v>778</v>
      </c>
      <c r="B779" s="240"/>
      <c r="C779" s="240"/>
      <c r="D779" s="239"/>
      <c r="E779" s="253" t="s">
        <v>6576</v>
      </c>
      <c r="F779" s="303" t="s">
        <v>6569</v>
      </c>
      <c r="G779" s="240" t="s">
        <v>6570</v>
      </c>
      <c r="H779" s="240" t="s">
        <v>6570</v>
      </c>
      <c r="I779" s="240" t="s">
        <v>209</v>
      </c>
      <c r="J779" s="254">
        <v>93000</v>
      </c>
      <c r="K779" s="240">
        <v>600</v>
      </c>
      <c r="L779" s="328">
        <f t="shared" si="13"/>
        <v>55800000</v>
      </c>
      <c r="M779" s="263" t="s">
        <v>6172</v>
      </c>
      <c r="N779" s="319" t="s">
        <v>6173</v>
      </c>
      <c r="O779" s="303" t="s">
        <v>5258</v>
      </c>
      <c r="P779" s="285" t="s">
        <v>5255</v>
      </c>
      <c r="Q779" s="334">
        <v>43287</v>
      </c>
    </row>
    <row r="780" spans="1:17" ht="30" customHeight="1">
      <c r="A780" s="238">
        <v>779</v>
      </c>
      <c r="B780" s="240"/>
      <c r="C780" s="240"/>
      <c r="D780" s="239"/>
      <c r="E780" s="253" t="s">
        <v>6577</v>
      </c>
      <c r="F780" s="303" t="s">
        <v>6569</v>
      </c>
      <c r="G780" s="240" t="s">
        <v>6570</v>
      </c>
      <c r="H780" s="240" t="s">
        <v>6570</v>
      </c>
      <c r="I780" s="240" t="s">
        <v>209</v>
      </c>
      <c r="J780" s="254">
        <v>93000</v>
      </c>
      <c r="K780" s="240">
        <v>600</v>
      </c>
      <c r="L780" s="328">
        <f t="shared" si="13"/>
        <v>55800000</v>
      </c>
      <c r="M780" s="263" t="s">
        <v>6172</v>
      </c>
      <c r="N780" s="319" t="s">
        <v>6173</v>
      </c>
      <c r="O780" s="303" t="s">
        <v>5258</v>
      </c>
      <c r="P780" s="285" t="s">
        <v>5255</v>
      </c>
      <c r="Q780" s="334">
        <v>43287</v>
      </c>
    </row>
    <row r="781" spans="1:17" ht="30" customHeight="1">
      <c r="A781" s="238">
        <v>780</v>
      </c>
      <c r="B781" s="240"/>
      <c r="C781" s="240"/>
      <c r="D781" s="239"/>
      <c r="E781" s="253" t="s">
        <v>6578</v>
      </c>
      <c r="F781" s="303" t="s">
        <v>6569</v>
      </c>
      <c r="G781" s="240" t="s">
        <v>6570</v>
      </c>
      <c r="H781" s="240" t="s">
        <v>6570</v>
      </c>
      <c r="I781" s="240" t="s">
        <v>209</v>
      </c>
      <c r="J781" s="254">
        <v>93000</v>
      </c>
      <c r="K781" s="240">
        <v>600</v>
      </c>
      <c r="L781" s="328">
        <f t="shared" si="13"/>
        <v>55800000</v>
      </c>
      <c r="M781" s="263" t="s">
        <v>6172</v>
      </c>
      <c r="N781" s="319" t="s">
        <v>6173</v>
      </c>
      <c r="O781" s="303" t="s">
        <v>5258</v>
      </c>
      <c r="P781" s="285" t="s">
        <v>5255</v>
      </c>
      <c r="Q781" s="334">
        <v>43287</v>
      </c>
    </row>
    <row r="782" spans="1:17" ht="30" customHeight="1">
      <c r="A782" s="238">
        <v>781</v>
      </c>
      <c r="B782" s="240"/>
      <c r="C782" s="240"/>
      <c r="D782" s="238"/>
      <c r="E782" s="253" t="s">
        <v>6579</v>
      </c>
      <c r="F782" s="303" t="s">
        <v>6569</v>
      </c>
      <c r="G782" s="240" t="s">
        <v>6570</v>
      </c>
      <c r="H782" s="240" t="s">
        <v>6570</v>
      </c>
      <c r="I782" s="240" t="s">
        <v>209</v>
      </c>
      <c r="J782" s="254">
        <v>116000</v>
      </c>
      <c r="K782" s="240">
        <v>600</v>
      </c>
      <c r="L782" s="328">
        <f t="shared" si="13"/>
        <v>69600000</v>
      </c>
      <c r="M782" s="263" t="s">
        <v>6172</v>
      </c>
      <c r="N782" s="319" t="s">
        <v>6173</v>
      </c>
      <c r="O782" s="303" t="s">
        <v>5258</v>
      </c>
      <c r="P782" s="285" t="s">
        <v>5255</v>
      </c>
      <c r="Q782" s="334">
        <v>43287</v>
      </c>
    </row>
    <row r="783" spans="1:17" ht="30" customHeight="1">
      <c r="A783" s="238">
        <v>782</v>
      </c>
      <c r="B783" s="240"/>
      <c r="C783" s="240"/>
      <c r="D783" s="239"/>
      <c r="E783" s="253" t="s">
        <v>6580</v>
      </c>
      <c r="F783" s="303" t="s">
        <v>6569</v>
      </c>
      <c r="G783" s="240" t="s">
        <v>6570</v>
      </c>
      <c r="H783" s="240" t="s">
        <v>6570</v>
      </c>
      <c r="I783" s="240" t="s">
        <v>209</v>
      </c>
      <c r="J783" s="254">
        <v>108000</v>
      </c>
      <c r="K783" s="240">
        <v>600</v>
      </c>
      <c r="L783" s="328">
        <f t="shared" si="13"/>
        <v>64800000</v>
      </c>
      <c r="M783" s="263" t="s">
        <v>6172</v>
      </c>
      <c r="N783" s="319" t="s">
        <v>6173</v>
      </c>
      <c r="O783" s="303" t="s">
        <v>5258</v>
      </c>
      <c r="P783" s="285" t="s">
        <v>5255</v>
      </c>
      <c r="Q783" s="334">
        <v>43287</v>
      </c>
    </row>
    <row r="784" spans="1:17" ht="30" customHeight="1">
      <c r="A784" s="238">
        <v>783</v>
      </c>
      <c r="B784" s="240"/>
      <c r="C784" s="240"/>
      <c r="D784" s="239"/>
      <c r="E784" s="253" t="s">
        <v>6581</v>
      </c>
      <c r="F784" s="303" t="s">
        <v>6569</v>
      </c>
      <c r="G784" s="240" t="s">
        <v>6570</v>
      </c>
      <c r="H784" s="240" t="s">
        <v>6570</v>
      </c>
      <c r="I784" s="240" t="s">
        <v>209</v>
      </c>
      <c r="J784" s="254">
        <v>87000</v>
      </c>
      <c r="K784" s="240">
        <v>600</v>
      </c>
      <c r="L784" s="328">
        <f t="shared" si="13"/>
        <v>52200000</v>
      </c>
      <c r="M784" s="263" t="s">
        <v>6172</v>
      </c>
      <c r="N784" s="319" t="s">
        <v>6173</v>
      </c>
      <c r="O784" s="303" t="s">
        <v>5258</v>
      </c>
      <c r="P784" s="285" t="s">
        <v>5255</v>
      </c>
      <c r="Q784" s="334">
        <v>43287</v>
      </c>
    </row>
    <row r="785" spans="1:17" ht="30" customHeight="1">
      <c r="A785" s="238">
        <v>784</v>
      </c>
      <c r="B785" s="240"/>
      <c r="C785" s="240"/>
      <c r="D785" s="239"/>
      <c r="E785" s="253" t="s">
        <v>6582</v>
      </c>
      <c r="F785" s="303" t="s">
        <v>6569</v>
      </c>
      <c r="G785" s="240" t="s">
        <v>6570</v>
      </c>
      <c r="H785" s="240" t="s">
        <v>6570</v>
      </c>
      <c r="I785" s="240" t="s">
        <v>209</v>
      </c>
      <c r="J785" s="254">
        <v>117000</v>
      </c>
      <c r="K785" s="240">
        <v>600</v>
      </c>
      <c r="L785" s="328">
        <f t="shared" si="13"/>
        <v>70200000</v>
      </c>
      <c r="M785" s="263" t="s">
        <v>6172</v>
      </c>
      <c r="N785" s="319" t="s">
        <v>6173</v>
      </c>
      <c r="O785" s="303" t="s">
        <v>5258</v>
      </c>
      <c r="P785" s="285" t="s">
        <v>5255</v>
      </c>
      <c r="Q785" s="334">
        <v>43287</v>
      </c>
    </row>
    <row r="786" spans="1:17" ht="30" customHeight="1">
      <c r="A786" s="238">
        <v>785</v>
      </c>
      <c r="B786" s="240"/>
      <c r="C786" s="240"/>
      <c r="D786" s="240"/>
      <c r="E786" s="253" t="s">
        <v>6583</v>
      </c>
      <c r="F786" s="303" t="s">
        <v>6569</v>
      </c>
      <c r="G786" s="240" t="s">
        <v>6570</v>
      </c>
      <c r="H786" s="240" t="s">
        <v>6570</v>
      </c>
      <c r="I786" s="240" t="s">
        <v>209</v>
      </c>
      <c r="J786" s="254">
        <v>192000</v>
      </c>
      <c r="K786" s="240">
        <v>600</v>
      </c>
      <c r="L786" s="328">
        <f t="shared" si="13"/>
        <v>115200000</v>
      </c>
      <c r="M786" s="263" t="s">
        <v>6172</v>
      </c>
      <c r="N786" s="319" t="s">
        <v>6173</v>
      </c>
      <c r="O786" s="303" t="s">
        <v>5258</v>
      </c>
      <c r="P786" s="285" t="s">
        <v>5255</v>
      </c>
      <c r="Q786" s="334">
        <v>43287</v>
      </c>
    </row>
    <row r="787" spans="1:17" ht="30" customHeight="1">
      <c r="A787" s="238">
        <v>786</v>
      </c>
      <c r="B787" s="240"/>
      <c r="C787" s="240"/>
      <c r="D787" s="239"/>
      <c r="E787" s="253" t="s">
        <v>6584</v>
      </c>
      <c r="F787" s="303" t="s">
        <v>6569</v>
      </c>
      <c r="G787" s="240" t="s">
        <v>6570</v>
      </c>
      <c r="H787" s="240" t="s">
        <v>6570</v>
      </c>
      <c r="I787" s="240" t="s">
        <v>209</v>
      </c>
      <c r="J787" s="254">
        <v>56000</v>
      </c>
      <c r="K787" s="240">
        <v>600</v>
      </c>
      <c r="L787" s="328">
        <f t="shared" si="13"/>
        <v>33600000</v>
      </c>
      <c r="M787" s="263" t="s">
        <v>6172</v>
      </c>
      <c r="N787" s="319" t="s">
        <v>6173</v>
      </c>
      <c r="O787" s="303" t="s">
        <v>5258</v>
      </c>
      <c r="P787" s="285" t="s">
        <v>5255</v>
      </c>
      <c r="Q787" s="334">
        <v>43287</v>
      </c>
    </row>
    <row r="788" spans="1:17" ht="30" customHeight="1">
      <c r="A788" s="238">
        <v>787</v>
      </c>
      <c r="B788" s="240"/>
      <c r="C788" s="240"/>
      <c r="D788" s="239"/>
      <c r="E788" s="253" t="s">
        <v>6585</v>
      </c>
      <c r="F788" s="303" t="s">
        <v>6569</v>
      </c>
      <c r="G788" s="240" t="s">
        <v>6570</v>
      </c>
      <c r="H788" s="240" t="s">
        <v>6570</v>
      </c>
      <c r="I788" s="240" t="s">
        <v>209</v>
      </c>
      <c r="J788" s="254">
        <v>56000</v>
      </c>
      <c r="K788" s="240">
        <v>600</v>
      </c>
      <c r="L788" s="328">
        <f t="shared" si="13"/>
        <v>33600000</v>
      </c>
      <c r="M788" s="263" t="s">
        <v>6172</v>
      </c>
      <c r="N788" s="319" t="s">
        <v>6173</v>
      </c>
      <c r="O788" s="303" t="s">
        <v>5258</v>
      </c>
      <c r="P788" s="285" t="s">
        <v>5255</v>
      </c>
      <c r="Q788" s="334">
        <v>43287</v>
      </c>
    </row>
    <row r="789" spans="1:17" ht="30" customHeight="1">
      <c r="A789" s="238">
        <v>788</v>
      </c>
      <c r="B789" s="240"/>
      <c r="C789" s="240"/>
      <c r="D789" s="239"/>
      <c r="E789" s="253" t="s">
        <v>6586</v>
      </c>
      <c r="F789" s="303" t="s">
        <v>6569</v>
      </c>
      <c r="G789" s="240" t="s">
        <v>6570</v>
      </c>
      <c r="H789" s="240" t="s">
        <v>6570</v>
      </c>
      <c r="I789" s="240" t="s">
        <v>209</v>
      </c>
      <c r="J789" s="254">
        <v>56000</v>
      </c>
      <c r="K789" s="240">
        <v>600</v>
      </c>
      <c r="L789" s="328">
        <f t="shared" si="13"/>
        <v>33600000</v>
      </c>
      <c r="M789" s="263" t="s">
        <v>6172</v>
      </c>
      <c r="N789" s="319" t="s">
        <v>6173</v>
      </c>
      <c r="O789" s="303" t="s">
        <v>5258</v>
      </c>
      <c r="P789" s="285" t="s">
        <v>5255</v>
      </c>
      <c r="Q789" s="334">
        <v>43287</v>
      </c>
    </row>
    <row r="790" spans="1:17" ht="30" customHeight="1">
      <c r="A790" s="238">
        <v>789</v>
      </c>
      <c r="B790" s="240"/>
      <c r="C790" s="240"/>
      <c r="D790" s="239"/>
      <c r="E790" s="253" t="s">
        <v>6587</v>
      </c>
      <c r="F790" s="303" t="s">
        <v>6569</v>
      </c>
      <c r="G790" s="240" t="s">
        <v>6570</v>
      </c>
      <c r="H790" s="240" t="s">
        <v>6570</v>
      </c>
      <c r="I790" s="240" t="s">
        <v>209</v>
      </c>
      <c r="J790" s="254">
        <v>56000</v>
      </c>
      <c r="K790" s="240">
        <v>600</v>
      </c>
      <c r="L790" s="328">
        <f t="shared" si="13"/>
        <v>33600000</v>
      </c>
      <c r="M790" s="263" t="s">
        <v>6172</v>
      </c>
      <c r="N790" s="319" t="s">
        <v>6173</v>
      </c>
      <c r="O790" s="303" t="s">
        <v>5258</v>
      </c>
      <c r="P790" s="285" t="s">
        <v>5255</v>
      </c>
      <c r="Q790" s="334">
        <v>43287</v>
      </c>
    </row>
    <row r="791" spans="1:17" ht="30" customHeight="1">
      <c r="A791" s="238">
        <v>790</v>
      </c>
      <c r="B791" s="240"/>
      <c r="C791" s="240"/>
      <c r="D791" s="239"/>
      <c r="E791" s="253" t="s">
        <v>6588</v>
      </c>
      <c r="F791" s="303" t="s">
        <v>6569</v>
      </c>
      <c r="G791" s="240" t="s">
        <v>6570</v>
      </c>
      <c r="H791" s="240" t="s">
        <v>6570</v>
      </c>
      <c r="I791" s="240" t="s">
        <v>209</v>
      </c>
      <c r="J791" s="254">
        <v>56000</v>
      </c>
      <c r="K791" s="240">
        <v>600</v>
      </c>
      <c r="L791" s="328">
        <f t="shared" si="13"/>
        <v>33600000</v>
      </c>
      <c r="M791" s="263" t="s">
        <v>6172</v>
      </c>
      <c r="N791" s="319" t="s">
        <v>6173</v>
      </c>
      <c r="O791" s="303" t="s">
        <v>5258</v>
      </c>
      <c r="P791" s="285" t="s">
        <v>5255</v>
      </c>
      <c r="Q791" s="334">
        <v>43287</v>
      </c>
    </row>
    <row r="792" spans="1:17" ht="30" customHeight="1">
      <c r="A792" s="238">
        <v>791</v>
      </c>
      <c r="B792" s="240"/>
      <c r="C792" s="240"/>
      <c r="D792" s="239"/>
      <c r="E792" s="253" t="s">
        <v>6589</v>
      </c>
      <c r="F792" s="303" t="s">
        <v>6569</v>
      </c>
      <c r="G792" s="240" t="s">
        <v>6570</v>
      </c>
      <c r="H792" s="240" t="s">
        <v>6570</v>
      </c>
      <c r="I792" s="240" t="s">
        <v>209</v>
      </c>
      <c r="J792" s="254">
        <v>68000</v>
      </c>
      <c r="K792" s="240">
        <v>600</v>
      </c>
      <c r="L792" s="328">
        <f t="shared" si="13"/>
        <v>40800000</v>
      </c>
      <c r="M792" s="263" t="s">
        <v>6172</v>
      </c>
      <c r="N792" s="319" t="s">
        <v>6173</v>
      </c>
      <c r="O792" s="303" t="s">
        <v>5258</v>
      </c>
      <c r="P792" s="285" t="s">
        <v>5255</v>
      </c>
      <c r="Q792" s="334">
        <v>43287</v>
      </c>
    </row>
    <row r="793" spans="1:17" ht="30" customHeight="1">
      <c r="A793" s="238">
        <v>792</v>
      </c>
      <c r="B793" s="240"/>
      <c r="C793" s="240"/>
      <c r="D793" s="239"/>
      <c r="E793" s="253" t="s">
        <v>6590</v>
      </c>
      <c r="F793" s="303" t="s">
        <v>6591</v>
      </c>
      <c r="G793" s="240" t="s">
        <v>6570</v>
      </c>
      <c r="H793" s="240" t="s">
        <v>6570</v>
      </c>
      <c r="I793" s="240" t="s">
        <v>6592</v>
      </c>
      <c r="J793" s="254">
        <v>4960000</v>
      </c>
      <c r="K793" s="240">
        <v>2</v>
      </c>
      <c r="L793" s="328">
        <f t="shared" si="13"/>
        <v>9920000</v>
      </c>
      <c r="M793" s="263" t="s">
        <v>6172</v>
      </c>
      <c r="N793" s="319" t="s">
        <v>6173</v>
      </c>
      <c r="O793" s="303" t="s">
        <v>5258</v>
      </c>
      <c r="P793" s="285" t="s">
        <v>5255</v>
      </c>
      <c r="Q793" s="334">
        <v>43287</v>
      </c>
    </row>
    <row r="794" spans="1:17" ht="30" customHeight="1">
      <c r="A794" s="238">
        <v>793</v>
      </c>
      <c r="B794" s="240"/>
      <c r="C794" s="240"/>
      <c r="D794" s="238"/>
      <c r="E794" s="253" t="s">
        <v>6593</v>
      </c>
      <c r="F794" s="303" t="s">
        <v>6594</v>
      </c>
      <c r="G794" s="240" t="s">
        <v>6570</v>
      </c>
      <c r="H794" s="240" t="s">
        <v>6570</v>
      </c>
      <c r="I794" s="240" t="s">
        <v>32</v>
      </c>
      <c r="J794" s="254">
        <v>660000</v>
      </c>
      <c r="K794" s="240">
        <v>12</v>
      </c>
      <c r="L794" s="328">
        <f t="shared" si="13"/>
        <v>7920000</v>
      </c>
      <c r="M794" s="263" t="s">
        <v>6172</v>
      </c>
      <c r="N794" s="319" t="s">
        <v>6173</v>
      </c>
      <c r="O794" s="303" t="s">
        <v>5258</v>
      </c>
      <c r="P794" s="285" t="s">
        <v>5255</v>
      </c>
      <c r="Q794" s="334">
        <v>43287</v>
      </c>
    </row>
    <row r="795" spans="1:17" ht="30" customHeight="1">
      <c r="A795" s="238">
        <v>794</v>
      </c>
      <c r="B795" s="240"/>
      <c r="C795" s="240"/>
      <c r="D795" s="240"/>
      <c r="E795" s="253" t="s">
        <v>6595</v>
      </c>
      <c r="F795" s="303" t="s">
        <v>6596</v>
      </c>
      <c r="G795" s="240" t="s">
        <v>6570</v>
      </c>
      <c r="H795" s="240" t="s">
        <v>6570</v>
      </c>
      <c r="I795" s="240" t="s">
        <v>21</v>
      </c>
      <c r="J795" s="254">
        <v>14000</v>
      </c>
      <c r="K795" s="240">
        <v>768</v>
      </c>
      <c r="L795" s="328">
        <f t="shared" si="13"/>
        <v>10752000</v>
      </c>
      <c r="M795" s="263" t="s">
        <v>6172</v>
      </c>
      <c r="N795" s="319" t="s">
        <v>6173</v>
      </c>
      <c r="O795" s="303" t="s">
        <v>5258</v>
      </c>
      <c r="P795" s="285" t="s">
        <v>5255</v>
      </c>
      <c r="Q795" s="334">
        <v>43287</v>
      </c>
    </row>
    <row r="796" spans="1:17" ht="30" customHeight="1">
      <c r="A796" s="238">
        <v>795</v>
      </c>
      <c r="B796" s="240"/>
      <c r="C796" s="240"/>
      <c r="D796" s="240"/>
      <c r="E796" s="253" t="s">
        <v>6597</v>
      </c>
      <c r="F796" s="303" t="s">
        <v>6598</v>
      </c>
      <c r="G796" s="240" t="s">
        <v>6570</v>
      </c>
      <c r="H796" s="240" t="s">
        <v>6570</v>
      </c>
      <c r="I796" s="240" t="s">
        <v>21</v>
      </c>
      <c r="J796" s="254">
        <v>310000</v>
      </c>
      <c r="K796" s="240">
        <v>10</v>
      </c>
      <c r="L796" s="328">
        <f t="shared" si="13"/>
        <v>3100000</v>
      </c>
      <c r="M796" s="263" t="s">
        <v>6172</v>
      </c>
      <c r="N796" s="319" t="s">
        <v>6173</v>
      </c>
      <c r="O796" s="303" t="s">
        <v>5258</v>
      </c>
      <c r="P796" s="285" t="s">
        <v>5255</v>
      </c>
      <c r="Q796" s="334">
        <v>43287</v>
      </c>
    </row>
    <row r="797" spans="1:17" ht="30" customHeight="1">
      <c r="A797" s="238">
        <v>796</v>
      </c>
      <c r="B797" s="240"/>
      <c r="C797" s="240"/>
      <c r="D797" s="239"/>
      <c r="E797" s="253" t="s">
        <v>6599</v>
      </c>
      <c r="F797" s="303" t="s">
        <v>6600</v>
      </c>
      <c r="G797" s="240" t="s">
        <v>6570</v>
      </c>
      <c r="H797" s="240" t="s">
        <v>6570</v>
      </c>
      <c r="I797" s="240" t="s">
        <v>46</v>
      </c>
      <c r="J797" s="254">
        <v>1980000</v>
      </c>
      <c r="K797" s="240">
        <v>4</v>
      </c>
      <c r="L797" s="328">
        <f t="shared" si="13"/>
        <v>7920000</v>
      </c>
      <c r="M797" s="263" t="s">
        <v>6172</v>
      </c>
      <c r="N797" s="319" t="s">
        <v>6173</v>
      </c>
      <c r="O797" s="303" t="s">
        <v>5258</v>
      </c>
      <c r="P797" s="285" t="s">
        <v>5255</v>
      </c>
      <c r="Q797" s="334">
        <v>43287</v>
      </c>
    </row>
    <row r="798" spans="1:17" ht="30" customHeight="1">
      <c r="A798" s="238">
        <v>797</v>
      </c>
      <c r="B798" s="240"/>
      <c r="C798" s="240"/>
      <c r="D798" s="239"/>
      <c r="E798" s="253" t="s">
        <v>6601</v>
      </c>
      <c r="F798" s="303" t="s">
        <v>6602</v>
      </c>
      <c r="G798" s="238" t="s">
        <v>6603</v>
      </c>
      <c r="H798" s="238" t="s">
        <v>6603</v>
      </c>
      <c r="I798" s="240" t="s">
        <v>209</v>
      </c>
      <c r="J798" s="254">
        <v>11000</v>
      </c>
      <c r="K798" s="254">
        <v>3000</v>
      </c>
      <c r="L798" s="328">
        <f t="shared" si="13"/>
        <v>33000000</v>
      </c>
      <c r="M798" s="263" t="s">
        <v>6172</v>
      </c>
      <c r="N798" s="319" t="s">
        <v>6173</v>
      </c>
      <c r="O798" s="303" t="s">
        <v>5258</v>
      </c>
      <c r="P798" s="285" t="s">
        <v>5255</v>
      </c>
      <c r="Q798" s="334">
        <v>43287</v>
      </c>
    </row>
    <row r="799" spans="1:17" ht="30" customHeight="1">
      <c r="A799" s="238">
        <v>798</v>
      </c>
      <c r="B799" s="240"/>
      <c r="C799" s="240"/>
      <c r="D799" s="239"/>
      <c r="E799" s="253" t="s">
        <v>6604</v>
      </c>
      <c r="F799" s="303" t="s">
        <v>6605</v>
      </c>
      <c r="G799" s="240" t="s">
        <v>6606</v>
      </c>
      <c r="H799" s="240" t="s">
        <v>6606</v>
      </c>
      <c r="I799" s="240" t="s">
        <v>209</v>
      </c>
      <c r="J799" s="254">
        <v>45000</v>
      </c>
      <c r="K799" s="254">
        <v>2500</v>
      </c>
      <c r="L799" s="328">
        <f t="shared" si="13"/>
        <v>112500000</v>
      </c>
      <c r="M799" s="263" t="s">
        <v>6172</v>
      </c>
      <c r="N799" s="319" t="s">
        <v>6173</v>
      </c>
      <c r="O799" s="303" t="s">
        <v>5258</v>
      </c>
      <c r="P799" s="285" t="s">
        <v>5255</v>
      </c>
      <c r="Q799" s="334">
        <v>43287</v>
      </c>
    </row>
    <row r="800" spans="1:17" ht="30" customHeight="1">
      <c r="A800" s="238">
        <v>799</v>
      </c>
      <c r="B800" s="240"/>
      <c r="C800" s="240"/>
      <c r="D800" s="239"/>
      <c r="E800" s="253" t="s">
        <v>6607</v>
      </c>
      <c r="F800" s="303" t="s">
        <v>6608</v>
      </c>
      <c r="G800" s="240" t="s">
        <v>6609</v>
      </c>
      <c r="H800" s="240" t="s">
        <v>6609</v>
      </c>
      <c r="I800" s="240" t="s">
        <v>209</v>
      </c>
      <c r="J800" s="254">
        <v>33800</v>
      </c>
      <c r="K800" s="254">
        <v>2500</v>
      </c>
      <c r="L800" s="328">
        <f t="shared" si="13"/>
        <v>84500000</v>
      </c>
      <c r="M800" s="263" t="s">
        <v>6172</v>
      </c>
      <c r="N800" s="319" t="s">
        <v>6173</v>
      </c>
      <c r="O800" s="303" t="s">
        <v>5258</v>
      </c>
      <c r="P800" s="285" t="s">
        <v>5255</v>
      </c>
      <c r="Q800" s="334">
        <v>43287</v>
      </c>
    </row>
    <row r="801" spans="1:17" ht="30" customHeight="1">
      <c r="A801" s="238">
        <v>800</v>
      </c>
      <c r="B801" s="240"/>
      <c r="C801" s="240"/>
      <c r="D801" s="239"/>
      <c r="E801" s="253" t="s">
        <v>6610</v>
      </c>
      <c r="F801" s="303" t="s">
        <v>6611</v>
      </c>
      <c r="G801" s="240" t="s">
        <v>6606</v>
      </c>
      <c r="H801" s="240" t="s">
        <v>6606</v>
      </c>
      <c r="I801" s="240" t="s">
        <v>209</v>
      </c>
      <c r="J801" s="254">
        <v>53000</v>
      </c>
      <c r="K801" s="254">
        <v>3000</v>
      </c>
      <c r="L801" s="328">
        <f t="shared" si="13"/>
        <v>159000000</v>
      </c>
      <c r="M801" s="263" t="s">
        <v>6172</v>
      </c>
      <c r="N801" s="319" t="s">
        <v>6173</v>
      </c>
      <c r="O801" s="303" t="s">
        <v>5258</v>
      </c>
      <c r="P801" s="285" t="s">
        <v>5255</v>
      </c>
      <c r="Q801" s="334">
        <v>43287</v>
      </c>
    </row>
    <row r="802" spans="1:17" ht="30" customHeight="1">
      <c r="A802" s="238">
        <v>801</v>
      </c>
      <c r="B802" s="240"/>
      <c r="C802" s="240"/>
      <c r="D802" s="239"/>
      <c r="E802" s="253" t="s">
        <v>6612</v>
      </c>
      <c r="F802" s="303" t="s">
        <v>6613</v>
      </c>
      <c r="G802" s="240" t="s">
        <v>6614</v>
      </c>
      <c r="H802" s="240" t="s">
        <v>6614</v>
      </c>
      <c r="I802" s="240" t="s">
        <v>174</v>
      </c>
      <c r="J802" s="254">
        <v>7000</v>
      </c>
      <c r="K802" s="254">
        <v>18000</v>
      </c>
      <c r="L802" s="328">
        <f t="shared" si="13"/>
        <v>126000000</v>
      </c>
      <c r="M802" s="263" t="s">
        <v>6172</v>
      </c>
      <c r="N802" s="319" t="s">
        <v>6173</v>
      </c>
      <c r="O802" s="303" t="s">
        <v>5258</v>
      </c>
      <c r="P802" s="285" t="s">
        <v>5255</v>
      </c>
      <c r="Q802" s="334">
        <v>43287</v>
      </c>
    </row>
    <row r="803" spans="1:17" ht="30" customHeight="1">
      <c r="A803" s="238">
        <v>802</v>
      </c>
      <c r="B803" s="240"/>
      <c r="C803" s="240"/>
      <c r="D803" s="239"/>
      <c r="E803" s="253" t="s">
        <v>6615</v>
      </c>
      <c r="F803" s="303" t="s">
        <v>6616</v>
      </c>
      <c r="G803" s="240" t="s">
        <v>6617</v>
      </c>
      <c r="H803" s="240" t="s">
        <v>6617</v>
      </c>
      <c r="I803" s="240" t="s">
        <v>209</v>
      </c>
      <c r="J803" s="254">
        <v>21400</v>
      </c>
      <c r="K803" s="254">
        <v>3000</v>
      </c>
      <c r="L803" s="328">
        <f t="shared" ref="L803:L811" si="14">K803*J803</f>
        <v>64200000</v>
      </c>
      <c r="M803" s="263" t="s">
        <v>6172</v>
      </c>
      <c r="N803" s="319" t="s">
        <v>6173</v>
      </c>
      <c r="O803" s="303" t="s">
        <v>5258</v>
      </c>
      <c r="P803" s="285" t="s">
        <v>5255</v>
      </c>
      <c r="Q803" s="334">
        <v>43287</v>
      </c>
    </row>
    <row r="804" spans="1:17" ht="30" customHeight="1">
      <c r="A804" s="238">
        <v>803</v>
      </c>
      <c r="B804" s="240"/>
      <c r="C804" s="240"/>
      <c r="D804" s="239"/>
      <c r="E804" s="253" t="s">
        <v>6618</v>
      </c>
      <c r="F804" s="303" t="s">
        <v>6619</v>
      </c>
      <c r="G804" s="240" t="s">
        <v>6617</v>
      </c>
      <c r="H804" s="240" t="s">
        <v>6617</v>
      </c>
      <c r="I804" s="240" t="s">
        <v>209</v>
      </c>
      <c r="J804" s="254">
        <v>74000</v>
      </c>
      <c r="K804" s="240">
        <v>700</v>
      </c>
      <c r="L804" s="328">
        <f t="shared" si="14"/>
        <v>51800000</v>
      </c>
      <c r="M804" s="263" t="s">
        <v>6172</v>
      </c>
      <c r="N804" s="319" t="s">
        <v>6173</v>
      </c>
      <c r="O804" s="303" t="s">
        <v>5258</v>
      </c>
      <c r="P804" s="285" t="s">
        <v>5255</v>
      </c>
      <c r="Q804" s="334">
        <v>43287</v>
      </c>
    </row>
    <row r="805" spans="1:17" ht="30" customHeight="1">
      <c r="A805" s="238">
        <v>804</v>
      </c>
      <c r="B805" s="240"/>
      <c r="C805" s="240"/>
      <c r="D805" s="239"/>
      <c r="E805" s="253" t="s">
        <v>6620</v>
      </c>
      <c r="F805" s="303" t="s">
        <v>6621</v>
      </c>
      <c r="G805" s="240" t="s">
        <v>6617</v>
      </c>
      <c r="H805" s="240" t="s">
        <v>6617</v>
      </c>
      <c r="I805" s="240" t="s">
        <v>209</v>
      </c>
      <c r="J805" s="254">
        <v>48000</v>
      </c>
      <c r="K805" s="240">
        <v>250</v>
      </c>
      <c r="L805" s="328">
        <f t="shared" si="14"/>
        <v>12000000</v>
      </c>
      <c r="M805" s="263" t="s">
        <v>6172</v>
      </c>
      <c r="N805" s="319" t="s">
        <v>6173</v>
      </c>
      <c r="O805" s="303" t="s">
        <v>5258</v>
      </c>
      <c r="P805" s="285" t="s">
        <v>5255</v>
      </c>
      <c r="Q805" s="334">
        <v>43287</v>
      </c>
    </row>
    <row r="806" spans="1:17" ht="30" customHeight="1">
      <c r="A806" s="238">
        <v>805</v>
      </c>
      <c r="B806" s="240"/>
      <c r="C806" s="240"/>
      <c r="D806" s="239"/>
      <c r="E806" s="253" t="s">
        <v>6622</v>
      </c>
      <c r="F806" s="303" t="s">
        <v>6623</v>
      </c>
      <c r="G806" s="240" t="s">
        <v>6624</v>
      </c>
      <c r="H806" s="240" t="s">
        <v>6624</v>
      </c>
      <c r="I806" s="240" t="s">
        <v>209</v>
      </c>
      <c r="J806" s="254">
        <v>17000</v>
      </c>
      <c r="K806" s="254">
        <v>2000</v>
      </c>
      <c r="L806" s="328">
        <f t="shared" si="14"/>
        <v>34000000</v>
      </c>
      <c r="M806" s="263" t="s">
        <v>6172</v>
      </c>
      <c r="N806" s="319" t="s">
        <v>6173</v>
      </c>
      <c r="O806" s="303" t="s">
        <v>5258</v>
      </c>
      <c r="P806" s="285" t="s">
        <v>5255</v>
      </c>
      <c r="Q806" s="334">
        <v>43287</v>
      </c>
    </row>
    <row r="807" spans="1:17" ht="30" customHeight="1">
      <c r="A807" s="238">
        <v>806</v>
      </c>
      <c r="B807" s="240"/>
      <c r="C807" s="240"/>
      <c r="D807" s="239"/>
      <c r="E807" s="253" t="s">
        <v>6625</v>
      </c>
      <c r="F807" s="303" t="s">
        <v>6626</v>
      </c>
      <c r="G807" s="240" t="s">
        <v>6627</v>
      </c>
      <c r="H807" s="240" t="s">
        <v>6627</v>
      </c>
      <c r="I807" s="240" t="s">
        <v>32</v>
      </c>
      <c r="J807" s="254">
        <v>143000</v>
      </c>
      <c r="K807" s="240">
        <v>40</v>
      </c>
      <c r="L807" s="328">
        <f t="shared" si="14"/>
        <v>5720000</v>
      </c>
      <c r="M807" s="263" t="s">
        <v>6172</v>
      </c>
      <c r="N807" s="319" t="s">
        <v>6173</v>
      </c>
      <c r="O807" s="303" t="s">
        <v>5258</v>
      </c>
      <c r="P807" s="285" t="s">
        <v>5255</v>
      </c>
      <c r="Q807" s="334">
        <v>43287</v>
      </c>
    </row>
    <row r="808" spans="1:17" ht="30" customHeight="1">
      <c r="A808" s="238">
        <v>807</v>
      </c>
      <c r="B808" s="240"/>
      <c r="C808" s="240"/>
      <c r="D808" s="239"/>
      <c r="E808" s="253" t="s">
        <v>6628</v>
      </c>
      <c r="F808" s="303" t="s">
        <v>6626</v>
      </c>
      <c r="G808" s="240" t="s">
        <v>6627</v>
      </c>
      <c r="H808" s="240" t="s">
        <v>6627</v>
      </c>
      <c r="I808" s="240" t="s">
        <v>32</v>
      </c>
      <c r="J808" s="254">
        <v>143000</v>
      </c>
      <c r="K808" s="240">
        <v>40</v>
      </c>
      <c r="L808" s="328">
        <f t="shared" si="14"/>
        <v>5720000</v>
      </c>
      <c r="M808" s="263" t="s">
        <v>6172</v>
      </c>
      <c r="N808" s="319" t="s">
        <v>6173</v>
      </c>
      <c r="O808" s="303" t="s">
        <v>5258</v>
      </c>
      <c r="P808" s="285" t="s">
        <v>5255</v>
      </c>
      <c r="Q808" s="334">
        <v>43287</v>
      </c>
    </row>
    <row r="809" spans="1:17" ht="30" customHeight="1">
      <c r="A809" s="238">
        <v>808</v>
      </c>
      <c r="B809" s="240"/>
      <c r="C809" s="240"/>
      <c r="D809" s="239"/>
      <c r="E809" s="253" t="s">
        <v>6629</v>
      </c>
      <c r="F809" s="303" t="s">
        <v>6626</v>
      </c>
      <c r="G809" s="240" t="s">
        <v>6627</v>
      </c>
      <c r="H809" s="240" t="s">
        <v>6627</v>
      </c>
      <c r="I809" s="240" t="s">
        <v>32</v>
      </c>
      <c r="J809" s="254">
        <v>143000</v>
      </c>
      <c r="K809" s="240">
        <v>40</v>
      </c>
      <c r="L809" s="328">
        <f t="shared" si="14"/>
        <v>5720000</v>
      </c>
      <c r="M809" s="263" t="s">
        <v>6172</v>
      </c>
      <c r="N809" s="319" t="s">
        <v>6173</v>
      </c>
      <c r="O809" s="303" t="s">
        <v>5258</v>
      </c>
      <c r="P809" s="285" t="s">
        <v>5255</v>
      </c>
      <c r="Q809" s="334">
        <v>43287</v>
      </c>
    </row>
    <row r="810" spans="1:17" ht="30" customHeight="1">
      <c r="A810" s="238">
        <v>809</v>
      </c>
      <c r="B810" s="240"/>
      <c r="C810" s="240"/>
      <c r="D810" s="239"/>
      <c r="E810" s="253" t="s">
        <v>6630</v>
      </c>
      <c r="F810" s="303" t="s">
        <v>6631</v>
      </c>
      <c r="G810" s="240" t="s">
        <v>6627</v>
      </c>
      <c r="H810" s="240" t="s">
        <v>6627</v>
      </c>
      <c r="I810" s="240" t="s">
        <v>32</v>
      </c>
      <c r="J810" s="254">
        <v>245000</v>
      </c>
      <c r="K810" s="240">
        <v>40</v>
      </c>
      <c r="L810" s="328">
        <f t="shared" si="14"/>
        <v>9800000</v>
      </c>
      <c r="M810" s="263" t="s">
        <v>6172</v>
      </c>
      <c r="N810" s="319" t="s">
        <v>6173</v>
      </c>
      <c r="O810" s="303" t="s">
        <v>5258</v>
      </c>
      <c r="P810" s="285" t="s">
        <v>5255</v>
      </c>
      <c r="Q810" s="334">
        <v>43287</v>
      </c>
    </row>
    <row r="811" spans="1:17" ht="30" customHeight="1">
      <c r="A811" s="238">
        <v>810</v>
      </c>
      <c r="B811" s="240"/>
      <c r="C811" s="240"/>
      <c r="D811" s="239"/>
      <c r="E811" s="253" t="s">
        <v>6632</v>
      </c>
      <c r="F811" s="303" t="s">
        <v>6633</v>
      </c>
      <c r="G811" s="240" t="s">
        <v>6627</v>
      </c>
      <c r="H811" s="240" t="s">
        <v>6627</v>
      </c>
      <c r="I811" s="240" t="s">
        <v>23</v>
      </c>
      <c r="J811" s="254">
        <v>645000</v>
      </c>
      <c r="K811" s="240">
        <v>20</v>
      </c>
      <c r="L811" s="328">
        <f t="shared" si="14"/>
        <v>12900000</v>
      </c>
      <c r="M811" s="263" t="s">
        <v>6172</v>
      </c>
      <c r="N811" s="319" t="s">
        <v>6173</v>
      </c>
      <c r="O811" s="303" t="s">
        <v>5258</v>
      </c>
      <c r="P811" s="285" t="s">
        <v>5255</v>
      </c>
      <c r="Q811" s="334">
        <v>43287</v>
      </c>
    </row>
  </sheetData>
  <pageMargins left="0" right="0" top="0" bottom="0"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sheetPr>
    <tabColor rgb="FF00B0F0"/>
  </sheetPr>
  <dimension ref="A1:Q563"/>
  <sheetViews>
    <sheetView topLeftCell="B1" zoomScale="70" zoomScaleNormal="70" workbookViewId="0">
      <pane ySplit="1" topLeftCell="A2" activePane="bottomLeft" state="frozen"/>
      <selection pane="bottomLeft" activeCell="E7" sqref="E7"/>
    </sheetView>
  </sheetViews>
  <sheetFormatPr defaultRowHeight="15"/>
  <cols>
    <col min="1" max="1" width="7" style="336" customWidth="1"/>
    <col min="2" max="2" width="11.42578125" style="336" customWidth="1"/>
    <col min="3" max="3" width="12.85546875" style="336" customWidth="1"/>
    <col min="4" max="8" width="20.7109375" style="336" customWidth="1"/>
    <col min="9" max="9" width="7.7109375" style="336" customWidth="1"/>
    <col min="10" max="11" width="14.85546875" style="336" customWidth="1"/>
    <col min="12" max="12" width="18.140625" style="336" customWidth="1"/>
    <col min="13" max="13" width="20.7109375" style="336" customWidth="1"/>
    <col min="14" max="14" width="11" style="336" customWidth="1"/>
    <col min="15" max="15" width="16.7109375" style="336" bestFit="1" customWidth="1"/>
    <col min="16" max="16" width="13.7109375" style="336" customWidth="1"/>
    <col min="17" max="17" width="18.140625" style="336" bestFit="1" customWidth="1"/>
    <col min="18" max="16384" width="9.140625" style="336"/>
  </cols>
  <sheetData>
    <row r="1" spans="1:17" s="337" customFormat="1" ht="58.5" customHeight="1">
      <c r="A1" s="339" t="s">
        <v>0</v>
      </c>
      <c r="B1" s="39" t="s">
        <v>6652</v>
      </c>
      <c r="C1" s="339" t="s">
        <v>5260</v>
      </c>
      <c r="D1" s="339" t="s">
        <v>1</v>
      </c>
      <c r="E1" s="339" t="s">
        <v>1562</v>
      </c>
      <c r="F1" s="339" t="s">
        <v>1563</v>
      </c>
      <c r="G1" s="339" t="s">
        <v>3</v>
      </c>
      <c r="H1" s="339" t="s">
        <v>4</v>
      </c>
      <c r="I1" s="339" t="s">
        <v>5</v>
      </c>
      <c r="J1" s="340" t="s">
        <v>6</v>
      </c>
      <c r="K1" s="340" t="s">
        <v>7</v>
      </c>
      <c r="L1" s="340" t="s">
        <v>8</v>
      </c>
      <c r="M1" s="339" t="s">
        <v>9</v>
      </c>
      <c r="N1" s="339" t="s">
        <v>1565</v>
      </c>
      <c r="O1" s="339" t="s">
        <v>10</v>
      </c>
      <c r="P1" s="339" t="s">
        <v>11</v>
      </c>
      <c r="Q1" s="341" t="s">
        <v>12</v>
      </c>
    </row>
    <row r="2" spans="1:17" ht="30" customHeight="1">
      <c r="A2" s="357">
        <v>1</v>
      </c>
      <c r="B2" s="358"/>
      <c r="C2" s="358" t="s">
        <v>66</v>
      </c>
      <c r="D2" s="359" t="s">
        <v>6653</v>
      </c>
      <c r="E2" s="359" t="s">
        <v>6654</v>
      </c>
      <c r="F2" s="360" t="s">
        <v>752</v>
      </c>
      <c r="G2" s="360" t="s">
        <v>735</v>
      </c>
      <c r="H2" s="360" t="s">
        <v>43</v>
      </c>
      <c r="I2" s="360" t="s">
        <v>18</v>
      </c>
      <c r="J2" s="361">
        <v>176400</v>
      </c>
      <c r="K2" s="361">
        <v>736</v>
      </c>
      <c r="L2" s="361">
        <v>129830400</v>
      </c>
      <c r="M2" s="362" t="s">
        <v>6655</v>
      </c>
      <c r="N2" s="362" t="s">
        <v>1552</v>
      </c>
      <c r="O2" s="342" t="s">
        <v>6656</v>
      </c>
      <c r="P2" s="342" t="s">
        <v>6657</v>
      </c>
      <c r="Q2" s="343" t="s">
        <v>6658</v>
      </c>
    </row>
    <row r="3" spans="1:17" ht="30" customHeight="1">
      <c r="A3" s="357">
        <v>2</v>
      </c>
      <c r="B3" s="358"/>
      <c r="C3" s="358" t="s">
        <v>66</v>
      </c>
      <c r="D3" s="359" t="s">
        <v>6659</v>
      </c>
      <c r="E3" s="359" t="s">
        <v>1723</v>
      </c>
      <c r="F3" s="360" t="s">
        <v>6660</v>
      </c>
      <c r="G3" s="360" t="s">
        <v>735</v>
      </c>
      <c r="H3" s="360" t="s">
        <v>43</v>
      </c>
      <c r="I3" s="360" t="s">
        <v>18</v>
      </c>
      <c r="J3" s="361">
        <v>58700</v>
      </c>
      <c r="K3" s="361">
        <v>1111</v>
      </c>
      <c r="L3" s="361">
        <v>65215700</v>
      </c>
      <c r="M3" s="362" t="s">
        <v>6655</v>
      </c>
      <c r="N3" s="362" t="s">
        <v>1552</v>
      </c>
      <c r="O3" s="342" t="s">
        <v>6656</v>
      </c>
      <c r="P3" s="342" t="s">
        <v>6657</v>
      </c>
      <c r="Q3" s="343" t="s">
        <v>6658</v>
      </c>
    </row>
    <row r="4" spans="1:17" ht="30" customHeight="1">
      <c r="A4" s="357">
        <v>3</v>
      </c>
      <c r="B4" s="358"/>
      <c r="C4" s="358" t="s">
        <v>66</v>
      </c>
      <c r="D4" s="359" t="s">
        <v>6661</v>
      </c>
      <c r="E4" s="359" t="s">
        <v>1726</v>
      </c>
      <c r="F4" s="360" t="s">
        <v>752</v>
      </c>
      <c r="G4" s="360" t="s">
        <v>735</v>
      </c>
      <c r="H4" s="360" t="s">
        <v>43</v>
      </c>
      <c r="I4" s="360" t="s">
        <v>18</v>
      </c>
      <c r="J4" s="361">
        <v>239200</v>
      </c>
      <c r="K4" s="361">
        <v>316</v>
      </c>
      <c r="L4" s="361">
        <v>75587200</v>
      </c>
      <c r="M4" s="362" t="s">
        <v>6655</v>
      </c>
      <c r="N4" s="362" t="s">
        <v>1552</v>
      </c>
      <c r="O4" s="342" t="s">
        <v>6656</v>
      </c>
      <c r="P4" s="342" t="s">
        <v>6657</v>
      </c>
      <c r="Q4" s="343" t="s">
        <v>6658</v>
      </c>
    </row>
    <row r="5" spans="1:17" ht="30" customHeight="1">
      <c r="A5" s="357">
        <v>4</v>
      </c>
      <c r="B5" s="358"/>
      <c r="C5" s="358" t="s">
        <v>87</v>
      </c>
      <c r="D5" s="359" t="s">
        <v>6662</v>
      </c>
      <c r="E5" s="359" t="s">
        <v>1679</v>
      </c>
      <c r="F5" s="360" t="s">
        <v>752</v>
      </c>
      <c r="G5" s="360" t="s">
        <v>735</v>
      </c>
      <c r="H5" s="360" t="s">
        <v>43</v>
      </c>
      <c r="I5" s="360" t="s">
        <v>18</v>
      </c>
      <c r="J5" s="361">
        <v>79280</v>
      </c>
      <c r="K5" s="361">
        <v>1068</v>
      </c>
      <c r="L5" s="361">
        <v>84671040</v>
      </c>
      <c r="M5" s="362" t="s">
        <v>6655</v>
      </c>
      <c r="N5" s="362" t="s">
        <v>1552</v>
      </c>
      <c r="O5" s="342" t="s">
        <v>6656</v>
      </c>
      <c r="P5" s="342" t="s">
        <v>6657</v>
      </c>
      <c r="Q5" s="343" t="s">
        <v>6658</v>
      </c>
    </row>
    <row r="6" spans="1:17" ht="30" customHeight="1">
      <c r="A6" s="357">
        <v>5</v>
      </c>
      <c r="B6" s="358"/>
      <c r="C6" s="358" t="s">
        <v>87</v>
      </c>
      <c r="D6" s="359" t="s">
        <v>6663</v>
      </c>
      <c r="E6" s="359" t="s">
        <v>1682</v>
      </c>
      <c r="F6" s="360" t="s">
        <v>752</v>
      </c>
      <c r="G6" s="360" t="s">
        <v>735</v>
      </c>
      <c r="H6" s="360" t="s">
        <v>43</v>
      </c>
      <c r="I6" s="360" t="s">
        <v>18</v>
      </c>
      <c r="J6" s="361">
        <v>101220</v>
      </c>
      <c r="K6" s="361">
        <v>1973</v>
      </c>
      <c r="L6" s="361">
        <v>199707060</v>
      </c>
      <c r="M6" s="362" t="s">
        <v>6655</v>
      </c>
      <c r="N6" s="362" t="s">
        <v>1552</v>
      </c>
      <c r="O6" s="342" t="s">
        <v>6656</v>
      </c>
      <c r="P6" s="342" t="s">
        <v>6657</v>
      </c>
      <c r="Q6" s="343" t="s">
        <v>6658</v>
      </c>
    </row>
    <row r="7" spans="1:17" ht="30" customHeight="1">
      <c r="A7" s="357">
        <v>6</v>
      </c>
      <c r="B7" s="358"/>
      <c r="C7" s="358" t="s">
        <v>87</v>
      </c>
      <c r="D7" s="359" t="s">
        <v>6664</v>
      </c>
      <c r="E7" s="359" t="s">
        <v>6665</v>
      </c>
      <c r="F7" s="360" t="s">
        <v>752</v>
      </c>
      <c r="G7" s="360" t="s">
        <v>735</v>
      </c>
      <c r="H7" s="360" t="s">
        <v>43</v>
      </c>
      <c r="I7" s="360" t="s">
        <v>18</v>
      </c>
      <c r="J7" s="361">
        <v>125800</v>
      </c>
      <c r="K7" s="361">
        <v>1176</v>
      </c>
      <c r="L7" s="361">
        <v>147940800</v>
      </c>
      <c r="M7" s="362" t="s">
        <v>6655</v>
      </c>
      <c r="N7" s="362" t="s">
        <v>1552</v>
      </c>
      <c r="O7" s="342" t="s">
        <v>6656</v>
      </c>
      <c r="P7" s="342" t="s">
        <v>6657</v>
      </c>
      <c r="Q7" s="343" t="s">
        <v>6658</v>
      </c>
    </row>
    <row r="8" spans="1:17" ht="30" customHeight="1">
      <c r="A8" s="357">
        <v>7</v>
      </c>
      <c r="B8" s="358"/>
      <c r="C8" s="358" t="s">
        <v>86</v>
      </c>
      <c r="D8" s="359" t="s">
        <v>6666</v>
      </c>
      <c r="E8" s="359" t="s">
        <v>6667</v>
      </c>
      <c r="F8" s="360" t="s">
        <v>6668</v>
      </c>
      <c r="G8" s="360" t="s">
        <v>6669</v>
      </c>
      <c r="H8" s="360" t="s">
        <v>6670</v>
      </c>
      <c r="I8" s="360" t="s">
        <v>18</v>
      </c>
      <c r="J8" s="361">
        <v>17850</v>
      </c>
      <c r="K8" s="361">
        <v>2537</v>
      </c>
      <c r="L8" s="361">
        <v>45285450</v>
      </c>
      <c r="M8" s="362" t="s">
        <v>6655</v>
      </c>
      <c r="N8" s="362" t="s">
        <v>1552</v>
      </c>
      <c r="O8" s="342" t="s">
        <v>6656</v>
      </c>
      <c r="P8" s="342" t="s">
        <v>6657</v>
      </c>
      <c r="Q8" s="343" t="s">
        <v>6658</v>
      </c>
    </row>
    <row r="9" spans="1:17" ht="30" customHeight="1">
      <c r="A9" s="357">
        <v>8</v>
      </c>
      <c r="B9" s="358"/>
      <c r="C9" s="358" t="s">
        <v>86</v>
      </c>
      <c r="D9" s="359" t="s">
        <v>719</v>
      </c>
      <c r="E9" s="359" t="s">
        <v>6671</v>
      </c>
      <c r="F9" s="360" t="s">
        <v>6672</v>
      </c>
      <c r="G9" s="360" t="s">
        <v>6669</v>
      </c>
      <c r="H9" s="360" t="s">
        <v>6673</v>
      </c>
      <c r="I9" s="360" t="s">
        <v>18</v>
      </c>
      <c r="J9" s="361">
        <v>23100</v>
      </c>
      <c r="K9" s="361">
        <v>15460</v>
      </c>
      <c r="L9" s="361">
        <v>357126000</v>
      </c>
      <c r="M9" s="362" t="s">
        <v>6655</v>
      </c>
      <c r="N9" s="362" t="s">
        <v>1552</v>
      </c>
      <c r="O9" s="342" t="s">
        <v>6656</v>
      </c>
      <c r="P9" s="342" t="s">
        <v>6657</v>
      </c>
      <c r="Q9" s="343" t="s">
        <v>6658</v>
      </c>
    </row>
    <row r="10" spans="1:17" ht="30" customHeight="1">
      <c r="A10" s="357">
        <v>9</v>
      </c>
      <c r="B10" s="358"/>
      <c r="C10" s="358" t="s">
        <v>86</v>
      </c>
      <c r="D10" s="359" t="s">
        <v>5960</v>
      </c>
      <c r="E10" s="359" t="s">
        <v>6674</v>
      </c>
      <c r="F10" s="360" t="s">
        <v>6675</v>
      </c>
      <c r="G10" s="360" t="s">
        <v>6669</v>
      </c>
      <c r="H10" s="360" t="s">
        <v>6670</v>
      </c>
      <c r="I10" s="360" t="s">
        <v>18</v>
      </c>
      <c r="J10" s="361">
        <v>30500</v>
      </c>
      <c r="K10" s="361">
        <v>15909</v>
      </c>
      <c r="L10" s="361">
        <v>485224500</v>
      </c>
      <c r="M10" s="362" t="s">
        <v>6655</v>
      </c>
      <c r="N10" s="362" t="s">
        <v>1552</v>
      </c>
      <c r="O10" s="342" t="s">
        <v>6656</v>
      </c>
      <c r="P10" s="342" t="s">
        <v>6657</v>
      </c>
      <c r="Q10" s="343" t="s">
        <v>6658</v>
      </c>
    </row>
    <row r="11" spans="1:17" ht="30" customHeight="1">
      <c r="A11" s="357">
        <v>10</v>
      </c>
      <c r="B11" s="358"/>
      <c r="C11" s="358" t="s">
        <v>66</v>
      </c>
      <c r="D11" s="359" t="s">
        <v>6676</v>
      </c>
      <c r="E11" s="359" t="s">
        <v>6677</v>
      </c>
      <c r="F11" s="360" t="s">
        <v>6678</v>
      </c>
      <c r="G11" s="360" t="s">
        <v>735</v>
      </c>
      <c r="H11" s="360" t="s">
        <v>43</v>
      </c>
      <c r="I11" s="360" t="s">
        <v>18</v>
      </c>
      <c r="J11" s="361">
        <v>17441</v>
      </c>
      <c r="K11" s="361">
        <v>3376</v>
      </c>
      <c r="L11" s="361">
        <v>58880816</v>
      </c>
      <c r="M11" s="362" t="s">
        <v>6655</v>
      </c>
      <c r="N11" s="362" t="s">
        <v>1552</v>
      </c>
      <c r="O11" s="342" t="s">
        <v>6656</v>
      </c>
      <c r="P11" s="342" t="s">
        <v>6657</v>
      </c>
      <c r="Q11" s="343" t="s">
        <v>6658</v>
      </c>
    </row>
    <row r="12" spans="1:17" ht="30" customHeight="1">
      <c r="A12" s="357">
        <v>11</v>
      </c>
      <c r="B12" s="358"/>
      <c r="C12" s="358" t="s">
        <v>66</v>
      </c>
      <c r="D12" s="359" t="s">
        <v>6679</v>
      </c>
      <c r="E12" s="359" t="s">
        <v>6680</v>
      </c>
      <c r="F12" s="360" t="s">
        <v>6681</v>
      </c>
      <c r="G12" s="360" t="s">
        <v>735</v>
      </c>
      <c r="H12" s="360" t="s">
        <v>43</v>
      </c>
      <c r="I12" s="360" t="s">
        <v>18</v>
      </c>
      <c r="J12" s="361">
        <v>20800</v>
      </c>
      <c r="K12" s="361">
        <v>20261</v>
      </c>
      <c r="L12" s="361">
        <v>421428800</v>
      </c>
      <c r="M12" s="362" t="s">
        <v>6655</v>
      </c>
      <c r="N12" s="362" t="s">
        <v>1552</v>
      </c>
      <c r="O12" s="342" t="s">
        <v>6656</v>
      </c>
      <c r="P12" s="342" t="s">
        <v>6657</v>
      </c>
      <c r="Q12" s="343" t="s">
        <v>6658</v>
      </c>
    </row>
    <row r="13" spans="1:17" ht="30" customHeight="1">
      <c r="A13" s="357">
        <v>12</v>
      </c>
      <c r="B13" s="358"/>
      <c r="C13" s="358" t="s">
        <v>66</v>
      </c>
      <c r="D13" s="359" t="s">
        <v>1671</v>
      </c>
      <c r="E13" s="359" t="s">
        <v>1672</v>
      </c>
      <c r="F13" s="360" t="s">
        <v>6672</v>
      </c>
      <c r="G13" s="360" t="s">
        <v>735</v>
      </c>
      <c r="H13" s="360" t="s">
        <v>43</v>
      </c>
      <c r="I13" s="360" t="s">
        <v>18</v>
      </c>
      <c r="J13" s="361">
        <v>28700</v>
      </c>
      <c r="K13" s="361">
        <v>984</v>
      </c>
      <c r="L13" s="361">
        <v>28240800</v>
      </c>
      <c r="M13" s="362" t="s">
        <v>6655</v>
      </c>
      <c r="N13" s="362" t="s">
        <v>1552</v>
      </c>
      <c r="O13" s="342" t="s">
        <v>6656</v>
      </c>
      <c r="P13" s="342" t="s">
        <v>6657</v>
      </c>
      <c r="Q13" s="343" t="s">
        <v>6658</v>
      </c>
    </row>
    <row r="14" spans="1:17" ht="30" customHeight="1">
      <c r="A14" s="357">
        <v>13</v>
      </c>
      <c r="B14" s="358"/>
      <c r="C14" s="358" t="s">
        <v>66</v>
      </c>
      <c r="D14" s="359" t="s">
        <v>56</v>
      </c>
      <c r="E14" s="359" t="s">
        <v>6682</v>
      </c>
      <c r="F14" s="360" t="s">
        <v>6678</v>
      </c>
      <c r="G14" s="360" t="s">
        <v>735</v>
      </c>
      <c r="H14" s="360" t="s">
        <v>43</v>
      </c>
      <c r="I14" s="360" t="s">
        <v>18</v>
      </c>
      <c r="J14" s="361">
        <v>17441</v>
      </c>
      <c r="K14" s="361">
        <v>3916</v>
      </c>
      <c r="L14" s="361">
        <v>68298956</v>
      </c>
      <c r="M14" s="362" t="s">
        <v>6655</v>
      </c>
      <c r="N14" s="362" t="s">
        <v>1552</v>
      </c>
      <c r="O14" s="342" t="s">
        <v>6656</v>
      </c>
      <c r="P14" s="342" t="s">
        <v>6657</v>
      </c>
      <c r="Q14" s="343" t="s">
        <v>6658</v>
      </c>
    </row>
    <row r="15" spans="1:17" ht="30" customHeight="1">
      <c r="A15" s="357">
        <v>14</v>
      </c>
      <c r="B15" s="358"/>
      <c r="C15" s="358" t="s">
        <v>66</v>
      </c>
      <c r="D15" s="359" t="s">
        <v>57</v>
      </c>
      <c r="E15" s="359" t="s">
        <v>6680</v>
      </c>
      <c r="F15" s="360" t="s">
        <v>6681</v>
      </c>
      <c r="G15" s="360" t="s">
        <v>735</v>
      </c>
      <c r="H15" s="360" t="s">
        <v>43</v>
      </c>
      <c r="I15" s="360" t="s">
        <v>18</v>
      </c>
      <c r="J15" s="361">
        <v>20800</v>
      </c>
      <c r="K15" s="361">
        <v>5026</v>
      </c>
      <c r="L15" s="361">
        <v>104540800</v>
      </c>
      <c r="M15" s="362" t="s">
        <v>6655</v>
      </c>
      <c r="N15" s="362" t="s">
        <v>1552</v>
      </c>
      <c r="O15" s="342" t="s">
        <v>6656</v>
      </c>
      <c r="P15" s="342" t="s">
        <v>6657</v>
      </c>
      <c r="Q15" s="343" t="s">
        <v>6658</v>
      </c>
    </row>
    <row r="16" spans="1:17" ht="30" customHeight="1">
      <c r="A16" s="357">
        <v>15</v>
      </c>
      <c r="B16" s="358"/>
      <c r="C16" s="358" t="s">
        <v>87</v>
      </c>
      <c r="D16" s="359" t="s">
        <v>6683</v>
      </c>
      <c r="E16" s="359" t="s">
        <v>6684</v>
      </c>
      <c r="F16" s="360" t="s">
        <v>802</v>
      </c>
      <c r="G16" s="360" t="s">
        <v>735</v>
      </c>
      <c r="H16" s="360" t="s">
        <v>43</v>
      </c>
      <c r="I16" s="360" t="s">
        <v>17</v>
      </c>
      <c r="J16" s="361">
        <v>3498</v>
      </c>
      <c r="K16" s="361">
        <v>3050</v>
      </c>
      <c r="L16" s="361">
        <v>10668900</v>
      </c>
      <c r="M16" s="362" t="s">
        <v>6655</v>
      </c>
      <c r="N16" s="362" t="s">
        <v>1552</v>
      </c>
      <c r="O16" s="342" t="s">
        <v>6656</v>
      </c>
      <c r="P16" s="342" t="s">
        <v>6657</v>
      </c>
      <c r="Q16" s="343" t="s">
        <v>6658</v>
      </c>
    </row>
    <row r="17" spans="1:17" ht="30" customHeight="1">
      <c r="A17" s="357">
        <v>16</v>
      </c>
      <c r="B17" s="358"/>
      <c r="C17" s="358" t="s">
        <v>87</v>
      </c>
      <c r="D17" s="359" t="s">
        <v>6685</v>
      </c>
      <c r="E17" s="359" t="s">
        <v>6686</v>
      </c>
      <c r="F17" s="360" t="s">
        <v>802</v>
      </c>
      <c r="G17" s="360" t="s">
        <v>735</v>
      </c>
      <c r="H17" s="360" t="s">
        <v>43</v>
      </c>
      <c r="I17" s="360" t="s">
        <v>17</v>
      </c>
      <c r="J17" s="361">
        <v>4345</v>
      </c>
      <c r="K17" s="361">
        <v>2255</v>
      </c>
      <c r="L17" s="361">
        <v>9797975</v>
      </c>
      <c r="M17" s="362" t="s">
        <v>6655</v>
      </c>
      <c r="N17" s="362" t="s">
        <v>1552</v>
      </c>
      <c r="O17" s="342" t="s">
        <v>6656</v>
      </c>
      <c r="P17" s="342" t="s">
        <v>6657</v>
      </c>
      <c r="Q17" s="343" t="s">
        <v>6658</v>
      </c>
    </row>
    <row r="18" spans="1:17" ht="30" customHeight="1">
      <c r="A18" s="357">
        <v>17</v>
      </c>
      <c r="B18" s="358"/>
      <c r="C18" s="358" t="s">
        <v>87</v>
      </c>
      <c r="D18" s="359" t="s">
        <v>6687</v>
      </c>
      <c r="E18" s="359" t="s">
        <v>6688</v>
      </c>
      <c r="F18" s="360" t="s">
        <v>802</v>
      </c>
      <c r="G18" s="360" t="s">
        <v>735</v>
      </c>
      <c r="H18" s="360" t="s">
        <v>43</v>
      </c>
      <c r="I18" s="360" t="s">
        <v>17</v>
      </c>
      <c r="J18" s="361">
        <v>5940</v>
      </c>
      <c r="K18" s="361">
        <v>1535</v>
      </c>
      <c r="L18" s="361">
        <v>9117900</v>
      </c>
      <c r="M18" s="362" t="s">
        <v>6655</v>
      </c>
      <c r="N18" s="362" t="s">
        <v>1552</v>
      </c>
      <c r="O18" s="342" t="s">
        <v>6656</v>
      </c>
      <c r="P18" s="342" t="s">
        <v>6657</v>
      </c>
      <c r="Q18" s="343" t="s">
        <v>6658</v>
      </c>
    </row>
    <row r="19" spans="1:17" ht="30" customHeight="1">
      <c r="A19" s="357">
        <v>18</v>
      </c>
      <c r="B19" s="358"/>
      <c r="C19" s="358" t="s">
        <v>87</v>
      </c>
      <c r="D19" s="359" t="s">
        <v>6689</v>
      </c>
      <c r="E19" s="359" t="s">
        <v>6690</v>
      </c>
      <c r="F19" s="360" t="s">
        <v>802</v>
      </c>
      <c r="G19" s="360" t="s">
        <v>735</v>
      </c>
      <c r="H19" s="360" t="s">
        <v>43</v>
      </c>
      <c r="I19" s="360" t="s">
        <v>17</v>
      </c>
      <c r="J19" s="361">
        <v>7530</v>
      </c>
      <c r="K19" s="361">
        <v>2442</v>
      </c>
      <c r="L19" s="361">
        <v>18388260</v>
      </c>
      <c r="M19" s="362" t="s">
        <v>6655</v>
      </c>
      <c r="N19" s="362" t="s">
        <v>1552</v>
      </c>
      <c r="O19" s="342" t="s">
        <v>6656</v>
      </c>
      <c r="P19" s="342" t="s">
        <v>6657</v>
      </c>
      <c r="Q19" s="343" t="s">
        <v>6658</v>
      </c>
    </row>
    <row r="20" spans="1:17" ht="30" customHeight="1">
      <c r="A20" s="357">
        <v>19</v>
      </c>
      <c r="B20" s="358"/>
      <c r="C20" s="358" t="s">
        <v>87</v>
      </c>
      <c r="D20" s="359" t="s">
        <v>6691</v>
      </c>
      <c r="E20" s="359" t="s">
        <v>6692</v>
      </c>
      <c r="F20" s="360" t="s">
        <v>6693</v>
      </c>
      <c r="G20" s="360" t="s">
        <v>735</v>
      </c>
      <c r="H20" s="360" t="s">
        <v>43</v>
      </c>
      <c r="I20" s="360" t="s">
        <v>17</v>
      </c>
      <c r="J20" s="361">
        <v>9010</v>
      </c>
      <c r="K20" s="361">
        <v>3725</v>
      </c>
      <c r="L20" s="361">
        <v>33562250</v>
      </c>
      <c r="M20" s="362" t="s">
        <v>6655</v>
      </c>
      <c r="N20" s="362" t="s">
        <v>1552</v>
      </c>
      <c r="O20" s="342" t="s">
        <v>6656</v>
      </c>
      <c r="P20" s="342" t="s">
        <v>6657</v>
      </c>
      <c r="Q20" s="343" t="s">
        <v>6658</v>
      </c>
    </row>
    <row r="21" spans="1:17" ht="30" customHeight="1">
      <c r="A21" s="357">
        <v>20</v>
      </c>
      <c r="B21" s="358"/>
      <c r="C21" s="358" t="s">
        <v>87</v>
      </c>
      <c r="D21" s="359" t="s">
        <v>6694</v>
      </c>
      <c r="E21" s="359" t="s">
        <v>6695</v>
      </c>
      <c r="F21" s="360" t="s">
        <v>6693</v>
      </c>
      <c r="G21" s="360" t="s">
        <v>735</v>
      </c>
      <c r="H21" s="360" t="s">
        <v>43</v>
      </c>
      <c r="I21" s="360" t="s">
        <v>17</v>
      </c>
      <c r="J21" s="361">
        <v>11760</v>
      </c>
      <c r="K21" s="361">
        <v>3870</v>
      </c>
      <c r="L21" s="361">
        <v>45511200</v>
      </c>
      <c r="M21" s="362" t="s">
        <v>6655</v>
      </c>
      <c r="N21" s="362" t="s">
        <v>1552</v>
      </c>
      <c r="O21" s="342" t="s">
        <v>6656</v>
      </c>
      <c r="P21" s="342" t="s">
        <v>6657</v>
      </c>
      <c r="Q21" s="343" t="s">
        <v>6658</v>
      </c>
    </row>
    <row r="22" spans="1:17" ht="30" customHeight="1">
      <c r="A22" s="357">
        <v>21</v>
      </c>
      <c r="B22" s="358"/>
      <c r="C22" s="358" t="s">
        <v>87</v>
      </c>
      <c r="D22" s="359" t="s">
        <v>6696</v>
      </c>
      <c r="E22" s="359" t="s">
        <v>6697</v>
      </c>
      <c r="F22" s="360" t="s">
        <v>6693</v>
      </c>
      <c r="G22" s="360" t="s">
        <v>735</v>
      </c>
      <c r="H22" s="360" t="s">
        <v>43</v>
      </c>
      <c r="I22" s="360" t="s">
        <v>17</v>
      </c>
      <c r="J22" s="361">
        <v>14630</v>
      </c>
      <c r="K22" s="361">
        <v>100</v>
      </c>
      <c r="L22" s="361">
        <v>1463000</v>
      </c>
      <c r="M22" s="362" t="s">
        <v>6655</v>
      </c>
      <c r="N22" s="362" t="s">
        <v>1552</v>
      </c>
      <c r="O22" s="342" t="s">
        <v>6656</v>
      </c>
      <c r="P22" s="342" t="s">
        <v>6657</v>
      </c>
      <c r="Q22" s="343" t="s">
        <v>6658</v>
      </c>
    </row>
    <row r="23" spans="1:17" ht="30" customHeight="1">
      <c r="A23" s="357">
        <v>22</v>
      </c>
      <c r="B23" s="358"/>
      <c r="C23" s="358" t="s">
        <v>87</v>
      </c>
      <c r="D23" s="359" t="s">
        <v>6698</v>
      </c>
      <c r="E23" s="359" t="s">
        <v>6699</v>
      </c>
      <c r="F23" s="360" t="s">
        <v>6700</v>
      </c>
      <c r="G23" s="360" t="s">
        <v>735</v>
      </c>
      <c r="H23" s="360" t="s">
        <v>43</v>
      </c>
      <c r="I23" s="360" t="s">
        <v>17</v>
      </c>
      <c r="J23" s="361">
        <v>546</v>
      </c>
      <c r="K23" s="361">
        <v>416081</v>
      </c>
      <c r="L23" s="361">
        <v>227180226</v>
      </c>
      <c r="M23" s="362" t="s">
        <v>6655</v>
      </c>
      <c r="N23" s="362" t="s">
        <v>1552</v>
      </c>
      <c r="O23" s="342" t="s">
        <v>6656</v>
      </c>
      <c r="P23" s="342" t="s">
        <v>6657</v>
      </c>
      <c r="Q23" s="343" t="s">
        <v>6658</v>
      </c>
    </row>
    <row r="24" spans="1:17" ht="30" customHeight="1">
      <c r="A24" s="357">
        <v>23</v>
      </c>
      <c r="B24" s="358"/>
      <c r="C24" s="358" t="s">
        <v>1757</v>
      </c>
      <c r="D24" s="359" t="s">
        <v>6701</v>
      </c>
      <c r="E24" s="359" t="s">
        <v>1759</v>
      </c>
      <c r="F24" s="360" t="s">
        <v>820</v>
      </c>
      <c r="G24" s="360" t="s">
        <v>735</v>
      </c>
      <c r="H24" s="360" t="s">
        <v>149</v>
      </c>
      <c r="I24" s="360" t="s">
        <v>17</v>
      </c>
      <c r="J24" s="361">
        <v>33600</v>
      </c>
      <c r="K24" s="361">
        <v>5540</v>
      </c>
      <c r="L24" s="361">
        <v>186144000</v>
      </c>
      <c r="M24" s="362" t="s">
        <v>6655</v>
      </c>
      <c r="N24" s="362" t="s">
        <v>1552</v>
      </c>
      <c r="O24" s="342" t="s">
        <v>6656</v>
      </c>
      <c r="P24" s="342" t="s">
        <v>6657</v>
      </c>
      <c r="Q24" s="343" t="s">
        <v>6658</v>
      </c>
    </row>
    <row r="25" spans="1:17" ht="30" customHeight="1">
      <c r="A25" s="357">
        <v>24</v>
      </c>
      <c r="B25" s="358"/>
      <c r="C25" s="358" t="s">
        <v>1757</v>
      </c>
      <c r="D25" s="359" t="s">
        <v>6702</v>
      </c>
      <c r="E25" s="359" t="s">
        <v>6703</v>
      </c>
      <c r="F25" s="360" t="s">
        <v>820</v>
      </c>
      <c r="G25" s="360" t="s">
        <v>735</v>
      </c>
      <c r="H25" s="360" t="s">
        <v>149</v>
      </c>
      <c r="I25" s="360" t="s">
        <v>17</v>
      </c>
      <c r="J25" s="361">
        <v>59850</v>
      </c>
      <c r="K25" s="361">
        <v>600</v>
      </c>
      <c r="L25" s="361">
        <v>35910000</v>
      </c>
      <c r="M25" s="362" t="s">
        <v>6655</v>
      </c>
      <c r="N25" s="362" t="s">
        <v>1552</v>
      </c>
      <c r="O25" s="342" t="s">
        <v>6656</v>
      </c>
      <c r="P25" s="342" t="s">
        <v>6657</v>
      </c>
      <c r="Q25" s="343" t="s">
        <v>6658</v>
      </c>
    </row>
    <row r="26" spans="1:17" ht="30" customHeight="1">
      <c r="A26" s="357">
        <v>25</v>
      </c>
      <c r="B26" s="358"/>
      <c r="C26" s="358" t="s">
        <v>1757</v>
      </c>
      <c r="D26" s="359" t="s">
        <v>6704</v>
      </c>
      <c r="E26" s="359" t="s">
        <v>1763</v>
      </c>
      <c r="F26" s="360" t="s">
        <v>820</v>
      </c>
      <c r="G26" s="360" t="s">
        <v>735</v>
      </c>
      <c r="H26" s="360" t="s">
        <v>149</v>
      </c>
      <c r="I26" s="360" t="s">
        <v>226</v>
      </c>
      <c r="J26" s="361">
        <v>43592</v>
      </c>
      <c r="K26" s="361">
        <v>2070</v>
      </c>
      <c r="L26" s="361">
        <v>90235440</v>
      </c>
      <c r="M26" s="362" t="s">
        <v>6655</v>
      </c>
      <c r="N26" s="362" t="s">
        <v>1552</v>
      </c>
      <c r="O26" s="342" t="s">
        <v>6656</v>
      </c>
      <c r="P26" s="342" t="s">
        <v>6657</v>
      </c>
      <c r="Q26" s="343" t="s">
        <v>6658</v>
      </c>
    </row>
    <row r="27" spans="1:17" ht="30" customHeight="1">
      <c r="A27" s="357">
        <v>26</v>
      </c>
      <c r="B27" s="358"/>
      <c r="C27" s="358" t="s">
        <v>1757</v>
      </c>
      <c r="D27" s="359" t="s">
        <v>6705</v>
      </c>
      <c r="E27" s="359" t="s">
        <v>6706</v>
      </c>
      <c r="F27" s="360" t="s">
        <v>820</v>
      </c>
      <c r="G27" s="360" t="s">
        <v>735</v>
      </c>
      <c r="H27" s="360" t="s">
        <v>149</v>
      </c>
      <c r="I27" s="360" t="s">
        <v>17</v>
      </c>
      <c r="J27" s="361">
        <v>84000</v>
      </c>
      <c r="K27" s="361">
        <v>1660</v>
      </c>
      <c r="L27" s="361">
        <v>139440000</v>
      </c>
      <c r="M27" s="362" t="s">
        <v>6655</v>
      </c>
      <c r="N27" s="362" t="s">
        <v>1552</v>
      </c>
      <c r="O27" s="342" t="s">
        <v>6656</v>
      </c>
      <c r="P27" s="342" t="s">
        <v>6657</v>
      </c>
      <c r="Q27" s="343" t="s">
        <v>6658</v>
      </c>
    </row>
    <row r="28" spans="1:17" ht="30" customHeight="1">
      <c r="A28" s="357">
        <v>27</v>
      </c>
      <c r="B28" s="358"/>
      <c r="C28" s="358" t="s">
        <v>76</v>
      </c>
      <c r="D28" s="359" t="s">
        <v>6707</v>
      </c>
      <c r="E28" s="359" t="s">
        <v>6708</v>
      </c>
      <c r="F28" s="360" t="s">
        <v>6709</v>
      </c>
      <c r="G28" s="360" t="s">
        <v>4421</v>
      </c>
      <c r="H28" s="360" t="s">
        <v>33</v>
      </c>
      <c r="I28" s="360" t="s">
        <v>20</v>
      </c>
      <c r="J28" s="361">
        <v>4600</v>
      </c>
      <c r="K28" s="361">
        <v>26255</v>
      </c>
      <c r="L28" s="361">
        <v>120773000</v>
      </c>
      <c r="M28" s="362" t="s">
        <v>6655</v>
      </c>
      <c r="N28" s="362" t="s">
        <v>1552</v>
      </c>
      <c r="O28" s="342" t="s">
        <v>6656</v>
      </c>
      <c r="P28" s="342" t="s">
        <v>6657</v>
      </c>
      <c r="Q28" s="343" t="s">
        <v>6658</v>
      </c>
    </row>
    <row r="29" spans="1:17" ht="30" customHeight="1">
      <c r="A29" s="357">
        <v>28</v>
      </c>
      <c r="B29" s="358"/>
      <c r="C29" s="358" t="s">
        <v>76</v>
      </c>
      <c r="D29" s="359" t="s">
        <v>6710</v>
      </c>
      <c r="E29" s="359" t="s">
        <v>6711</v>
      </c>
      <c r="F29" s="360" t="s">
        <v>815</v>
      </c>
      <c r="G29" s="360" t="s">
        <v>4421</v>
      </c>
      <c r="H29" s="360" t="s">
        <v>33</v>
      </c>
      <c r="I29" s="360" t="s">
        <v>24</v>
      </c>
      <c r="J29" s="361">
        <v>6750</v>
      </c>
      <c r="K29" s="361">
        <v>210370</v>
      </c>
      <c r="L29" s="361">
        <v>1419997500</v>
      </c>
      <c r="M29" s="362" t="s">
        <v>6655</v>
      </c>
      <c r="N29" s="362" t="s">
        <v>1552</v>
      </c>
      <c r="O29" s="342" t="s">
        <v>6656</v>
      </c>
      <c r="P29" s="342" t="s">
        <v>6657</v>
      </c>
      <c r="Q29" s="343" t="s">
        <v>6658</v>
      </c>
    </row>
    <row r="30" spans="1:17" ht="30" customHeight="1">
      <c r="A30" s="357">
        <v>29</v>
      </c>
      <c r="B30" s="358"/>
      <c r="C30" s="358" t="s">
        <v>76</v>
      </c>
      <c r="D30" s="359" t="s">
        <v>6712</v>
      </c>
      <c r="E30" s="359" t="s">
        <v>6713</v>
      </c>
      <c r="F30" s="360" t="s">
        <v>6714</v>
      </c>
      <c r="G30" s="360" t="s">
        <v>4421</v>
      </c>
      <c r="H30" s="360" t="s">
        <v>33</v>
      </c>
      <c r="I30" s="360" t="s">
        <v>18</v>
      </c>
      <c r="J30" s="361">
        <v>2100</v>
      </c>
      <c r="K30" s="361">
        <v>58774</v>
      </c>
      <c r="L30" s="361">
        <v>123425400</v>
      </c>
      <c r="M30" s="362" t="s">
        <v>6655</v>
      </c>
      <c r="N30" s="362" t="s">
        <v>1552</v>
      </c>
      <c r="O30" s="342" t="s">
        <v>6656</v>
      </c>
      <c r="P30" s="342" t="s">
        <v>6657</v>
      </c>
      <c r="Q30" s="343" t="s">
        <v>6658</v>
      </c>
    </row>
    <row r="31" spans="1:17" ht="30" customHeight="1">
      <c r="A31" s="357">
        <v>30</v>
      </c>
      <c r="B31" s="358"/>
      <c r="C31" s="358" t="s">
        <v>70</v>
      </c>
      <c r="D31" s="359" t="s">
        <v>6715</v>
      </c>
      <c r="E31" s="359" t="s">
        <v>6716</v>
      </c>
      <c r="F31" s="360" t="s">
        <v>6717</v>
      </c>
      <c r="G31" s="360" t="s">
        <v>4421</v>
      </c>
      <c r="H31" s="360" t="s">
        <v>33</v>
      </c>
      <c r="I31" s="360" t="s">
        <v>24</v>
      </c>
      <c r="J31" s="361">
        <v>17600</v>
      </c>
      <c r="K31" s="361">
        <v>12247</v>
      </c>
      <c r="L31" s="361">
        <v>215547200</v>
      </c>
      <c r="M31" s="362" t="s">
        <v>6655</v>
      </c>
      <c r="N31" s="362" t="s">
        <v>1552</v>
      </c>
      <c r="O31" s="342" t="s">
        <v>6656</v>
      </c>
      <c r="P31" s="342" t="s">
        <v>6657</v>
      </c>
      <c r="Q31" s="343" t="s">
        <v>6658</v>
      </c>
    </row>
    <row r="32" spans="1:17" ht="30" customHeight="1">
      <c r="A32" s="357">
        <v>31</v>
      </c>
      <c r="B32" s="358"/>
      <c r="C32" s="358" t="s">
        <v>70</v>
      </c>
      <c r="D32" s="359" t="s">
        <v>6718</v>
      </c>
      <c r="E32" s="359" t="s">
        <v>6719</v>
      </c>
      <c r="F32" s="360" t="s">
        <v>6720</v>
      </c>
      <c r="G32" s="360" t="s">
        <v>4421</v>
      </c>
      <c r="H32" s="360" t="s">
        <v>33</v>
      </c>
      <c r="I32" s="360" t="s">
        <v>24</v>
      </c>
      <c r="J32" s="361">
        <v>82700</v>
      </c>
      <c r="K32" s="361">
        <v>1650</v>
      </c>
      <c r="L32" s="361">
        <v>136455000</v>
      </c>
      <c r="M32" s="362" t="s">
        <v>6655</v>
      </c>
      <c r="N32" s="362" t="s">
        <v>1552</v>
      </c>
      <c r="O32" s="342" t="s">
        <v>6656</v>
      </c>
      <c r="P32" s="342" t="s">
        <v>6657</v>
      </c>
      <c r="Q32" s="343" t="s">
        <v>6658</v>
      </c>
    </row>
    <row r="33" spans="1:17" ht="30" customHeight="1">
      <c r="A33" s="357">
        <v>32</v>
      </c>
      <c r="B33" s="358"/>
      <c r="C33" s="358" t="s">
        <v>70</v>
      </c>
      <c r="D33" s="359" t="s">
        <v>6721</v>
      </c>
      <c r="E33" s="359" t="s">
        <v>6722</v>
      </c>
      <c r="F33" s="360" t="s">
        <v>6723</v>
      </c>
      <c r="G33" s="360" t="s">
        <v>4421</v>
      </c>
      <c r="H33" s="360" t="s">
        <v>33</v>
      </c>
      <c r="I33" s="360" t="s">
        <v>18</v>
      </c>
      <c r="J33" s="361">
        <v>105000</v>
      </c>
      <c r="K33" s="361">
        <v>946</v>
      </c>
      <c r="L33" s="361">
        <v>99330000</v>
      </c>
      <c r="M33" s="362" t="s">
        <v>6655</v>
      </c>
      <c r="N33" s="362" t="s">
        <v>1552</v>
      </c>
      <c r="O33" s="342" t="s">
        <v>6656</v>
      </c>
      <c r="P33" s="342" t="s">
        <v>6657</v>
      </c>
      <c r="Q33" s="343" t="s">
        <v>6658</v>
      </c>
    </row>
    <row r="34" spans="1:17" ht="30" customHeight="1">
      <c r="A34" s="357">
        <v>33</v>
      </c>
      <c r="B34" s="358"/>
      <c r="C34" s="358" t="s">
        <v>70</v>
      </c>
      <c r="D34" s="359" t="s">
        <v>6724</v>
      </c>
      <c r="E34" s="359" t="s">
        <v>6725</v>
      </c>
      <c r="F34" s="360" t="s">
        <v>6723</v>
      </c>
      <c r="G34" s="360" t="s">
        <v>4421</v>
      </c>
      <c r="H34" s="360" t="s">
        <v>33</v>
      </c>
      <c r="I34" s="360" t="s">
        <v>18</v>
      </c>
      <c r="J34" s="361">
        <v>145000</v>
      </c>
      <c r="K34" s="361">
        <v>2494</v>
      </c>
      <c r="L34" s="361">
        <v>361630000</v>
      </c>
      <c r="M34" s="362" t="s">
        <v>6655</v>
      </c>
      <c r="N34" s="362" t="s">
        <v>1552</v>
      </c>
      <c r="O34" s="342" t="s">
        <v>6656</v>
      </c>
      <c r="P34" s="342" t="s">
        <v>6657</v>
      </c>
      <c r="Q34" s="343" t="s">
        <v>6658</v>
      </c>
    </row>
    <row r="35" spans="1:17" ht="30" customHeight="1">
      <c r="A35" s="357">
        <v>34</v>
      </c>
      <c r="B35" s="358"/>
      <c r="C35" s="358" t="s">
        <v>64</v>
      </c>
      <c r="D35" s="359" t="s">
        <v>6726</v>
      </c>
      <c r="E35" s="359" t="s">
        <v>6727</v>
      </c>
      <c r="F35" s="360" t="s">
        <v>6728</v>
      </c>
      <c r="G35" s="360" t="s">
        <v>6729</v>
      </c>
      <c r="H35" s="360" t="s">
        <v>33</v>
      </c>
      <c r="I35" s="360" t="s">
        <v>21</v>
      </c>
      <c r="J35" s="361">
        <v>17100</v>
      </c>
      <c r="K35" s="361">
        <v>5655</v>
      </c>
      <c r="L35" s="361">
        <v>96700500</v>
      </c>
      <c r="M35" s="362" t="s">
        <v>6655</v>
      </c>
      <c r="N35" s="362" t="s">
        <v>1552</v>
      </c>
      <c r="O35" s="342" t="s">
        <v>6656</v>
      </c>
      <c r="P35" s="342" t="s">
        <v>6657</v>
      </c>
      <c r="Q35" s="343" t="s">
        <v>6658</v>
      </c>
    </row>
    <row r="36" spans="1:17" ht="30" customHeight="1">
      <c r="A36" s="357">
        <v>35</v>
      </c>
      <c r="B36" s="358"/>
      <c r="C36" s="358" t="s">
        <v>64</v>
      </c>
      <c r="D36" s="359" t="s">
        <v>6730</v>
      </c>
      <c r="E36" s="359" t="s">
        <v>6731</v>
      </c>
      <c r="F36" s="360" t="s">
        <v>6732</v>
      </c>
      <c r="G36" s="360" t="s">
        <v>128</v>
      </c>
      <c r="H36" s="360" t="s">
        <v>33</v>
      </c>
      <c r="I36" s="360" t="s">
        <v>21</v>
      </c>
      <c r="J36" s="361">
        <v>6750</v>
      </c>
      <c r="K36" s="361">
        <v>345447</v>
      </c>
      <c r="L36" s="361">
        <v>2331767250</v>
      </c>
      <c r="M36" s="362" t="s">
        <v>6655</v>
      </c>
      <c r="N36" s="362" t="s">
        <v>1552</v>
      </c>
      <c r="O36" s="342" t="s">
        <v>6656</v>
      </c>
      <c r="P36" s="342" t="s">
        <v>6657</v>
      </c>
      <c r="Q36" s="343" t="s">
        <v>6658</v>
      </c>
    </row>
    <row r="37" spans="1:17" ht="30" customHeight="1">
      <c r="A37" s="357">
        <v>36</v>
      </c>
      <c r="B37" s="358"/>
      <c r="C37" s="358" t="s">
        <v>64</v>
      </c>
      <c r="D37" s="359" t="s">
        <v>6733</v>
      </c>
      <c r="E37" s="359" t="s">
        <v>6734</v>
      </c>
      <c r="F37" s="360" t="s">
        <v>6728</v>
      </c>
      <c r="G37" s="360" t="s">
        <v>6729</v>
      </c>
      <c r="H37" s="360" t="s">
        <v>33</v>
      </c>
      <c r="I37" s="360" t="s">
        <v>21</v>
      </c>
      <c r="J37" s="361">
        <v>19800</v>
      </c>
      <c r="K37" s="361">
        <v>67835</v>
      </c>
      <c r="L37" s="361">
        <v>1343133000</v>
      </c>
      <c r="M37" s="362" t="s">
        <v>6655</v>
      </c>
      <c r="N37" s="362" t="s">
        <v>1552</v>
      </c>
      <c r="O37" s="342" t="s">
        <v>6656</v>
      </c>
      <c r="P37" s="342" t="s">
        <v>6657</v>
      </c>
      <c r="Q37" s="343" t="s">
        <v>6658</v>
      </c>
    </row>
    <row r="38" spans="1:17" ht="30" customHeight="1">
      <c r="A38" s="357">
        <v>37</v>
      </c>
      <c r="B38" s="358"/>
      <c r="C38" s="358" t="s">
        <v>64</v>
      </c>
      <c r="D38" s="359" t="s">
        <v>217</v>
      </c>
      <c r="E38" s="359" t="s">
        <v>6735</v>
      </c>
      <c r="F38" s="360" t="s">
        <v>6728</v>
      </c>
      <c r="G38" s="360" t="s">
        <v>6729</v>
      </c>
      <c r="H38" s="360" t="s">
        <v>33</v>
      </c>
      <c r="I38" s="360" t="s">
        <v>21</v>
      </c>
      <c r="J38" s="361">
        <v>21000</v>
      </c>
      <c r="K38" s="361">
        <v>8151</v>
      </c>
      <c r="L38" s="361">
        <v>171171000</v>
      </c>
      <c r="M38" s="362" t="s">
        <v>6655</v>
      </c>
      <c r="N38" s="362" t="s">
        <v>1552</v>
      </c>
      <c r="O38" s="342" t="s">
        <v>6656</v>
      </c>
      <c r="P38" s="342" t="s">
        <v>6657</v>
      </c>
      <c r="Q38" s="343" t="s">
        <v>6658</v>
      </c>
    </row>
    <row r="39" spans="1:17" ht="30" customHeight="1">
      <c r="A39" s="357">
        <v>38</v>
      </c>
      <c r="B39" s="358"/>
      <c r="C39" s="358" t="s">
        <v>5896</v>
      </c>
      <c r="D39" s="359" t="s">
        <v>6736</v>
      </c>
      <c r="E39" s="359" t="s">
        <v>6737</v>
      </c>
      <c r="F39" s="360" t="s">
        <v>320</v>
      </c>
      <c r="G39" s="360" t="s">
        <v>6738</v>
      </c>
      <c r="H39" s="360" t="s">
        <v>6739</v>
      </c>
      <c r="I39" s="360" t="s">
        <v>21</v>
      </c>
      <c r="J39" s="361">
        <v>2152</v>
      </c>
      <c r="K39" s="361">
        <v>613260</v>
      </c>
      <c r="L39" s="361">
        <v>1319735520</v>
      </c>
      <c r="M39" s="362" t="s">
        <v>6655</v>
      </c>
      <c r="N39" s="362" t="s">
        <v>1552</v>
      </c>
      <c r="O39" s="342" t="s">
        <v>6656</v>
      </c>
      <c r="P39" s="342" t="s">
        <v>6657</v>
      </c>
      <c r="Q39" s="343" t="s">
        <v>6658</v>
      </c>
    </row>
    <row r="40" spans="1:17" ht="30" customHeight="1">
      <c r="A40" s="357">
        <v>39</v>
      </c>
      <c r="B40" s="358"/>
      <c r="C40" s="358" t="s">
        <v>65</v>
      </c>
      <c r="D40" s="359" t="s">
        <v>6740</v>
      </c>
      <c r="E40" s="359" t="s">
        <v>6741</v>
      </c>
      <c r="F40" s="360" t="s">
        <v>324</v>
      </c>
      <c r="G40" s="360" t="s">
        <v>6729</v>
      </c>
      <c r="H40" s="360" t="s">
        <v>28</v>
      </c>
      <c r="I40" s="360" t="s">
        <v>21</v>
      </c>
      <c r="J40" s="361">
        <v>15594</v>
      </c>
      <c r="K40" s="361">
        <v>62440</v>
      </c>
      <c r="L40" s="361">
        <v>973689360</v>
      </c>
      <c r="M40" s="362" t="s">
        <v>6655</v>
      </c>
      <c r="N40" s="362" t="s">
        <v>1552</v>
      </c>
      <c r="O40" s="342" t="s">
        <v>6656</v>
      </c>
      <c r="P40" s="342" t="s">
        <v>6657</v>
      </c>
      <c r="Q40" s="343" t="s">
        <v>6658</v>
      </c>
    </row>
    <row r="41" spans="1:17" ht="30" customHeight="1">
      <c r="A41" s="357">
        <v>40</v>
      </c>
      <c r="B41" s="358"/>
      <c r="C41" s="358" t="s">
        <v>65</v>
      </c>
      <c r="D41" s="359" t="s">
        <v>6742</v>
      </c>
      <c r="E41" s="359" t="s">
        <v>6743</v>
      </c>
      <c r="F41" s="360" t="s">
        <v>324</v>
      </c>
      <c r="G41" s="360" t="s">
        <v>6729</v>
      </c>
      <c r="H41" s="360" t="s">
        <v>28</v>
      </c>
      <c r="I41" s="360" t="s">
        <v>21</v>
      </c>
      <c r="J41" s="361">
        <v>16393</v>
      </c>
      <c r="K41" s="361">
        <v>40702</v>
      </c>
      <c r="L41" s="361">
        <v>667227886</v>
      </c>
      <c r="M41" s="362" t="s">
        <v>6655</v>
      </c>
      <c r="N41" s="362" t="s">
        <v>1552</v>
      </c>
      <c r="O41" s="342" t="s">
        <v>6656</v>
      </c>
      <c r="P41" s="342" t="s">
        <v>6657</v>
      </c>
      <c r="Q41" s="343" t="s">
        <v>6658</v>
      </c>
    </row>
    <row r="42" spans="1:17" ht="30" customHeight="1">
      <c r="A42" s="357">
        <v>41</v>
      </c>
      <c r="B42" s="358"/>
      <c r="C42" s="358" t="s">
        <v>65</v>
      </c>
      <c r="D42" s="359" t="s">
        <v>6744</v>
      </c>
      <c r="E42" s="359" t="s">
        <v>6745</v>
      </c>
      <c r="F42" s="360" t="s">
        <v>324</v>
      </c>
      <c r="G42" s="360" t="s">
        <v>6729</v>
      </c>
      <c r="H42" s="360" t="s">
        <v>28</v>
      </c>
      <c r="I42" s="360" t="s">
        <v>21</v>
      </c>
      <c r="J42" s="361">
        <v>16393</v>
      </c>
      <c r="K42" s="361">
        <v>5150</v>
      </c>
      <c r="L42" s="361">
        <v>84423950</v>
      </c>
      <c r="M42" s="362" t="s">
        <v>6655</v>
      </c>
      <c r="N42" s="362" t="s">
        <v>1552</v>
      </c>
      <c r="O42" s="342" t="s">
        <v>6656</v>
      </c>
      <c r="P42" s="342" t="s">
        <v>6657</v>
      </c>
      <c r="Q42" s="343" t="s">
        <v>6658</v>
      </c>
    </row>
    <row r="43" spans="1:17" ht="30" customHeight="1">
      <c r="A43" s="357">
        <v>42</v>
      </c>
      <c r="B43" s="358"/>
      <c r="C43" s="358" t="s">
        <v>65</v>
      </c>
      <c r="D43" s="359" t="s">
        <v>6746</v>
      </c>
      <c r="E43" s="359" t="s">
        <v>6747</v>
      </c>
      <c r="F43" s="360" t="s">
        <v>324</v>
      </c>
      <c r="G43" s="360" t="s">
        <v>6729</v>
      </c>
      <c r="H43" s="360" t="s">
        <v>28</v>
      </c>
      <c r="I43" s="360" t="s">
        <v>21</v>
      </c>
      <c r="J43" s="361">
        <v>16393</v>
      </c>
      <c r="K43" s="361">
        <v>145722</v>
      </c>
      <c r="L43" s="361">
        <v>2388820746</v>
      </c>
      <c r="M43" s="362" t="s">
        <v>6655</v>
      </c>
      <c r="N43" s="362" t="s">
        <v>1552</v>
      </c>
      <c r="O43" s="342" t="s">
        <v>6656</v>
      </c>
      <c r="P43" s="342" t="s">
        <v>6657</v>
      </c>
      <c r="Q43" s="343" t="s">
        <v>6658</v>
      </c>
    </row>
    <row r="44" spans="1:17" ht="30" customHeight="1">
      <c r="A44" s="357">
        <v>43</v>
      </c>
      <c r="B44" s="358"/>
      <c r="C44" s="358" t="s">
        <v>271</v>
      </c>
      <c r="D44" s="359" t="s">
        <v>6748</v>
      </c>
      <c r="E44" s="359" t="s">
        <v>6749</v>
      </c>
      <c r="F44" s="360" t="s">
        <v>324</v>
      </c>
      <c r="G44" s="360" t="s">
        <v>6729</v>
      </c>
      <c r="H44" s="360" t="s">
        <v>28</v>
      </c>
      <c r="I44" s="360" t="s">
        <v>21</v>
      </c>
      <c r="J44" s="361">
        <v>4280</v>
      </c>
      <c r="K44" s="361">
        <v>440</v>
      </c>
      <c r="L44" s="361">
        <v>1883200</v>
      </c>
      <c r="M44" s="362" t="s">
        <v>6655</v>
      </c>
      <c r="N44" s="362" t="s">
        <v>1552</v>
      </c>
      <c r="O44" s="342" t="s">
        <v>6656</v>
      </c>
      <c r="P44" s="342" t="s">
        <v>6657</v>
      </c>
      <c r="Q44" s="343" t="s">
        <v>6658</v>
      </c>
    </row>
    <row r="45" spans="1:17" ht="30" customHeight="1">
      <c r="A45" s="357">
        <v>44</v>
      </c>
      <c r="B45" s="358"/>
      <c r="C45" s="358" t="s">
        <v>271</v>
      </c>
      <c r="D45" s="359" t="s">
        <v>6750</v>
      </c>
      <c r="E45" s="359" t="s">
        <v>6751</v>
      </c>
      <c r="F45" s="360" t="s">
        <v>324</v>
      </c>
      <c r="G45" s="360" t="s">
        <v>6729</v>
      </c>
      <c r="H45" s="360" t="s">
        <v>28</v>
      </c>
      <c r="I45" s="360" t="s">
        <v>21</v>
      </c>
      <c r="J45" s="361">
        <v>4280</v>
      </c>
      <c r="K45" s="361">
        <v>783</v>
      </c>
      <c r="L45" s="361">
        <v>3351240</v>
      </c>
      <c r="M45" s="362" t="s">
        <v>6655</v>
      </c>
      <c r="N45" s="362" t="s">
        <v>1552</v>
      </c>
      <c r="O45" s="342" t="s">
        <v>6656</v>
      </c>
      <c r="P45" s="342" t="s">
        <v>6657</v>
      </c>
      <c r="Q45" s="343" t="s">
        <v>6658</v>
      </c>
    </row>
    <row r="46" spans="1:17" ht="30" customHeight="1">
      <c r="A46" s="357">
        <v>45</v>
      </c>
      <c r="B46" s="358"/>
      <c r="C46" s="358" t="s">
        <v>271</v>
      </c>
      <c r="D46" s="359" t="s">
        <v>6752</v>
      </c>
      <c r="E46" s="359" t="s">
        <v>6753</v>
      </c>
      <c r="F46" s="360" t="s">
        <v>324</v>
      </c>
      <c r="G46" s="360" t="s">
        <v>6729</v>
      </c>
      <c r="H46" s="360" t="s">
        <v>28</v>
      </c>
      <c r="I46" s="360" t="s">
        <v>21</v>
      </c>
      <c r="J46" s="361">
        <v>4280</v>
      </c>
      <c r="K46" s="361">
        <v>10137</v>
      </c>
      <c r="L46" s="361">
        <v>43386360</v>
      </c>
      <c r="M46" s="362" t="s">
        <v>6655</v>
      </c>
      <c r="N46" s="362" t="s">
        <v>1552</v>
      </c>
      <c r="O46" s="342" t="s">
        <v>6656</v>
      </c>
      <c r="P46" s="342" t="s">
        <v>6657</v>
      </c>
      <c r="Q46" s="343" t="s">
        <v>6658</v>
      </c>
    </row>
    <row r="47" spans="1:17" ht="30" customHeight="1">
      <c r="A47" s="357">
        <v>46</v>
      </c>
      <c r="B47" s="358"/>
      <c r="C47" s="358" t="s">
        <v>271</v>
      </c>
      <c r="D47" s="359" t="s">
        <v>6754</v>
      </c>
      <c r="E47" s="359" t="s">
        <v>6755</v>
      </c>
      <c r="F47" s="360" t="s">
        <v>324</v>
      </c>
      <c r="G47" s="360" t="s">
        <v>6729</v>
      </c>
      <c r="H47" s="360" t="s">
        <v>28</v>
      </c>
      <c r="I47" s="360" t="s">
        <v>21</v>
      </c>
      <c r="J47" s="361">
        <v>4280</v>
      </c>
      <c r="K47" s="361">
        <v>305</v>
      </c>
      <c r="L47" s="361">
        <v>1305400</v>
      </c>
      <c r="M47" s="362" t="s">
        <v>6655</v>
      </c>
      <c r="N47" s="362" t="s">
        <v>1552</v>
      </c>
      <c r="O47" s="342" t="s">
        <v>6656</v>
      </c>
      <c r="P47" s="342" t="s">
        <v>6657</v>
      </c>
      <c r="Q47" s="343" t="s">
        <v>6658</v>
      </c>
    </row>
    <row r="48" spans="1:17" ht="30" customHeight="1">
      <c r="A48" s="357">
        <v>47</v>
      </c>
      <c r="B48" s="358"/>
      <c r="C48" s="358" t="s">
        <v>902</v>
      </c>
      <c r="D48" s="359" t="s">
        <v>6756</v>
      </c>
      <c r="E48" s="359" t="s">
        <v>6757</v>
      </c>
      <c r="F48" s="360" t="s">
        <v>320</v>
      </c>
      <c r="G48" s="360" t="s">
        <v>6729</v>
      </c>
      <c r="H48" s="360" t="s">
        <v>131</v>
      </c>
      <c r="I48" s="360" t="s">
        <v>21</v>
      </c>
      <c r="J48" s="361">
        <v>9500</v>
      </c>
      <c r="K48" s="361">
        <v>11928</v>
      </c>
      <c r="L48" s="361">
        <v>113316000</v>
      </c>
      <c r="M48" s="362" t="s">
        <v>6655</v>
      </c>
      <c r="N48" s="362" t="s">
        <v>1552</v>
      </c>
      <c r="O48" s="342" t="s">
        <v>6656</v>
      </c>
      <c r="P48" s="342" t="s">
        <v>6657</v>
      </c>
      <c r="Q48" s="343" t="s">
        <v>6658</v>
      </c>
    </row>
    <row r="49" spans="1:17" ht="30" customHeight="1">
      <c r="A49" s="357">
        <v>48</v>
      </c>
      <c r="B49" s="358"/>
      <c r="C49" s="358" t="s">
        <v>902</v>
      </c>
      <c r="D49" s="359" t="s">
        <v>6758</v>
      </c>
      <c r="E49" s="359" t="s">
        <v>6759</v>
      </c>
      <c r="F49" s="360" t="s">
        <v>321</v>
      </c>
      <c r="G49" s="360" t="s">
        <v>6729</v>
      </c>
      <c r="H49" s="360" t="s">
        <v>131</v>
      </c>
      <c r="I49" s="360" t="s">
        <v>21</v>
      </c>
      <c r="J49" s="361">
        <v>19300</v>
      </c>
      <c r="K49" s="361">
        <v>21143</v>
      </c>
      <c r="L49" s="361">
        <v>408059900</v>
      </c>
      <c r="M49" s="362" t="s">
        <v>6655</v>
      </c>
      <c r="N49" s="362" t="s">
        <v>1552</v>
      </c>
      <c r="O49" s="342" t="s">
        <v>6656</v>
      </c>
      <c r="P49" s="342" t="s">
        <v>6657</v>
      </c>
      <c r="Q49" s="343" t="s">
        <v>6658</v>
      </c>
    </row>
    <row r="50" spans="1:17" ht="30" customHeight="1">
      <c r="A50" s="357">
        <v>49</v>
      </c>
      <c r="B50" s="358"/>
      <c r="C50" s="358" t="s">
        <v>140</v>
      </c>
      <c r="D50" s="359" t="s">
        <v>6760</v>
      </c>
      <c r="E50" s="359" t="s">
        <v>6761</v>
      </c>
      <c r="F50" s="360" t="s">
        <v>6728</v>
      </c>
      <c r="G50" s="360" t="s">
        <v>6729</v>
      </c>
      <c r="H50" s="360" t="s">
        <v>33</v>
      </c>
      <c r="I50" s="360" t="s">
        <v>21</v>
      </c>
      <c r="J50" s="361">
        <v>10650</v>
      </c>
      <c r="K50" s="361">
        <v>78</v>
      </c>
      <c r="L50" s="361">
        <v>830700</v>
      </c>
      <c r="M50" s="362" t="s">
        <v>6655</v>
      </c>
      <c r="N50" s="362" t="s">
        <v>1552</v>
      </c>
      <c r="O50" s="342" t="s">
        <v>6656</v>
      </c>
      <c r="P50" s="342" t="s">
        <v>6657</v>
      </c>
      <c r="Q50" s="343" t="s">
        <v>6658</v>
      </c>
    </row>
    <row r="51" spans="1:17" ht="30" customHeight="1">
      <c r="A51" s="357">
        <v>50</v>
      </c>
      <c r="B51" s="358"/>
      <c r="C51" s="358" t="s">
        <v>1874</v>
      </c>
      <c r="D51" s="359" t="s">
        <v>6762</v>
      </c>
      <c r="E51" s="359" t="s">
        <v>6763</v>
      </c>
      <c r="F51" s="360" t="s">
        <v>6728</v>
      </c>
      <c r="G51" s="360" t="s">
        <v>6729</v>
      </c>
      <c r="H51" s="360" t="s">
        <v>35</v>
      </c>
      <c r="I51" s="360" t="s">
        <v>21</v>
      </c>
      <c r="J51" s="361">
        <v>3920</v>
      </c>
      <c r="K51" s="361">
        <v>14563</v>
      </c>
      <c r="L51" s="361">
        <v>57086960</v>
      </c>
      <c r="M51" s="362" t="s">
        <v>6655</v>
      </c>
      <c r="N51" s="362" t="s">
        <v>1552</v>
      </c>
      <c r="O51" s="342" t="s">
        <v>6656</v>
      </c>
      <c r="P51" s="342" t="s">
        <v>6657</v>
      </c>
      <c r="Q51" s="343" t="s">
        <v>6658</v>
      </c>
    </row>
    <row r="52" spans="1:17" ht="30" customHeight="1">
      <c r="A52" s="357">
        <v>51</v>
      </c>
      <c r="B52" s="358"/>
      <c r="C52" s="358" t="s">
        <v>140</v>
      </c>
      <c r="D52" s="359" t="s">
        <v>6764</v>
      </c>
      <c r="E52" s="359" t="s">
        <v>6765</v>
      </c>
      <c r="F52" s="360" t="s">
        <v>324</v>
      </c>
      <c r="G52" s="360" t="s">
        <v>6729</v>
      </c>
      <c r="H52" s="360" t="s">
        <v>33</v>
      </c>
      <c r="I52" s="360" t="s">
        <v>21</v>
      </c>
      <c r="J52" s="361">
        <v>11400</v>
      </c>
      <c r="K52" s="361">
        <v>545</v>
      </c>
      <c r="L52" s="361">
        <v>6213000</v>
      </c>
      <c r="M52" s="362" t="s">
        <v>6655</v>
      </c>
      <c r="N52" s="362" t="s">
        <v>1552</v>
      </c>
      <c r="O52" s="342" t="s">
        <v>6656</v>
      </c>
      <c r="P52" s="342" t="s">
        <v>6657</v>
      </c>
      <c r="Q52" s="343" t="s">
        <v>6658</v>
      </c>
    </row>
    <row r="53" spans="1:17" ht="30" customHeight="1">
      <c r="A53" s="357">
        <v>52</v>
      </c>
      <c r="B53" s="358"/>
      <c r="C53" s="358" t="s">
        <v>140</v>
      </c>
      <c r="D53" s="359" t="s">
        <v>6766</v>
      </c>
      <c r="E53" s="359" t="s">
        <v>6767</v>
      </c>
      <c r="F53" s="360" t="s">
        <v>871</v>
      </c>
      <c r="G53" s="360" t="s">
        <v>6729</v>
      </c>
      <c r="H53" s="360" t="s">
        <v>33</v>
      </c>
      <c r="I53" s="360" t="s">
        <v>21</v>
      </c>
      <c r="J53" s="361">
        <v>12100</v>
      </c>
      <c r="K53" s="361">
        <v>26968</v>
      </c>
      <c r="L53" s="361">
        <v>326312800</v>
      </c>
      <c r="M53" s="362" t="s">
        <v>6655</v>
      </c>
      <c r="N53" s="362" t="s">
        <v>1552</v>
      </c>
      <c r="O53" s="342" t="s">
        <v>6656</v>
      </c>
      <c r="P53" s="342" t="s">
        <v>6657</v>
      </c>
      <c r="Q53" s="343" t="s">
        <v>6658</v>
      </c>
    </row>
    <row r="54" spans="1:17" ht="30" customHeight="1">
      <c r="A54" s="357">
        <v>53</v>
      </c>
      <c r="B54" s="358"/>
      <c r="C54" s="358" t="s">
        <v>71</v>
      </c>
      <c r="D54" s="359" t="s">
        <v>6768</v>
      </c>
      <c r="E54" s="359" t="s">
        <v>6769</v>
      </c>
      <c r="F54" s="360" t="s">
        <v>324</v>
      </c>
      <c r="G54" s="360" t="s">
        <v>6729</v>
      </c>
      <c r="H54" s="360" t="s">
        <v>35</v>
      </c>
      <c r="I54" s="360" t="s">
        <v>21</v>
      </c>
      <c r="J54" s="361">
        <v>206000</v>
      </c>
      <c r="K54" s="361">
        <v>25</v>
      </c>
      <c r="L54" s="361">
        <v>5150000</v>
      </c>
      <c r="M54" s="362" t="s">
        <v>6655</v>
      </c>
      <c r="N54" s="362" t="s">
        <v>1552</v>
      </c>
      <c r="O54" s="342" t="s">
        <v>6656</v>
      </c>
      <c r="P54" s="342" t="s">
        <v>6657</v>
      </c>
      <c r="Q54" s="343" t="s">
        <v>6658</v>
      </c>
    </row>
    <row r="55" spans="1:17" ht="30" customHeight="1">
      <c r="A55" s="357">
        <v>54</v>
      </c>
      <c r="B55" s="358"/>
      <c r="C55" s="358" t="s">
        <v>71</v>
      </c>
      <c r="D55" s="359" t="s">
        <v>6770</v>
      </c>
      <c r="E55" s="359" t="s">
        <v>6771</v>
      </c>
      <c r="F55" s="360" t="s">
        <v>324</v>
      </c>
      <c r="G55" s="360" t="s">
        <v>6729</v>
      </c>
      <c r="H55" s="360" t="s">
        <v>35</v>
      </c>
      <c r="I55" s="360" t="s">
        <v>21</v>
      </c>
      <c r="J55" s="361">
        <v>246000</v>
      </c>
      <c r="K55" s="361">
        <v>10</v>
      </c>
      <c r="L55" s="361">
        <v>2460000</v>
      </c>
      <c r="M55" s="362" t="s">
        <v>6655</v>
      </c>
      <c r="N55" s="362" t="s">
        <v>1552</v>
      </c>
      <c r="O55" s="342" t="s">
        <v>6656</v>
      </c>
      <c r="P55" s="342" t="s">
        <v>6657</v>
      </c>
      <c r="Q55" s="343" t="s">
        <v>6658</v>
      </c>
    </row>
    <row r="56" spans="1:17" ht="30" customHeight="1">
      <c r="A56" s="357">
        <v>55</v>
      </c>
      <c r="B56" s="358"/>
      <c r="C56" s="358" t="s">
        <v>71</v>
      </c>
      <c r="D56" s="359" t="s">
        <v>6772</v>
      </c>
      <c r="E56" s="359" t="s">
        <v>6773</v>
      </c>
      <c r="F56" s="360" t="s">
        <v>324</v>
      </c>
      <c r="G56" s="360" t="s">
        <v>6729</v>
      </c>
      <c r="H56" s="360" t="s">
        <v>35</v>
      </c>
      <c r="I56" s="360" t="s">
        <v>21</v>
      </c>
      <c r="J56" s="361">
        <v>208000</v>
      </c>
      <c r="K56" s="361">
        <v>10</v>
      </c>
      <c r="L56" s="361">
        <v>2080000</v>
      </c>
      <c r="M56" s="362" t="s">
        <v>6655</v>
      </c>
      <c r="N56" s="362" t="s">
        <v>1552</v>
      </c>
      <c r="O56" s="342" t="s">
        <v>6656</v>
      </c>
      <c r="P56" s="342" t="s">
        <v>6657</v>
      </c>
      <c r="Q56" s="343" t="s">
        <v>6658</v>
      </c>
    </row>
    <row r="57" spans="1:17" ht="30" customHeight="1">
      <c r="A57" s="357">
        <v>56</v>
      </c>
      <c r="B57" s="358"/>
      <c r="C57" s="358" t="s">
        <v>71</v>
      </c>
      <c r="D57" s="359" t="s">
        <v>6774</v>
      </c>
      <c r="E57" s="359" t="s">
        <v>6775</v>
      </c>
      <c r="F57" s="360" t="s">
        <v>966</v>
      </c>
      <c r="G57" s="360" t="s">
        <v>6729</v>
      </c>
      <c r="H57" s="360" t="s">
        <v>35</v>
      </c>
      <c r="I57" s="360" t="s">
        <v>21</v>
      </c>
      <c r="J57" s="361">
        <v>657000</v>
      </c>
      <c r="K57" s="361">
        <v>556</v>
      </c>
      <c r="L57" s="361">
        <v>365292000</v>
      </c>
      <c r="M57" s="362" t="s">
        <v>6655</v>
      </c>
      <c r="N57" s="362" t="s">
        <v>1552</v>
      </c>
      <c r="O57" s="342" t="s">
        <v>6656</v>
      </c>
      <c r="P57" s="342" t="s">
        <v>6657</v>
      </c>
      <c r="Q57" s="343" t="s">
        <v>6658</v>
      </c>
    </row>
    <row r="58" spans="1:17" ht="30" customHeight="1">
      <c r="A58" s="357">
        <v>57</v>
      </c>
      <c r="B58" s="358"/>
      <c r="C58" s="358" t="s">
        <v>71</v>
      </c>
      <c r="D58" s="359" t="s">
        <v>6776</v>
      </c>
      <c r="E58" s="359" t="s">
        <v>6777</v>
      </c>
      <c r="F58" s="360" t="s">
        <v>966</v>
      </c>
      <c r="G58" s="360" t="s">
        <v>6729</v>
      </c>
      <c r="H58" s="360" t="s">
        <v>35</v>
      </c>
      <c r="I58" s="360" t="s">
        <v>21</v>
      </c>
      <c r="J58" s="361">
        <v>666500</v>
      </c>
      <c r="K58" s="361">
        <v>10</v>
      </c>
      <c r="L58" s="361">
        <v>6665000</v>
      </c>
      <c r="M58" s="362" t="s">
        <v>6655</v>
      </c>
      <c r="N58" s="362" t="s">
        <v>1552</v>
      </c>
      <c r="O58" s="342" t="s">
        <v>6656</v>
      </c>
      <c r="P58" s="342" t="s">
        <v>6657</v>
      </c>
      <c r="Q58" s="343" t="s">
        <v>6658</v>
      </c>
    </row>
    <row r="59" spans="1:17" ht="30" customHeight="1">
      <c r="A59" s="357">
        <v>58</v>
      </c>
      <c r="B59" s="358"/>
      <c r="C59" s="358" t="s">
        <v>82</v>
      </c>
      <c r="D59" s="359" t="s">
        <v>6778</v>
      </c>
      <c r="E59" s="359" t="s">
        <v>6779</v>
      </c>
      <c r="F59" s="360" t="s">
        <v>871</v>
      </c>
      <c r="G59" s="360" t="s">
        <v>6729</v>
      </c>
      <c r="H59" s="360" t="s">
        <v>35</v>
      </c>
      <c r="I59" s="360" t="s">
        <v>21</v>
      </c>
      <c r="J59" s="361">
        <v>20000</v>
      </c>
      <c r="K59" s="361">
        <v>1133</v>
      </c>
      <c r="L59" s="361">
        <v>22660000</v>
      </c>
      <c r="M59" s="362" t="s">
        <v>6655</v>
      </c>
      <c r="N59" s="362" t="s">
        <v>1552</v>
      </c>
      <c r="O59" s="342" t="s">
        <v>6656</v>
      </c>
      <c r="P59" s="342" t="s">
        <v>6657</v>
      </c>
      <c r="Q59" s="343" t="s">
        <v>6658</v>
      </c>
    </row>
    <row r="60" spans="1:17" ht="30" customHeight="1">
      <c r="A60" s="357">
        <v>59</v>
      </c>
      <c r="B60" s="358"/>
      <c r="C60" s="358" t="s">
        <v>82</v>
      </c>
      <c r="D60" s="359" t="s">
        <v>6780</v>
      </c>
      <c r="E60" s="359" t="s">
        <v>6781</v>
      </c>
      <c r="F60" s="360" t="s">
        <v>871</v>
      </c>
      <c r="G60" s="360" t="s">
        <v>6729</v>
      </c>
      <c r="H60" s="360" t="s">
        <v>35</v>
      </c>
      <c r="I60" s="360" t="s">
        <v>21</v>
      </c>
      <c r="J60" s="361">
        <v>20000</v>
      </c>
      <c r="K60" s="361">
        <v>263</v>
      </c>
      <c r="L60" s="361">
        <v>5260000</v>
      </c>
      <c r="M60" s="362" t="s">
        <v>6655</v>
      </c>
      <c r="N60" s="362" t="s">
        <v>1552</v>
      </c>
      <c r="O60" s="342" t="s">
        <v>6656</v>
      </c>
      <c r="P60" s="342" t="s">
        <v>6657</v>
      </c>
      <c r="Q60" s="343" t="s">
        <v>6658</v>
      </c>
    </row>
    <row r="61" spans="1:17" ht="30" customHeight="1">
      <c r="A61" s="357">
        <v>60</v>
      </c>
      <c r="B61" s="358"/>
      <c r="C61" s="358" t="s">
        <v>82</v>
      </c>
      <c r="D61" s="359" t="s">
        <v>6782</v>
      </c>
      <c r="E61" s="359" t="s">
        <v>6783</v>
      </c>
      <c r="F61" s="360" t="s">
        <v>871</v>
      </c>
      <c r="G61" s="360" t="s">
        <v>6729</v>
      </c>
      <c r="H61" s="360" t="s">
        <v>35</v>
      </c>
      <c r="I61" s="360" t="s">
        <v>21</v>
      </c>
      <c r="J61" s="361">
        <v>20000</v>
      </c>
      <c r="K61" s="361">
        <v>290</v>
      </c>
      <c r="L61" s="361">
        <v>5800000</v>
      </c>
      <c r="M61" s="362" t="s">
        <v>6655</v>
      </c>
      <c r="N61" s="362" t="s">
        <v>1552</v>
      </c>
      <c r="O61" s="342" t="s">
        <v>6656</v>
      </c>
      <c r="P61" s="342" t="s">
        <v>6657</v>
      </c>
      <c r="Q61" s="343" t="s">
        <v>6658</v>
      </c>
    </row>
    <row r="62" spans="1:17" ht="30" customHeight="1">
      <c r="A62" s="357">
        <v>61</v>
      </c>
      <c r="B62" s="358"/>
      <c r="C62" s="358" t="s">
        <v>82</v>
      </c>
      <c r="D62" s="359" t="s">
        <v>6784</v>
      </c>
      <c r="E62" s="359" t="s">
        <v>6785</v>
      </c>
      <c r="F62" s="360" t="s">
        <v>871</v>
      </c>
      <c r="G62" s="360" t="s">
        <v>6729</v>
      </c>
      <c r="H62" s="360" t="s">
        <v>35</v>
      </c>
      <c r="I62" s="360" t="s">
        <v>21</v>
      </c>
      <c r="J62" s="361">
        <v>20000</v>
      </c>
      <c r="K62" s="361">
        <v>5922</v>
      </c>
      <c r="L62" s="361">
        <v>118440000</v>
      </c>
      <c r="M62" s="362" t="s">
        <v>6655</v>
      </c>
      <c r="N62" s="362" t="s">
        <v>1552</v>
      </c>
      <c r="O62" s="342" t="s">
        <v>6656</v>
      </c>
      <c r="P62" s="342" t="s">
        <v>6657</v>
      </c>
      <c r="Q62" s="343" t="s">
        <v>6658</v>
      </c>
    </row>
    <row r="63" spans="1:17" ht="30" customHeight="1">
      <c r="A63" s="357">
        <v>62</v>
      </c>
      <c r="B63" s="358"/>
      <c r="C63" s="358" t="s">
        <v>82</v>
      </c>
      <c r="D63" s="359" t="s">
        <v>6786</v>
      </c>
      <c r="E63" s="359" t="s">
        <v>6787</v>
      </c>
      <c r="F63" s="360" t="s">
        <v>6788</v>
      </c>
      <c r="G63" s="360" t="s">
        <v>6729</v>
      </c>
      <c r="H63" s="360" t="s">
        <v>35</v>
      </c>
      <c r="I63" s="360" t="s">
        <v>21</v>
      </c>
      <c r="J63" s="361">
        <v>20000</v>
      </c>
      <c r="K63" s="361">
        <v>7150</v>
      </c>
      <c r="L63" s="361">
        <v>143000000</v>
      </c>
      <c r="M63" s="362" t="s">
        <v>6655</v>
      </c>
      <c r="N63" s="362" t="s">
        <v>1552</v>
      </c>
      <c r="O63" s="342" t="s">
        <v>6656</v>
      </c>
      <c r="P63" s="342" t="s">
        <v>6657</v>
      </c>
      <c r="Q63" s="343" t="s">
        <v>6658</v>
      </c>
    </row>
    <row r="64" spans="1:17" ht="30" customHeight="1">
      <c r="A64" s="357">
        <v>63</v>
      </c>
      <c r="B64" s="358"/>
      <c r="C64" s="358" t="s">
        <v>69</v>
      </c>
      <c r="D64" s="359" t="s">
        <v>6789</v>
      </c>
      <c r="E64" s="359" t="s">
        <v>6790</v>
      </c>
      <c r="F64" s="360" t="s">
        <v>320</v>
      </c>
      <c r="G64" s="360" t="s">
        <v>6729</v>
      </c>
      <c r="H64" s="360" t="s">
        <v>35</v>
      </c>
      <c r="I64" s="360" t="s">
        <v>21</v>
      </c>
      <c r="J64" s="361">
        <v>14800</v>
      </c>
      <c r="K64" s="361">
        <v>14226</v>
      </c>
      <c r="L64" s="361">
        <v>210544800</v>
      </c>
      <c r="M64" s="362" t="s">
        <v>6655</v>
      </c>
      <c r="N64" s="362" t="s">
        <v>1552</v>
      </c>
      <c r="O64" s="342" t="s">
        <v>6656</v>
      </c>
      <c r="P64" s="342" t="s">
        <v>6657</v>
      </c>
      <c r="Q64" s="343" t="s">
        <v>6658</v>
      </c>
    </row>
    <row r="65" spans="1:17" ht="30" customHeight="1">
      <c r="A65" s="357">
        <v>64</v>
      </c>
      <c r="B65" s="358"/>
      <c r="C65" s="358" t="s">
        <v>68</v>
      </c>
      <c r="D65" s="359" t="s">
        <v>6791</v>
      </c>
      <c r="E65" s="359" t="s">
        <v>6792</v>
      </c>
      <c r="F65" s="360" t="s">
        <v>320</v>
      </c>
      <c r="G65" s="360" t="s">
        <v>6729</v>
      </c>
      <c r="H65" s="360" t="s">
        <v>28</v>
      </c>
      <c r="I65" s="360" t="s">
        <v>21</v>
      </c>
      <c r="J65" s="361">
        <v>730</v>
      </c>
      <c r="K65" s="361">
        <v>703014</v>
      </c>
      <c r="L65" s="361">
        <v>513200220</v>
      </c>
      <c r="M65" s="362" t="s">
        <v>6655</v>
      </c>
      <c r="N65" s="362" t="s">
        <v>1552</v>
      </c>
      <c r="O65" s="342" t="s">
        <v>6656</v>
      </c>
      <c r="P65" s="342" t="s">
        <v>6657</v>
      </c>
      <c r="Q65" s="343" t="s">
        <v>6658</v>
      </c>
    </row>
    <row r="66" spans="1:17" ht="30" customHeight="1">
      <c r="A66" s="357">
        <v>65</v>
      </c>
      <c r="B66" s="358"/>
      <c r="C66" s="358" t="s">
        <v>68</v>
      </c>
      <c r="D66" s="359" t="s">
        <v>6793</v>
      </c>
      <c r="E66" s="359" t="s">
        <v>6794</v>
      </c>
      <c r="F66" s="360" t="s">
        <v>320</v>
      </c>
      <c r="G66" s="360" t="s">
        <v>128</v>
      </c>
      <c r="H66" s="360" t="s">
        <v>33</v>
      </c>
      <c r="I66" s="360" t="s">
        <v>21</v>
      </c>
      <c r="J66" s="361">
        <v>617</v>
      </c>
      <c r="K66" s="361">
        <v>584555</v>
      </c>
      <c r="L66" s="361">
        <v>360670435</v>
      </c>
      <c r="M66" s="362" t="s">
        <v>6655</v>
      </c>
      <c r="N66" s="362" t="s">
        <v>1552</v>
      </c>
      <c r="O66" s="342" t="s">
        <v>6656</v>
      </c>
      <c r="P66" s="342" t="s">
        <v>6657</v>
      </c>
      <c r="Q66" s="343" t="s">
        <v>6658</v>
      </c>
    </row>
    <row r="67" spans="1:17" ht="30" customHeight="1">
      <c r="A67" s="357">
        <v>66</v>
      </c>
      <c r="B67" s="358"/>
      <c r="C67" s="358" t="s">
        <v>68</v>
      </c>
      <c r="D67" s="359" t="s">
        <v>6795</v>
      </c>
      <c r="E67" s="359" t="s">
        <v>6796</v>
      </c>
      <c r="F67" s="360" t="s">
        <v>320</v>
      </c>
      <c r="G67" s="360" t="s">
        <v>128</v>
      </c>
      <c r="H67" s="360" t="s">
        <v>33</v>
      </c>
      <c r="I67" s="360" t="s">
        <v>21</v>
      </c>
      <c r="J67" s="361">
        <v>617</v>
      </c>
      <c r="K67" s="361">
        <v>249620</v>
      </c>
      <c r="L67" s="361">
        <v>154015540</v>
      </c>
      <c r="M67" s="362" t="s">
        <v>6655</v>
      </c>
      <c r="N67" s="362" t="s">
        <v>1552</v>
      </c>
      <c r="O67" s="342" t="s">
        <v>6656</v>
      </c>
      <c r="P67" s="342" t="s">
        <v>6657</v>
      </c>
      <c r="Q67" s="343" t="s">
        <v>6658</v>
      </c>
    </row>
    <row r="68" spans="1:17" ht="30" customHeight="1">
      <c r="A68" s="357">
        <v>67</v>
      </c>
      <c r="B68" s="358"/>
      <c r="C68" s="358" t="s">
        <v>68</v>
      </c>
      <c r="D68" s="359" t="s">
        <v>6797</v>
      </c>
      <c r="E68" s="359" t="s">
        <v>6798</v>
      </c>
      <c r="F68" s="360" t="s">
        <v>320</v>
      </c>
      <c r="G68" s="360" t="s">
        <v>128</v>
      </c>
      <c r="H68" s="360" t="s">
        <v>33</v>
      </c>
      <c r="I68" s="360" t="s">
        <v>21</v>
      </c>
      <c r="J68" s="361">
        <v>633</v>
      </c>
      <c r="K68" s="361">
        <v>1436520</v>
      </c>
      <c r="L68" s="361">
        <v>909317160</v>
      </c>
      <c r="M68" s="362" t="s">
        <v>6655</v>
      </c>
      <c r="N68" s="362" t="s">
        <v>1552</v>
      </c>
      <c r="O68" s="342" t="s">
        <v>6656</v>
      </c>
      <c r="P68" s="342" t="s">
        <v>6657</v>
      </c>
      <c r="Q68" s="343" t="s">
        <v>6658</v>
      </c>
    </row>
    <row r="69" spans="1:17" ht="30" customHeight="1">
      <c r="A69" s="357">
        <v>68</v>
      </c>
      <c r="B69" s="358"/>
      <c r="C69" s="358" t="s">
        <v>68</v>
      </c>
      <c r="D69" s="359" t="s">
        <v>6799</v>
      </c>
      <c r="E69" s="359" t="s">
        <v>6800</v>
      </c>
      <c r="F69" s="360" t="s">
        <v>320</v>
      </c>
      <c r="G69" s="360" t="s">
        <v>128</v>
      </c>
      <c r="H69" s="360" t="s">
        <v>33</v>
      </c>
      <c r="I69" s="360" t="s">
        <v>21</v>
      </c>
      <c r="J69" s="361">
        <v>965</v>
      </c>
      <c r="K69" s="361">
        <v>621413</v>
      </c>
      <c r="L69" s="361">
        <v>599663545</v>
      </c>
      <c r="M69" s="362" t="s">
        <v>6655</v>
      </c>
      <c r="N69" s="362" t="s">
        <v>1552</v>
      </c>
      <c r="O69" s="342" t="s">
        <v>6656</v>
      </c>
      <c r="P69" s="342" t="s">
        <v>6657</v>
      </c>
      <c r="Q69" s="343" t="s">
        <v>6658</v>
      </c>
    </row>
    <row r="70" spans="1:17" ht="30" customHeight="1">
      <c r="A70" s="357">
        <v>69</v>
      </c>
      <c r="B70" s="358"/>
      <c r="C70" s="358" t="s">
        <v>68</v>
      </c>
      <c r="D70" s="359" t="s">
        <v>6801</v>
      </c>
      <c r="E70" s="359" t="s">
        <v>6802</v>
      </c>
      <c r="F70" s="360" t="s">
        <v>324</v>
      </c>
      <c r="G70" s="360" t="s">
        <v>128</v>
      </c>
      <c r="H70" s="360" t="s">
        <v>33</v>
      </c>
      <c r="I70" s="360" t="s">
        <v>21</v>
      </c>
      <c r="J70" s="361">
        <v>1755</v>
      </c>
      <c r="K70" s="361">
        <v>126756</v>
      </c>
      <c r="L70" s="361">
        <v>222456780</v>
      </c>
      <c r="M70" s="362" t="s">
        <v>6655</v>
      </c>
      <c r="N70" s="362" t="s">
        <v>1552</v>
      </c>
      <c r="O70" s="342" t="s">
        <v>6656</v>
      </c>
      <c r="P70" s="342" t="s">
        <v>6657</v>
      </c>
      <c r="Q70" s="343" t="s">
        <v>6658</v>
      </c>
    </row>
    <row r="71" spans="1:17" ht="30" customHeight="1">
      <c r="A71" s="357">
        <v>70</v>
      </c>
      <c r="B71" s="358"/>
      <c r="C71" s="358" t="s">
        <v>68</v>
      </c>
      <c r="D71" s="359" t="s">
        <v>6803</v>
      </c>
      <c r="E71" s="359" t="s">
        <v>6804</v>
      </c>
      <c r="F71" s="360" t="s">
        <v>871</v>
      </c>
      <c r="G71" s="360" t="s">
        <v>128</v>
      </c>
      <c r="H71" s="360" t="s">
        <v>33</v>
      </c>
      <c r="I71" s="360" t="s">
        <v>21</v>
      </c>
      <c r="J71" s="361">
        <v>4458</v>
      </c>
      <c r="K71" s="361">
        <v>12777</v>
      </c>
      <c r="L71" s="361">
        <v>56959866</v>
      </c>
      <c r="M71" s="362" t="s">
        <v>6655</v>
      </c>
      <c r="N71" s="362" t="s">
        <v>1552</v>
      </c>
      <c r="O71" s="342" t="s">
        <v>6656</v>
      </c>
      <c r="P71" s="342" t="s">
        <v>6657</v>
      </c>
      <c r="Q71" s="343" t="s">
        <v>6658</v>
      </c>
    </row>
    <row r="72" spans="1:17" ht="30" customHeight="1">
      <c r="A72" s="357">
        <v>71</v>
      </c>
      <c r="B72" s="358"/>
      <c r="C72" s="358" t="s">
        <v>77</v>
      </c>
      <c r="D72" s="359" t="s">
        <v>6805</v>
      </c>
      <c r="E72" s="359" t="s">
        <v>6806</v>
      </c>
      <c r="F72" s="360" t="s">
        <v>6807</v>
      </c>
      <c r="G72" s="360" t="s">
        <v>148</v>
      </c>
      <c r="H72" s="360" t="s">
        <v>33</v>
      </c>
      <c r="I72" s="360" t="s">
        <v>22</v>
      </c>
      <c r="J72" s="361">
        <v>2070</v>
      </c>
      <c r="K72" s="361">
        <v>319768</v>
      </c>
      <c r="L72" s="361">
        <v>661919760</v>
      </c>
      <c r="M72" s="362" t="s">
        <v>6655</v>
      </c>
      <c r="N72" s="362" t="s">
        <v>1552</v>
      </c>
      <c r="O72" s="342" t="s">
        <v>6656</v>
      </c>
      <c r="P72" s="342" t="s">
        <v>6657</v>
      </c>
      <c r="Q72" s="343" t="s">
        <v>6658</v>
      </c>
    </row>
    <row r="73" spans="1:17" ht="30" customHeight="1">
      <c r="A73" s="357">
        <v>72</v>
      </c>
      <c r="B73" s="358"/>
      <c r="C73" s="358" t="s">
        <v>77</v>
      </c>
      <c r="D73" s="359" t="s">
        <v>6808</v>
      </c>
      <c r="E73" s="359" t="s">
        <v>6809</v>
      </c>
      <c r="F73" s="360" t="s">
        <v>6807</v>
      </c>
      <c r="G73" s="360" t="s">
        <v>148</v>
      </c>
      <c r="H73" s="360" t="s">
        <v>33</v>
      </c>
      <c r="I73" s="360" t="s">
        <v>22</v>
      </c>
      <c r="J73" s="361">
        <v>1270</v>
      </c>
      <c r="K73" s="361">
        <v>298900</v>
      </c>
      <c r="L73" s="361">
        <v>379603000</v>
      </c>
      <c r="M73" s="362" t="s">
        <v>6655</v>
      </c>
      <c r="N73" s="362" t="s">
        <v>1552</v>
      </c>
      <c r="O73" s="342" t="s">
        <v>6656</v>
      </c>
      <c r="P73" s="342" t="s">
        <v>6657</v>
      </c>
      <c r="Q73" s="343" t="s">
        <v>6658</v>
      </c>
    </row>
    <row r="74" spans="1:17" ht="30" customHeight="1">
      <c r="A74" s="357">
        <v>73</v>
      </c>
      <c r="B74" s="358"/>
      <c r="C74" s="358" t="s">
        <v>77</v>
      </c>
      <c r="D74" s="359" t="s">
        <v>6810</v>
      </c>
      <c r="E74" s="359" t="s">
        <v>6811</v>
      </c>
      <c r="F74" s="360" t="s">
        <v>6807</v>
      </c>
      <c r="G74" s="360" t="s">
        <v>148</v>
      </c>
      <c r="H74" s="360" t="s">
        <v>33</v>
      </c>
      <c r="I74" s="360" t="s">
        <v>22</v>
      </c>
      <c r="J74" s="361">
        <v>1380</v>
      </c>
      <c r="K74" s="361">
        <v>2658097</v>
      </c>
      <c r="L74" s="361">
        <v>3668173860</v>
      </c>
      <c r="M74" s="362" t="s">
        <v>6655</v>
      </c>
      <c r="N74" s="362" t="s">
        <v>1552</v>
      </c>
      <c r="O74" s="342" t="s">
        <v>6656</v>
      </c>
      <c r="P74" s="342" t="s">
        <v>6657</v>
      </c>
      <c r="Q74" s="343" t="s">
        <v>6658</v>
      </c>
    </row>
    <row r="75" spans="1:17" ht="30" customHeight="1">
      <c r="A75" s="357">
        <v>74</v>
      </c>
      <c r="B75" s="358"/>
      <c r="C75" s="358" t="s">
        <v>146</v>
      </c>
      <c r="D75" s="359" t="s">
        <v>6812</v>
      </c>
      <c r="E75" s="359" t="s">
        <v>6813</v>
      </c>
      <c r="F75" s="360" t="s">
        <v>6814</v>
      </c>
      <c r="G75" s="360" t="s">
        <v>148</v>
      </c>
      <c r="H75" s="360" t="s">
        <v>33</v>
      </c>
      <c r="I75" s="360" t="s">
        <v>22</v>
      </c>
      <c r="J75" s="361">
        <v>3200</v>
      </c>
      <c r="K75" s="361">
        <v>111695</v>
      </c>
      <c r="L75" s="361">
        <v>357424000</v>
      </c>
      <c r="M75" s="362" t="s">
        <v>6655</v>
      </c>
      <c r="N75" s="362" t="s">
        <v>1552</v>
      </c>
      <c r="O75" s="342" t="s">
        <v>6656</v>
      </c>
      <c r="P75" s="342" t="s">
        <v>6657</v>
      </c>
      <c r="Q75" s="343" t="s">
        <v>6658</v>
      </c>
    </row>
    <row r="76" spans="1:17" ht="30" customHeight="1">
      <c r="A76" s="357">
        <v>75</v>
      </c>
      <c r="B76" s="358"/>
      <c r="C76" s="358" t="s">
        <v>6815</v>
      </c>
      <c r="D76" s="359" t="s">
        <v>6816</v>
      </c>
      <c r="E76" s="359" t="s">
        <v>6816</v>
      </c>
      <c r="F76" s="360" t="s">
        <v>6807</v>
      </c>
      <c r="G76" s="360" t="s">
        <v>148</v>
      </c>
      <c r="H76" s="360" t="s">
        <v>33</v>
      </c>
      <c r="I76" s="360" t="s">
        <v>22</v>
      </c>
      <c r="J76" s="361">
        <v>4200</v>
      </c>
      <c r="K76" s="361">
        <v>505982</v>
      </c>
      <c r="L76" s="361">
        <v>2125124400</v>
      </c>
      <c r="M76" s="362" t="s">
        <v>6655</v>
      </c>
      <c r="N76" s="362" t="s">
        <v>1552</v>
      </c>
      <c r="O76" s="342" t="s">
        <v>6656</v>
      </c>
      <c r="P76" s="342" t="s">
        <v>6657</v>
      </c>
      <c r="Q76" s="343" t="s">
        <v>6658</v>
      </c>
    </row>
    <row r="77" spans="1:17" ht="30" customHeight="1">
      <c r="A77" s="357">
        <v>76</v>
      </c>
      <c r="B77" s="358"/>
      <c r="C77" s="358" t="s">
        <v>6815</v>
      </c>
      <c r="D77" s="359" t="s">
        <v>6817</v>
      </c>
      <c r="E77" s="359" t="s">
        <v>6818</v>
      </c>
      <c r="F77" s="360" t="s">
        <v>6819</v>
      </c>
      <c r="G77" s="360" t="s">
        <v>148</v>
      </c>
      <c r="H77" s="360" t="s">
        <v>33</v>
      </c>
      <c r="I77" s="360" t="s">
        <v>22</v>
      </c>
      <c r="J77" s="361">
        <v>17010</v>
      </c>
      <c r="K77" s="361">
        <v>811</v>
      </c>
      <c r="L77" s="361">
        <v>13795110</v>
      </c>
      <c r="M77" s="362" t="s">
        <v>6655</v>
      </c>
      <c r="N77" s="362" t="s">
        <v>1552</v>
      </c>
      <c r="O77" s="342" t="s">
        <v>6656</v>
      </c>
      <c r="P77" s="342" t="s">
        <v>6657</v>
      </c>
      <c r="Q77" s="343" t="s">
        <v>6658</v>
      </c>
    </row>
    <row r="78" spans="1:17" ht="30" customHeight="1">
      <c r="A78" s="357">
        <v>77</v>
      </c>
      <c r="B78" s="358"/>
      <c r="C78" s="358" t="s">
        <v>66</v>
      </c>
      <c r="D78" s="359" t="s">
        <v>6820</v>
      </c>
      <c r="E78" s="359" t="s">
        <v>6821</v>
      </c>
      <c r="F78" s="360" t="s">
        <v>6668</v>
      </c>
      <c r="G78" s="360" t="s">
        <v>6822</v>
      </c>
      <c r="H78" s="360" t="s">
        <v>6823</v>
      </c>
      <c r="I78" s="360" t="s">
        <v>3257</v>
      </c>
      <c r="J78" s="361">
        <v>8000</v>
      </c>
      <c r="K78" s="361">
        <v>1858</v>
      </c>
      <c r="L78" s="361">
        <v>14864000</v>
      </c>
      <c r="M78" s="362" t="s">
        <v>6824</v>
      </c>
      <c r="N78" s="362" t="s">
        <v>1552</v>
      </c>
      <c r="O78" s="342" t="s">
        <v>6656</v>
      </c>
      <c r="P78" s="342" t="s">
        <v>6657</v>
      </c>
      <c r="Q78" s="343" t="s">
        <v>6658</v>
      </c>
    </row>
    <row r="79" spans="1:17" ht="30" customHeight="1">
      <c r="A79" s="357">
        <v>78</v>
      </c>
      <c r="B79" s="358"/>
      <c r="C79" s="358" t="s">
        <v>66</v>
      </c>
      <c r="D79" s="359" t="s">
        <v>6825</v>
      </c>
      <c r="E79" s="359" t="s">
        <v>6826</v>
      </c>
      <c r="F79" s="360" t="s">
        <v>737</v>
      </c>
      <c r="G79" s="360" t="s">
        <v>6822</v>
      </c>
      <c r="H79" s="360" t="s">
        <v>6827</v>
      </c>
      <c r="I79" s="360" t="s">
        <v>18</v>
      </c>
      <c r="J79" s="361">
        <v>12000</v>
      </c>
      <c r="K79" s="361">
        <v>9226</v>
      </c>
      <c r="L79" s="361">
        <v>110712000</v>
      </c>
      <c r="M79" s="362" t="s">
        <v>6824</v>
      </c>
      <c r="N79" s="362" t="s">
        <v>1552</v>
      </c>
      <c r="O79" s="342" t="s">
        <v>6656</v>
      </c>
      <c r="P79" s="342" t="s">
        <v>6657</v>
      </c>
      <c r="Q79" s="343" t="s">
        <v>6658</v>
      </c>
    </row>
    <row r="80" spans="1:17" ht="30" customHeight="1">
      <c r="A80" s="357">
        <v>79</v>
      </c>
      <c r="B80" s="358"/>
      <c r="C80" s="358" t="s">
        <v>66</v>
      </c>
      <c r="D80" s="359" t="s">
        <v>6828</v>
      </c>
      <c r="E80" s="359" t="s">
        <v>6829</v>
      </c>
      <c r="F80" s="360" t="s">
        <v>737</v>
      </c>
      <c r="G80" s="360" t="s">
        <v>6822</v>
      </c>
      <c r="H80" s="360" t="s">
        <v>6827</v>
      </c>
      <c r="I80" s="360" t="s">
        <v>18</v>
      </c>
      <c r="J80" s="361">
        <v>13000</v>
      </c>
      <c r="K80" s="361">
        <v>12891</v>
      </c>
      <c r="L80" s="361">
        <v>167583000</v>
      </c>
      <c r="M80" s="362" t="s">
        <v>6824</v>
      </c>
      <c r="N80" s="362" t="s">
        <v>1552</v>
      </c>
      <c r="O80" s="342" t="s">
        <v>6656</v>
      </c>
      <c r="P80" s="342" t="s">
        <v>6657</v>
      </c>
      <c r="Q80" s="343" t="s">
        <v>6658</v>
      </c>
    </row>
    <row r="81" spans="1:17" ht="30" customHeight="1">
      <c r="A81" s="357">
        <v>80</v>
      </c>
      <c r="B81" s="358"/>
      <c r="C81" s="358" t="s">
        <v>66</v>
      </c>
      <c r="D81" s="359" t="s">
        <v>6830</v>
      </c>
      <c r="E81" s="359" t="s">
        <v>6831</v>
      </c>
      <c r="F81" s="360" t="s">
        <v>737</v>
      </c>
      <c r="G81" s="360" t="s">
        <v>6822</v>
      </c>
      <c r="H81" s="360" t="s">
        <v>6827</v>
      </c>
      <c r="I81" s="360" t="s">
        <v>18</v>
      </c>
      <c r="J81" s="361">
        <v>20000</v>
      </c>
      <c r="K81" s="361">
        <v>96</v>
      </c>
      <c r="L81" s="361">
        <v>1920000</v>
      </c>
      <c r="M81" s="362" t="s">
        <v>6824</v>
      </c>
      <c r="N81" s="362" t="s">
        <v>1552</v>
      </c>
      <c r="O81" s="342" t="s">
        <v>6656</v>
      </c>
      <c r="P81" s="342" t="s">
        <v>6657</v>
      </c>
      <c r="Q81" s="343" t="s">
        <v>6658</v>
      </c>
    </row>
    <row r="82" spans="1:17" ht="30" customHeight="1">
      <c r="A82" s="357">
        <v>81</v>
      </c>
      <c r="B82" s="358"/>
      <c r="C82" s="358" t="s">
        <v>66</v>
      </c>
      <c r="D82" s="359" t="s">
        <v>6832</v>
      </c>
      <c r="E82" s="359" t="s">
        <v>6833</v>
      </c>
      <c r="F82" s="360" t="s">
        <v>6834</v>
      </c>
      <c r="G82" s="360" t="s">
        <v>6822</v>
      </c>
      <c r="H82" s="360" t="s">
        <v>6827</v>
      </c>
      <c r="I82" s="360" t="s">
        <v>18</v>
      </c>
      <c r="J82" s="361">
        <v>20000</v>
      </c>
      <c r="K82" s="361">
        <v>26560</v>
      </c>
      <c r="L82" s="361">
        <v>531200000</v>
      </c>
      <c r="M82" s="362" t="s">
        <v>6824</v>
      </c>
      <c r="N82" s="362" t="s">
        <v>1552</v>
      </c>
      <c r="O82" s="342" t="s">
        <v>6656</v>
      </c>
      <c r="P82" s="342" t="s">
        <v>6657</v>
      </c>
      <c r="Q82" s="343" t="s">
        <v>6658</v>
      </c>
    </row>
    <row r="83" spans="1:17" ht="30" customHeight="1">
      <c r="A83" s="357">
        <v>154</v>
      </c>
      <c r="B83" s="344" t="s">
        <v>260</v>
      </c>
      <c r="C83" s="347" t="s">
        <v>6840</v>
      </c>
      <c r="D83" s="345" t="s">
        <v>6841</v>
      </c>
      <c r="E83" s="1" t="s">
        <v>6842</v>
      </c>
      <c r="F83" s="1" t="s">
        <v>6843</v>
      </c>
      <c r="G83" s="1" t="s">
        <v>6844</v>
      </c>
      <c r="H83" s="1" t="s">
        <v>35</v>
      </c>
      <c r="I83" s="1" t="s">
        <v>29</v>
      </c>
      <c r="J83" s="346">
        <v>299250</v>
      </c>
      <c r="K83" s="346">
        <v>200</v>
      </c>
      <c r="L83" s="346">
        <f>K83*J83</f>
        <v>59850000</v>
      </c>
      <c r="M83" s="1" t="s">
        <v>6845</v>
      </c>
      <c r="N83" s="1" t="s">
        <v>6641</v>
      </c>
      <c r="O83" s="363" t="s">
        <v>6656</v>
      </c>
      <c r="P83" s="347" t="s">
        <v>6649</v>
      </c>
      <c r="Q83" s="348">
        <v>43348</v>
      </c>
    </row>
    <row r="84" spans="1:17" ht="30" customHeight="1">
      <c r="A84" s="357">
        <v>155</v>
      </c>
      <c r="B84" s="347" t="s">
        <v>144</v>
      </c>
      <c r="C84" s="347" t="s">
        <v>6840</v>
      </c>
      <c r="D84" s="345" t="s">
        <v>5520</v>
      </c>
      <c r="E84" s="1" t="s">
        <v>6846</v>
      </c>
      <c r="F84" s="1" t="s">
        <v>6847</v>
      </c>
      <c r="G84" s="1" t="s">
        <v>6844</v>
      </c>
      <c r="H84" s="1" t="s">
        <v>1092</v>
      </c>
      <c r="I84" s="1" t="s">
        <v>21</v>
      </c>
      <c r="J84" s="346">
        <v>110000</v>
      </c>
      <c r="K84" s="346">
        <v>200</v>
      </c>
      <c r="L84" s="346">
        <f t="shared" ref="L84:L147" si="0">K84*J84</f>
        <v>22000000</v>
      </c>
      <c r="M84" s="1" t="s">
        <v>6845</v>
      </c>
      <c r="N84" s="1" t="s">
        <v>6641</v>
      </c>
      <c r="O84" s="363" t="s">
        <v>6656</v>
      </c>
      <c r="P84" s="347" t="s">
        <v>6649</v>
      </c>
      <c r="Q84" s="348">
        <v>43348</v>
      </c>
    </row>
    <row r="85" spans="1:17" ht="30" customHeight="1">
      <c r="A85" s="357">
        <v>156</v>
      </c>
      <c r="B85" s="347" t="s">
        <v>144</v>
      </c>
      <c r="C85" s="347" t="s">
        <v>6840</v>
      </c>
      <c r="D85" s="345" t="s">
        <v>5520</v>
      </c>
      <c r="E85" s="1" t="s">
        <v>6848</v>
      </c>
      <c r="F85" s="1" t="s">
        <v>6847</v>
      </c>
      <c r="G85" s="1" t="s">
        <v>6844</v>
      </c>
      <c r="H85" s="1" t="s">
        <v>1092</v>
      </c>
      <c r="I85" s="1" t="s">
        <v>21</v>
      </c>
      <c r="J85" s="346">
        <v>110000</v>
      </c>
      <c r="K85" s="346">
        <v>180</v>
      </c>
      <c r="L85" s="346">
        <f t="shared" si="0"/>
        <v>19800000</v>
      </c>
      <c r="M85" s="1" t="s">
        <v>6845</v>
      </c>
      <c r="N85" s="1" t="s">
        <v>6641</v>
      </c>
      <c r="O85" s="363" t="s">
        <v>6656</v>
      </c>
      <c r="P85" s="347" t="s">
        <v>6649</v>
      </c>
      <c r="Q85" s="348">
        <v>43348</v>
      </c>
    </row>
    <row r="86" spans="1:17" ht="30" customHeight="1">
      <c r="A86" s="357">
        <v>157</v>
      </c>
      <c r="B86" s="347" t="s">
        <v>144</v>
      </c>
      <c r="C86" s="347" t="s">
        <v>6840</v>
      </c>
      <c r="D86" s="345" t="s">
        <v>5520</v>
      </c>
      <c r="E86" s="1" t="s">
        <v>6849</v>
      </c>
      <c r="F86" s="1" t="s">
        <v>6847</v>
      </c>
      <c r="G86" s="1" t="s">
        <v>6844</v>
      </c>
      <c r="H86" s="1" t="s">
        <v>1092</v>
      </c>
      <c r="I86" s="1" t="s">
        <v>21</v>
      </c>
      <c r="J86" s="346">
        <v>110000</v>
      </c>
      <c r="K86" s="346">
        <v>180</v>
      </c>
      <c r="L86" s="346">
        <f t="shared" si="0"/>
        <v>19800000</v>
      </c>
      <c r="M86" s="1" t="s">
        <v>6845</v>
      </c>
      <c r="N86" s="1" t="s">
        <v>6641</v>
      </c>
      <c r="O86" s="363" t="s">
        <v>6656</v>
      </c>
      <c r="P86" s="347" t="s">
        <v>6649</v>
      </c>
      <c r="Q86" s="348">
        <v>43348</v>
      </c>
    </row>
    <row r="87" spans="1:17" ht="30" customHeight="1">
      <c r="A87" s="357">
        <v>158</v>
      </c>
      <c r="B87" s="347" t="s">
        <v>144</v>
      </c>
      <c r="C87" s="347" t="s">
        <v>6840</v>
      </c>
      <c r="D87" s="345" t="s">
        <v>5520</v>
      </c>
      <c r="E87" s="1" t="s">
        <v>6850</v>
      </c>
      <c r="F87" s="1" t="s">
        <v>6847</v>
      </c>
      <c r="G87" s="1" t="s">
        <v>6844</v>
      </c>
      <c r="H87" s="1" t="s">
        <v>1092</v>
      </c>
      <c r="I87" s="1" t="s">
        <v>21</v>
      </c>
      <c r="J87" s="346">
        <v>110000</v>
      </c>
      <c r="K87" s="346">
        <v>180</v>
      </c>
      <c r="L87" s="346">
        <f t="shared" si="0"/>
        <v>19800000</v>
      </c>
      <c r="M87" s="1" t="s">
        <v>6845</v>
      </c>
      <c r="N87" s="1" t="s">
        <v>6641</v>
      </c>
      <c r="O87" s="363" t="s">
        <v>6656</v>
      </c>
      <c r="P87" s="347" t="s">
        <v>6649</v>
      </c>
      <c r="Q87" s="348">
        <v>43348</v>
      </c>
    </row>
    <row r="88" spans="1:17" ht="30" customHeight="1">
      <c r="A88" s="357">
        <v>159</v>
      </c>
      <c r="B88" s="347" t="s">
        <v>144</v>
      </c>
      <c r="C88" s="347" t="s">
        <v>6840</v>
      </c>
      <c r="D88" s="345" t="s">
        <v>5520</v>
      </c>
      <c r="E88" s="1" t="s">
        <v>6851</v>
      </c>
      <c r="F88" s="1" t="s">
        <v>6847</v>
      </c>
      <c r="G88" s="1" t="s">
        <v>6844</v>
      </c>
      <c r="H88" s="1" t="s">
        <v>1092</v>
      </c>
      <c r="I88" s="1" t="s">
        <v>21</v>
      </c>
      <c r="J88" s="346">
        <v>110000</v>
      </c>
      <c r="K88" s="346">
        <v>520</v>
      </c>
      <c r="L88" s="346">
        <f t="shared" si="0"/>
        <v>57200000</v>
      </c>
      <c r="M88" s="1" t="s">
        <v>6845</v>
      </c>
      <c r="N88" s="1" t="s">
        <v>6641</v>
      </c>
      <c r="O88" s="363" t="s">
        <v>6656</v>
      </c>
      <c r="P88" s="347" t="s">
        <v>6649</v>
      </c>
      <c r="Q88" s="348">
        <v>43348</v>
      </c>
    </row>
    <row r="89" spans="1:17" ht="30" customHeight="1">
      <c r="A89" s="357">
        <v>160</v>
      </c>
      <c r="B89" s="347" t="s">
        <v>144</v>
      </c>
      <c r="C89" s="347" t="s">
        <v>6840</v>
      </c>
      <c r="D89" s="345" t="s">
        <v>5520</v>
      </c>
      <c r="E89" s="1" t="s">
        <v>6852</v>
      </c>
      <c r="F89" s="1" t="s">
        <v>6847</v>
      </c>
      <c r="G89" s="1" t="s">
        <v>6844</v>
      </c>
      <c r="H89" s="1" t="s">
        <v>1092</v>
      </c>
      <c r="I89" s="1" t="s">
        <v>21</v>
      </c>
      <c r="J89" s="346">
        <v>110000</v>
      </c>
      <c r="K89" s="346">
        <v>520</v>
      </c>
      <c r="L89" s="346">
        <f t="shared" si="0"/>
        <v>57200000</v>
      </c>
      <c r="M89" s="1" t="s">
        <v>6845</v>
      </c>
      <c r="N89" s="1" t="s">
        <v>6641</v>
      </c>
      <c r="O89" s="363" t="s">
        <v>6656</v>
      </c>
      <c r="P89" s="347" t="s">
        <v>6649</v>
      </c>
      <c r="Q89" s="348">
        <v>43348</v>
      </c>
    </row>
    <row r="90" spans="1:17" ht="30" customHeight="1">
      <c r="A90" s="357">
        <v>161</v>
      </c>
      <c r="B90" s="347" t="s">
        <v>144</v>
      </c>
      <c r="C90" s="347" t="s">
        <v>6840</v>
      </c>
      <c r="D90" s="345" t="s">
        <v>5520</v>
      </c>
      <c r="E90" s="1" t="s">
        <v>6853</v>
      </c>
      <c r="F90" s="1" t="s">
        <v>6847</v>
      </c>
      <c r="G90" s="1" t="s">
        <v>6844</v>
      </c>
      <c r="H90" s="1" t="s">
        <v>1092</v>
      </c>
      <c r="I90" s="1" t="s">
        <v>21</v>
      </c>
      <c r="J90" s="346">
        <v>110000</v>
      </c>
      <c r="K90" s="346">
        <v>200</v>
      </c>
      <c r="L90" s="346">
        <f t="shared" si="0"/>
        <v>22000000</v>
      </c>
      <c r="M90" s="1" t="s">
        <v>6845</v>
      </c>
      <c r="N90" s="1" t="s">
        <v>6641</v>
      </c>
      <c r="O90" s="363" t="s">
        <v>6656</v>
      </c>
      <c r="P90" s="347" t="s">
        <v>6649</v>
      </c>
      <c r="Q90" s="348">
        <v>43348</v>
      </c>
    </row>
    <row r="91" spans="1:17" ht="30" customHeight="1">
      <c r="A91" s="357">
        <v>162</v>
      </c>
      <c r="B91" s="347" t="s">
        <v>144</v>
      </c>
      <c r="C91" s="347" t="s">
        <v>6840</v>
      </c>
      <c r="D91" s="345" t="s">
        <v>5520</v>
      </c>
      <c r="E91" s="1" t="s">
        <v>6854</v>
      </c>
      <c r="F91" s="1" t="s">
        <v>6847</v>
      </c>
      <c r="G91" s="1" t="s">
        <v>6844</v>
      </c>
      <c r="H91" s="1" t="s">
        <v>1092</v>
      </c>
      <c r="I91" s="1" t="s">
        <v>21</v>
      </c>
      <c r="J91" s="346">
        <v>110000</v>
      </c>
      <c r="K91" s="346">
        <v>200</v>
      </c>
      <c r="L91" s="346">
        <f t="shared" si="0"/>
        <v>22000000</v>
      </c>
      <c r="M91" s="1" t="s">
        <v>6845</v>
      </c>
      <c r="N91" s="1" t="s">
        <v>6641</v>
      </c>
      <c r="O91" s="363" t="s">
        <v>6656</v>
      </c>
      <c r="P91" s="347" t="s">
        <v>6649</v>
      </c>
      <c r="Q91" s="348">
        <v>43348</v>
      </c>
    </row>
    <row r="92" spans="1:17" ht="30" customHeight="1">
      <c r="A92" s="357">
        <v>163</v>
      </c>
      <c r="B92" s="347" t="s">
        <v>144</v>
      </c>
      <c r="C92" s="347" t="s">
        <v>6840</v>
      </c>
      <c r="D92" s="345" t="s">
        <v>5520</v>
      </c>
      <c r="E92" s="1" t="s">
        <v>6855</v>
      </c>
      <c r="F92" s="1" t="s">
        <v>6847</v>
      </c>
      <c r="G92" s="1" t="s">
        <v>6844</v>
      </c>
      <c r="H92" s="1" t="s">
        <v>1092</v>
      </c>
      <c r="I92" s="1" t="s">
        <v>21</v>
      </c>
      <c r="J92" s="346">
        <v>170000</v>
      </c>
      <c r="K92" s="346">
        <v>200</v>
      </c>
      <c r="L92" s="346">
        <f t="shared" si="0"/>
        <v>34000000</v>
      </c>
      <c r="M92" s="1" t="s">
        <v>6845</v>
      </c>
      <c r="N92" s="1" t="s">
        <v>6641</v>
      </c>
      <c r="O92" s="363" t="s">
        <v>6656</v>
      </c>
      <c r="P92" s="347" t="s">
        <v>6649</v>
      </c>
      <c r="Q92" s="348">
        <v>43348</v>
      </c>
    </row>
    <row r="93" spans="1:17" ht="30" customHeight="1">
      <c r="A93" s="357">
        <v>164</v>
      </c>
      <c r="B93" s="347" t="s">
        <v>144</v>
      </c>
      <c r="C93" s="347" t="s">
        <v>6840</v>
      </c>
      <c r="D93" s="345" t="s">
        <v>5520</v>
      </c>
      <c r="E93" s="1" t="s">
        <v>6856</v>
      </c>
      <c r="F93" s="1" t="s">
        <v>6847</v>
      </c>
      <c r="G93" s="1" t="s">
        <v>6844</v>
      </c>
      <c r="H93" s="1" t="s">
        <v>1092</v>
      </c>
      <c r="I93" s="1" t="s">
        <v>21</v>
      </c>
      <c r="J93" s="346">
        <v>294000</v>
      </c>
      <c r="K93" s="346">
        <v>200</v>
      </c>
      <c r="L93" s="346">
        <f t="shared" si="0"/>
        <v>58800000</v>
      </c>
      <c r="M93" s="1" t="s">
        <v>6845</v>
      </c>
      <c r="N93" s="1" t="s">
        <v>6641</v>
      </c>
      <c r="O93" s="363" t="s">
        <v>6656</v>
      </c>
      <c r="P93" s="347" t="s">
        <v>6649</v>
      </c>
      <c r="Q93" s="348">
        <v>43348</v>
      </c>
    </row>
    <row r="94" spans="1:17" ht="30" customHeight="1">
      <c r="A94" s="357">
        <v>165</v>
      </c>
      <c r="B94" s="347" t="s">
        <v>144</v>
      </c>
      <c r="C94" s="347" t="s">
        <v>6840</v>
      </c>
      <c r="D94" s="345" t="s">
        <v>5520</v>
      </c>
      <c r="E94" s="1" t="s">
        <v>6857</v>
      </c>
      <c r="F94" s="1" t="s">
        <v>6847</v>
      </c>
      <c r="G94" s="1" t="s">
        <v>6844</v>
      </c>
      <c r="H94" s="1" t="s">
        <v>1092</v>
      </c>
      <c r="I94" s="1" t="s">
        <v>21</v>
      </c>
      <c r="J94" s="346">
        <v>110000</v>
      </c>
      <c r="K94" s="346">
        <v>20</v>
      </c>
      <c r="L94" s="346">
        <f t="shared" si="0"/>
        <v>2200000</v>
      </c>
      <c r="M94" s="1" t="s">
        <v>6845</v>
      </c>
      <c r="N94" s="1" t="s">
        <v>6641</v>
      </c>
      <c r="O94" s="363" t="s">
        <v>6656</v>
      </c>
      <c r="P94" s="347" t="s">
        <v>6649</v>
      </c>
      <c r="Q94" s="348">
        <v>43348</v>
      </c>
    </row>
    <row r="95" spans="1:17" ht="30" customHeight="1">
      <c r="A95" s="357">
        <v>166</v>
      </c>
      <c r="B95" s="347" t="s">
        <v>144</v>
      </c>
      <c r="C95" s="347" t="s">
        <v>6840</v>
      </c>
      <c r="D95" s="345" t="s">
        <v>5520</v>
      </c>
      <c r="E95" s="1" t="s">
        <v>6858</v>
      </c>
      <c r="F95" s="1" t="s">
        <v>6847</v>
      </c>
      <c r="G95" s="1" t="s">
        <v>6844</v>
      </c>
      <c r="H95" s="1" t="s">
        <v>1092</v>
      </c>
      <c r="I95" s="1" t="s">
        <v>21</v>
      </c>
      <c r="J95" s="346">
        <v>110000</v>
      </c>
      <c r="K95" s="346">
        <v>180</v>
      </c>
      <c r="L95" s="346">
        <f t="shared" si="0"/>
        <v>19800000</v>
      </c>
      <c r="M95" s="1" t="s">
        <v>6845</v>
      </c>
      <c r="N95" s="1" t="s">
        <v>6641</v>
      </c>
      <c r="O95" s="363" t="s">
        <v>6656</v>
      </c>
      <c r="P95" s="347" t="s">
        <v>6649</v>
      </c>
      <c r="Q95" s="348">
        <v>43348</v>
      </c>
    </row>
    <row r="96" spans="1:17" ht="30" customHeight="1">
      <c r="A96" s="357">
        <v>167</v>
      </c>
      <c r="B96" s="347" t="s">
        <v>144</v>
      </c>
      <c r="C96" s="347" t="s">
        <v>6840</v>
      </c>
      <c r="D96" s="345" t="s">
        <v>5520</v>
      </c>
      <c r="E96" s="1" t="s">
        <v>6859</v>
      </c>
      <c r="F96" s="1" t="s">
        <v>6860</v>
      </c>
      <c r="G96" s="1" t="s">
        <v>6844</v>
      </c>
      <c r="H96" s="1" t="s">
        <v>1092</v>
      </c>
      <c r="I96" s="1" t="s">
        <v>21</v>
      </c>
      <c r="J96" s="346">
        <v>698000</v>
      </c>
      <c r="K96" s="346">
        <v>20</v>
      </c>
      <c r="L96" s="346">
        <f t="shared" si="0"/>
        <v>13960000</v>
      </c>
      <c r="M96" s="1" t="s">
        <v>6845</v>
      </c>
      <c r="N96" s="1" t="s">
        <v>6641</v>
      </c>
      <c r="O96" s="363" t="s">
        <v>6656</v>
      </c>
      <c r="P96" s="347" t="s">
        <v>6649</v>
      </c>
      <c r="Q96" s="348">
        <v>43348</v>
      </c>
    </row>
    <row r="97" spans="1:17" ht="30" customHeight="1">
      <c r="A97" s="357">
        <v>168</v>
      </c>
      <c r="B97" s="347" t="s">
        <v>144</v>
      </c>
      <c r="C97" s="347" t="s">
        <v>6840</v>
      </c>
      <c r="D97" s="345" t="s">
        <v>5520</v>
      </c>
      <c r="E97" s="1" t="s">
        <v>6861</v>
      </c>
      <c r="F97" s="1" t="s">
        <v>6860</v>
      </c>
      <c r="G97" s="1" t="s">
        <v>6844</v>
      </c>
      <c r="H97" s="1" t="s">
        <v>1092</v>
      </c>
      <c r="I97" s="1" t="s">
        <v>21</v>
      </c>
      <c r="J97" s="346">
        <v>679000</v>
      </c>
      <c r="K97" s="346">
        <v>10</v>
      </c>
      <c r="L97" s="346">
        <f t="shared" si="0"/>
        <v>6790000</v>
      </c>
      <c r="M97" s="1" t="s">
        <v>6845</v>
      </c>
      <c r="N97" s="1" t="s">
        <v>6641</v>
      </c>
      <c r="O97" s="363" t="s">
        <v>6656</v>
      </c>
      <c r="P97" s="347" t="s">
        <v>6649</v>
      </c>
      <c r="Q97" s="348">
        <v>43348</v>
      </c>
    </row>
    <row r="98" spans="1:17" ht="30" customHeight="1">
      <c r="A98" s="357">
        <v>169</v>
      </c>
      <c r="B98" s="347" t="s">
        <v>144</v>
      </c>
      <c r="C98" s="347" t="s">
        <v>6840</v>
      </c>
      <c r="D98" s="345" t="s">
        <v>5520</v>
      </c>
      <c r="E98" s="1" t="s">
        <v>6862</v>
      </c>
      <c r="F98" s="1" t="s">
        <v>6860</v>
      </c>
      <c r="G98" s="1" t="s">
        <v>6844</v>
      </c>
      <c r="H98" s="1" t="s">
        <v>1092</v>
      </c>
      <c r="I98" s="1" t="s">
        <v>21</v>
      </c>
      <c r="J98" s="346">
        <v>679000</v>
      </c>
      <c r="K98" s="346">
        <v>10</v>
      </c>
      <c r="L98" s="346">
        <f t="shared" si="0"/>
        <v>6790000</v>
      </c>
      <c r="M98" s="1" t="s">
        <v>6845</v>
      </c>
      <c r="N98" s="1" t="s">
        <v>6641</v>
      </c>
      <c r="O98" s="363" t="s">
        <v>6656</v>
      </c>
      <c r="P98" s="347" t="s">
        <v>6649</v>
      </c>
      <c r="Q98" s="348">
        <v>43348</v>
      </c>
    </row>
    <row r="99" spans="1:17" ht="30" customHeight="1">
      <c r="A99" s="357">
        <v>170</v>
      </c>
      <c r="B99" s="347" t="s">
        <v>144</v>
      </c>
      <c r="C99" s="347" t="s">
        <v>6840</v>
      </c>
      <c r="D99" s="345" t="s">
        <v>5520</v>
      </c>
      <c r="E99" s="1" t="s">
        <v>6863</v>
      </c>
      <c r="F99" s="1" t="s">
        <v>6860</v>
      </c>
      <c r="G99" s="1" t="s">
        <v>6844</v>
      </c>
      <c r="H99" s="1" t="s">
        <v>1092</v>
      </c>
      <c r="I99" s="1" t="s">
        <v>21</v>
      </c>
      <c r="J99" s="346">
        <v>836000</v>
      </c>
      <c r="K99" s="346">
        <v>20</v>
      </c>
      <c r="L99" s="346">
        <f t="shared" si="0"/>
        <v>16720000</v>
      </c>
      <c r="M99" s="1" t="s">
        <v>6845</v>
      </c>
      <c r="N99" s="1" t="s">
        <v>6641</v>
      </c>
      <c r="O99" s="363" t="s">
        <v>6656</v>
      </c>
      <c r="P99" s="347" t="s">
        <v>6649</v>
      </c>
      <c r="Q99" s="348">
        <v>43348</v>
      </c>
    </row>
    <row r="100" spans="1:17" ht="30" customHeight="1">
      <c r="A100" s="357">
        <v>171</v>
      </c>
      <c r="B100" s="347" t="s">
        <v>144</v>
      </c>
      <c r="C100" s="347" t="s">
        <v>6840</v>
      </c>
      <c r="D100" s="345" t="s">
        <v>5520</v>
      </c>
      <c r="E100" s="1" t="s">
        <v>6864</v>
      </c>
      <c r="F100" s="1" t="s">
        <v>6860</v>
      </c>
      <c r="G100" s="1" t="s">
        <v>6844</v>
      </c>
      <c r="H100" s="1" t="s">
        <v>1092</v>
      </c>
      <c r="I100" s="1" t="s">
        <v>21</v>
      </c>
      <c r="J100" s="346">
        <v>806000</v>
      </c>
      <c r="K100" s="346">
        <v>20</v>
      </c>
      <c r="L100" s="346">
        <f t="shared" si="0"/>
        <v>16120000</v>
      </c>
      <c r="M100" s="1" t="s">
        <v>6845</v>
      </c>
      <c r="N100" s="1" t="s">
        <v>6641</v>
      </c>
      <c r="O100" s="363" t="s">
        <v>6656</v>
      </c>
      <c r="P100" s="347" t="s">
        <v>6649</v>
      </c>
      <c r="Q100" s="348">
        <v>43348</v>
      </c>
    </row>
    <row r="101" spans="1:17" ht="30" customHeight="1">
      <c r="A101" s="357">
        <v>172</v>
      </c>
      <c r="B101" s="347" t="s">
        <v>144</v>
      </c>
      <c r="C101" s="347" t="s">
        <v>6840</v>
      </c>
      <c r="D101" s="345" t="s">
        <v>5520</v>
      </c>
      <c r="E101" s="1" t="s">
        <v>6865</v>
      </c>
      <c r="F101" s="1" t="s">
        <v>6860</v>
      </c>
      <c r="G101" s="1" t="s">
        <v>6844</v>
      </c>
      <c r="H101" s="1" t="s">
        <v>1092</v>
      </c>
      <c r="I101" s="1" t="s">
        <v>21</v>
      </c>
      <c r="J101" s="346">
        <v>1945000</v>
      </c>
      <c r="K101" s="346">
        <v>20</v>
      </c>
      <c r="L101" s="346">
        <f t="shared" si="0"/>
        <v>38900000</v>
      </c>
      <c r="M101" s="1" t="s">
        <v>6845</v>
      </c>
      <c r="N101" s="1" t="s">
        <v>6641</v>
      </c>
      <c r="O101" s="363" t="s">
        <v>6656</v>
      </c>
      <c r="P101" s="347" t="s">
        <v>6649</v>
      </c>
      <c r="Q101" s="348">
        <v>43348</v>
      </c>
    </row>
    <row r="102" spans="1:17" ht="30" customHeight="1">
      <c r="A102" s="357">
        <v>173</v>
      </c>
      <c r="B102" s="347" t="s">
        <v>144</v>
      </c>
      <c r="C102" s="347" t="s">
        <v>6840</v>
      </c>
      <c r="D102" s="345" t="s">
        <v>5520</v>
      </c>
      <c r="E102" s="1" t="s">
        <v>6866</v>
      </c>
      <c r="F102" s="1" t="s">
        <v>6860</v>
      </c>
      <c r="G102" s="1" t="s">
        <v>6844</v>
      </c>
      <c r="H102" s="1" t="s">
        <v>1092</v>
      </c>
      <c r="I102" s="1" t="s">
        <v>21</v>
      </c>
      <c r="J102" s="346">
        <v>1945000</v>
      </c>
      <c r="K102" s="346">
        <v>20</v>
      </c>
      <c r="L102" s="346">
        <f t="shared" si="0"/>
        <v>38900000</v>
      </c>
      <c r="M102" s="1" t="s">
        <v>6845</v>
      </c>
      <c r="N102" s="1" t="s">
        <v>6641</v>
      </c>
      <c r="O102" s="363" t="s">
        <v>6656</v>
      </c>
      <c r="P102" s="347" t="s">
        <v>6649</v>
      </c>
      <c r="Q102" s="348">
        <v>43348</v>
      </c>
    </row>
    <row r="103" spans="1:17" ht="30" customHeight="1">
      <c r="A103" s="357">
        <v>174</v>
      </c>
      <c r="B103" s="347" t="s">
        <v>144</v>
      </c>
      <c r="C103" s="347" t="s">
        <v>6840</v>
      </c>
      <c r="D103" s="345" t="s">
        <v>5520</v>
      </c>
      <c r="E103" s="1" t="s">
        <v>6867</v>
      </c>
      <c r="F103" s="1" t="s">
        <v>6860</v>
      </c>
      <c r="G103" s="1" t="s">
        <v>6844</v>
      </c>
      <c r="H103" s="1" t="s">
        <v>1092</v>
      </c>
      <c r="I103" s="1" t="s">
        <v>21</v>
      </c>
      <c r="J103" s="346">
        <v>1945000</v>
      </c>
      <c r="K103" s="346">
        <v>20</v>
      </c>
      <c r="L103" s="346">
        <f t="shared" si="0"/>
        <v>38900000</v>
      </c>
      <c r="M103" s="1" t="s">
        <v>6845</v>
      </c>
      <c r="N103" s="1" t="s">
        <v>6641</v>
      </c>
      <c r="O103" s="363" t="s">
        <v>6656</v>
      </c>
      <c r="P103" s="347" t="s">
        <v>6649</v>
      </c>
      <c r="Q103" s="348">
        <v>43348</v>
      </c>
    </row>
    <row r="104" spans="1:17" ht="30" customHeight="1">
      <c r="A104" s="357">
        <v>175</v>
      </c>
      <c r="B104" s="347" t="s">
        <v>144</v>
      </c>
      <c r="C104" s="347" t="s">
        <v>6840</v>
      </c>
      <c r="D104" s="345" t="s">
        <v>5520</v>
      </c>
      <c r="E104" s="1" t="s">
        <v>6868</v>
      </c>
      <c r="F104" s="1" t="s">
        <v>6860</v>
      </c>
      <c r="G104" s="1" t="s">
        <v>6844</v>
      </c>
      <c r="H104" s="1" t="s">
        <v>35</v>
      </c>
      <c r="I104" s="1" t="s">
        <v>21</v>
      </c>
      <c r="J104" s="346">
        <v>694000</v>
      </c>
      <c r="K104" s="346">
        <v>10</v>
      </c>
      <c r="L104" s="346">
        <f t="shared" si="0"/>
        <v>6940000</v>
      </c>
      <c r="M104" s="1" t="s">
        <v>6845</v>
      </c>
      <c r="N104" s="1" t="s">
        <v>6641</v>
      </c>
      <c r="O104" s="363" t="s">
        <v>6656</v>
      </c>
      <c r="P104" s="347" t="s">
        <v>6649</v>
      </c>
      <c r="Q104" s="348">
        <v>43348</v>
      </c>
    </row>
    <row r="105" spans="1:17" ht="30" customHeight="1">
      <c r="A105" s="357">
        <v>176</v>
      </c>
      <c r="B105" s="347" t="s">
        <v>144</v>
      </c>
      <c r="C105" s="347" t="s">
        <v>6840</v>
      </c>
      <c r="D105" s="345" t="s">
        <v>5520</v>
      </c>
      <c r="E105" s="1" t="s">
        <v>6869</v>
      </c>
      <c r="F105" s="1" t="s">
        <v>6860</v>
      </c>
      <c r="G105" s="1" t="s">
        <v>6844</v>
      </c>
      <c r="H105" s="1" t="s">
        <v>35</v>
      </c>
      <c r="I105" s="1" t="s">
        <v>21</v>
      </c>
      <c r="J105" s="346">
        <v>694000</v>
      </c>
      <c r="K105" s="346">
        <v>10</v>
      </c>
      <c r="L105" s="346">
        <f t="shared" si="0"/>
        <v>6940000</v>
      </c>
      <c r="M105" s="1" t="s">
        <v>6845</v>
      </c>
      <c r="N105" s="1" t="s">
        <v>6641</v>
      </c>
      <c r="O105" s="363" t="s">
        <v>6656</v>
      </c>
      <c r="P105" s="347" t="s">
        <v>6649</v>
      </c>
      <c r="Q105" s="348">
        <v>43348</v>
      </c>
    </row>
    <row r="106" spans="1:17" ht="30" customHeight="1">
      <c r="A106" s="357">
        <v>177</v>
      </c>
      <c r="B106" s="347" t="s">
        <v>144</v>
      </c>
      <c r="C106" s="347" t="s">
        <v>6840</v>
      </c>
      <c r="D106" s="345" t="s">
        <v>5520</v>
      </c>
      <c r="E106" s="1" t="s">
        <v>6870</v>
      </c>
      <c r="F106" s="1" t="s">
        <v>6860</v>
      </c>
      <c r="G106" s="1" t="s">
        <v>6844</v>
      </c>
      <c r="H106" s="1" t="s">
        <v>35</v>
      </c>
      <c r="I106" s="1" t="s">
        <v>21</v>
      </c>
      <c r="J106" s="346">
        <v>3545000</v>
      </c>
      <c r="K106" s="346">
        <v>10</v>
      </c>
      <c r="L106" s="346">
        <f t="shared" si="0"/>
        <v>35450000</v>
      </c>
      <c r="M106" s="1" t="s">
        <v>6845</v>
      </c>
      <c r="N106" s="1" t="s">
        <v>6641</v>
      </c>
      <c r="O106" s="363" t="s">
        <v>6656</v>
      </c>
      <c r="P106" s="347" t="s">
        <v>6649</v>
      </c>
      <c r="Q106" s="348">
        <v>43348</v>
      </c>
    </row>
    <row r="107" spans="1:17" ht="30" customHeight="1">
      <c r="A107" s="357">
        <v>178</v>
      </c>
      <c r="B107" s="347" t="s">
        <v>144</v>
      </c>
      <c r="C107" s="347" t="s">
        <v>6840</v>
      </c>
      <c r="D107" s="345" t="s">
        <v>5520</v>
      </c>
      <c r="E107" s="1" t="s">
        <v>6871</v>
      </c>
      <c r="F107" s="1" t="s">
        <v>6860</v>
      </c>
      <c r="G107" s="1" t="s">
        <v>6844</v>
      </c>
      <c r="H107" s="1" t="s">
        <v>35</v>
      </c>
      <c r="I107" s="1" t="s">
        <v>21</v>
      </c>
      <c r="J107" s="346">
        <v>4506000</v>
      </c>
      <c r="K107" s="346">
        <v>10</v>
      </c>
      <c r="L107" s="346">
        <f t="shared" si="0"/>
        <v>45060000</v>
      </c>
      <c r="M107" s="1" t="s">
        <v>6845</v>
      </c>
      <c r="N107" s="1" t="s">
        <v>6641</v>
      </c>
      <c r="O107" s="363" t="s">
        <v>6656</v>
      </c>
      <c r="P107" s="347" t="s">
        <v>6649</v>
      </c>
      <c r="Q107" s="348">
        <v>43348</v>
      </c>
    </row>
    <row r="108" spans="1:17" ht="30" customHeight="1">
      <c r="A108" s="357">
        <v>179</v>
      </c>
      <c r="B108" s="347" t="s">
        <v>144</v>
      </c>
      <c r="C108" s="347" t="s">
        <v>6840</v>
      </c>
      <c r="D108" s="345" t="s">
        <v>5520</v>
      </c>
      <c r="E108" s="1" t="s">
        <v>6872</v>
      </c>
      <c r="F108" s="1" t="s">
        <v>6860</v>
      </c>
      <c r="G108" s="1" t="s">
        <v>6844</v>
      </c>
      <c r="H108" s="1" t="s">
        <v>35</v>
      </c>
      <c r="I108" s="1" t="s">
        <v>21</v>
      </c>
      <c r="J108" s="346">
        <v>4506000</v>
      </c>
      <c r="K108" s="346">
        <v>10</v>
      </c>
      <c r="L108" s="346">
        <f t="shared" si="0"/>
        <v>45060000</v>
      </c>
      <c r="M108" s="1" t="s">
        <v>6845</v>
      </c>
      <c r="N108" s="1" t="s">
        <v>6641</v>
      </c>
      <c r="O108" s="363" t="s">
        <v>6656</v>
      </c>
      <c r="P108" s="347" t="s">
        <v>6649</v>
      </c>
      <c r="Q108" s="348">
        <v>43348</v>
      </c>
    </row>
    <row r="109" spans="1:17" ht="30" customHeight="1">
      <c r="A109" s="357">
        <v>180</v>
      </c>
      <c r="B109" s="347" t="s">
        <v>144</v>
      </c>
      <c r="C109" s="347" t="s">
        <v>6840</v>
      </c>
      <c r="D109" s="345" t="s">
        <v>5520</v>
      </c>
      <c r="E109" s="1" t="s">
        <v>6873</v>
      </c>
      <c r="F109" s="1" t="s">
        <v>6860</v>
      </c>
      <c r="G109" s="1" t="s">
        <v>6844</v>
      </c>
      <c r="H109" s="1" t="s">
        <v>35</v>
      </c>
      <c r="I109" s="1" t="s">
        <v>21</v>
      </c>
      <c r="J109" s="346">
        <v>5075000</v>
      </c>
      <c r="K109" s="346">
        <v>10</v>
      </c>
      <c r="L109" s="346">
        <f t="shared" si="0"/>
        <v>50750000</v>
      </c>
      <c r="M109" s="1" t="s">
        <v>6845</v>
      </c>
      <c r="N109" s="1" t="s">
        <v>6641</v>
      </c>
      <c r="O109" s="363" t="s">
        <v>6656</v>
      </c>
      <c r="P109" s="347" t="s">
        <v>6649</v>
      </c>
      <c r="Q109" s="348">
        <v>43348</v>
      </c>
    </row>
    <row r="110" spans="1:17" ht="30" customHeight="1">
      <c r="A110" s="357">
        <v>181</v>
      </c>
      <c r="B110" s="347" t="s">
        <v>144</v>
      </c>
      <c r="C110" s="347" t="s">
        <v>6840</v>
      </c>
      <c r="D110" s="345" t="s">
        <v>5520</v>
      </c>
      <c r="E110" s="1" t="s">
        <v>6874</v>
      </c>
      <c r="F110" s="1" t="s">
        <v>6860</v>
      </c>
      <c r="G110" s="1" t="s">
        <v>6844</v>
      </c>
      <c r="H110" s="1" t="s">
        <v>35</v>
      </c>
      <c r="I110" s="1" t="s">
        <v>21</v>
      </c>
      <c r="J110" s="346">
        <v>5075000</v>
      </c>
      <c r="K110" s="346">
        <v>10</v>
      </c>
      <c r="L110" s="346">
        <f t="shared" si="0"/>
        <v>50750000</v>
      </c>
      <c r="M110" s="1" t="s">
        <v>6845</v>
      </c>
      <c r="N110" s="1" t="s">
        <v>6641</v>
      </c>
      <c r="O110" s="363" t="s">
        <v>6656</v>
      </c>
      <c r="P110" s="347" t="s">
        <v>6649</v>
      </c>
      <c r="Q110" s="348">
        <v>43348</v>
      </c>
    </row>
    <row r="111" spans="1:17" ht="30" customHeight="1">
      <c r="A111" s="357">
        <v>182</v>
      </c>
      <c r="B111" s="347" t="s">
        <v>144</v>
      </c>
      <c r="C111" s="347" t="s">
        <v>6840</v>
      </c>
      <c r="D111" s="345" t="s">
        <v>5520</v>
      </c>
      <c r="E111" s="1" t="s">
        <v>6875</v>
      </c>
      <c r="F111" s="1" t="s">
        <v>6860</v>
      </c>
      <c r="G111" s="1" t="s">
        <v>6844</v>
      </c>
      <c r="H111" s="1" t="s">
        <v>35</v>
      </c>
      <c r="I111" s="1" t="s">
        <v>21</v>
      </c>
      <c r="J111" s="346">
        <v>694000</v>
      </c>
      <c r="K111" s="346">
        <v>10</v>
      </c>
      <c r="L111" s="346">
        <f t="shared" si="0"/>
        <v>6940000</v>
      </c>
      <c r="M111" s="1" t="s">
        <v>6845</v>
      </c>
      <c r="N111" s="1" t="s">
        <v>6641</v>
      </c>
      <c r="O111" s="363" t="s">
        <v>6656</v>
      </c>
      <c r="P111" s="347" t="s">
        <v>6649</v>
      </c>
      <c r="Q111" s="348">
        <v>43348</v>
      </c>
    </row>
    <row r="112" spans="1:17" ht="30" customHeight="1">
      <c r="A112" s="357">
        <v>183</v>
      </c>
      <c r="B112" s="347" t="s">
        <v>144</v>
      </c>
      <c r="C112" s="347" t="s">
        <v>6840</v>
      </c>
      <c r="D112" s="345" t="s">
        <v>5520</v>
      </c>
      <c r="E112" s="1" t="s">
        <v>6876</v>
      </c>
      <c r="F112" s="1" t="s">
        <v>6860</v>
      </c>
      <c r="G112" s="1" t="s">
        <v>6844</v>
      </c>
      <c r="H112" s="1" t="s">
        <v>35</v>
      </c>
      <c r="I112" s="1" t="s">
        <v>21</v>
      </c>
      <c r="J112" s="346">
        <v>694000</v>
      </c>
      <c r="K112" s="346">
        <v>10</v>
      </c>
      <c r="L112" s="346">
        <f t="shared" si="0"/>
        <v>6940000</v>
      </c>
      <c r="M112" s="1" t="s">
        <v>6845</v>
      </c>
      <c r="N112" s="1" t="s">
        <v>6641</v>
      </c>
      <c r="O112" s="363" t="s">
        <v>6656</v>
      </c>
      <c r="P112" s="347" t="s">
        <v>6649</v>
      </c>
      <c r="Q112" s="348">
        <v>43348</v>
      </c>
    </row>
    <row r="113" spans="1:17" ht="30" customHeight="1">
      <c r="A113" s="357">
        <v>184</v>
      </c>
      <c r="B113" s="347" t="s">
        <v>144</v>
      </c>
      <c r="C113" s="347" t="s">
        <v>6840</v>
      </c>
      <c r="D113" s="345" t="s">
        <v>5520</v>
      </c>
      <c r="E113" s="1" t="s">
        <v>6877</v>
      </c>
      <c r="F113" s="1" t="s">
        <v>6860</v>
      </c>
      <c r="G113" s="1" t="s">
        <v>6844</v>
      </c>
      <c r="H113" s="1" t="s">
        <v>35</v>
      </c>
      <c r="I113" s="1" t="s">
        <v>21</v>
      </c>
      <c r="J113" s="346">
        <v>694000</v>
      </c>
      <c r="K113" s="346">
        <v>10</v>
      </c>
      <c r="L113" s="346">
        <f t="shared" si="0"/>
        <v>6940000</v>
      </c>
      <c r="M113" s="1" t="s">
        <v>6845</v>
      </c>
      <c r="N113" s="1" t="s">
        <v>6641</v>
      </c>
      <c r="O113" s="363" t="s">
        <v>6656</v>
      </c>
      <c r="P113" s="347" t="s">
        <v>6649</v>
      </c>
      <c r="Q113" s="348">
        <v>43348</v>
      </c>
    </row>
    <row r="114" spans="1:17" ht="30" customHeight="1">
      <c r="A114" s="357">
        <v>185</v>
      </c>
      <c r="B114" s="347" t="s">
        <v>144</v>
      </c>
      <c r="C114" s="347" t="s">
        <v>6840</v>
      </c>
      <c r="D114" s="345" t="s">
        <v>5520</v>
      </c>
      <c r="E114" s="1" t="s">
        <v>6878</v>
      </c>
      <c r="F114" s="1" t="s">
        <v>6860</v>
      </c>
      <c r="G114" s="1" t="s">
        <v>6844</v>
      </c>
      <c r="H114" s="1" t="s">
        <v>35</v>
      </c>
      <c r="I114" s="1" t="s">
        <v>21</v>
      </c>
      <c r="J114" s="346">
        <v>1759000</v>
      </c>
      <c r="K114" s="346">
        <v>20</v>
      </c>
      <c r="L114" s="346">
        <f t="shared" si="0"/>
        <v>35180000</v>
      </c>
      <c r="M114" s="1" t="s">
        <v>6845</v>
      </c>
      <c r="N114" s="1" t="s">
        <v>6641</v>
      </c>
      <c r="O114" s="363" t="s">
        <v>6656</v>
      </c>
      <c r="P114" s="347" t="s">
        <v>6649</v>
      </c>
      <c r="Q114" s="348">
        <v>43348</v>
      </c>
    </row>
    <row r="115" spans="1:17" ht="30" customHeight="1">
      <c r="A115" s="357">
        <v>186</v>
      </c>
      <c r="B115" s="347" t="s">
        <v>144</v>
      </c>
      <c r="C115" s="347" t="s">
        <v>6840</v>
      </c>
      <c r="D115" s="345" t="s">
        <v>5520</v>
      </c>
      <c r="E115" s="1" t="s">
        <v>6879</v>
      </c>
      <c r="F115" s="1" t="s">
        <v>6860</v>
      </c>
      <c r="G115" s="1" t="s">
        <v>6844</v>
      </c>
      <c r="H115" s="1" t="s">
        <v>35</v>
      </c>
      <c r="I115" s="1" t="s">
        <v>21</v>
      </c>
      <c r="J115" s="346">
        <v>2274000</v>
      </c>
      <c r="K115" s="346">
        <v>10</v>
      </c>
      <c r="L115" s="346">
        <f t="shared" si="0"/>
        <v>22740000</v>
      </c>
      <c r="M115" s="1" t="s">
        <v>6845</v>
      </c>
      <c r="N115" s="1" t="s">
        <v>6641</v>
      </c>
      <c r="O115" s="363" t="s">
        <v>6656</v>
      </c>
      <c r="P115" s="347" t="s">
        <v>6649</v>
      </c>
      <c r="Q115" s="348">
        <v>43348</v>
      </c>
    </row>
    <row r="116" spans="1:17" ht="30" customHeight="1">
      <c r="A116" s="357">
        <v>187</v>
      </c>
      <c r="B116" s="347" t="s">
        <v>144</v>
      </c>
      <c r="C116" s="347" t="s">
        <v>6840</v>
      </c>
      <c r="D116" s="345" t="s">
        <v>5520</v>
      </c>
      <c r="E116" s="1" t="s">
        <v>6880</v>
      </c>
      <c r="F116" s="1" t="s">
        <v>6860</v>
      </c>
      <c r="G116" s="1" t="s">
        <v>6844</v>
      </c>
      <c r="H116" s="1" t="s">
        <v>35</v>
      </c>
      <c r="I116" s="1" t="s">
        <v>21</v>
      </c>
      <c r="J116" s="346">
        <v>2093000</v>
      </c>
      <c r="K116" s="346">
        <v>10</v>
      </c>
      <c r="L116" s="346">
        <f t="shared" si="0"/>
        <v>20930000</v>
      </c>
      <c r="M116" s="1" t="s">
        <v>6845</v>
      </c>
      <c r="N116" s="1" t="s">
        <v>6641</v>
      </c>
      <c r="O116" s="363" t="s">
        <v>6656</v>
      </c>
      <c r="P116" s="347" t="s">
        <v>6649</v>
      </c>
      <c r="Q116" s="348">
        <v>43348</v>
      </c>
    </row>
    <row r="117" spans="1:17" ht="30" customHeight="1">
      <c r="A117" s="357">
        <v>188</v>
      </c>
      <c r="B117" s="347" t="s">
        <v>144</v>
      </c>
      <c r="C117" s="347" t="s">
        <v>6840</v>
      </c>
      <c r="D117" s="345" t="s">
        <v>5520</v>
      </c>
      <c r="E117" s="1" t="s">
        <v>6881</v>
      </c>
      <c r="F117" s="1" t="s">
        <v>6860</v>
      </c>
      <c r="G117" s="1" t="s">
        <v>6844</v>
      </c>
      <c r="H117" s="1" t="s">
        <v>35</v>
      </c>
      <c r="I117" s="1" t="s">
        <v>21</v>
      </c>
      <c r="J117" s="346">
        <v>2519000</v>
      </c>
      <c r="K117" s="346">
        <v>10</v>
      </c>
      <c r="L117" s="346">
        <f t="shared" si="0"/>
        <v>25190000</v>
      </c>
      <c r="M117" s="1" t="s">
        <v>6845</v>
      </c>
      <c r="N117" s="1" t="s">
        <v>6641</v>
      </c>
      <c r="O117" s="363" t="s">
        <v>6656</v>
      </c>
      <c r="P117" s="347" t="s">
        <v>6649</v>
      </c>
      <c r="Q117" s="348">
        <v>43348</v>
      </c>
    </row>
    <row r="118" spans="1:17" ht="30" customHeight="1">
      <c r="A118" s="357">
        <v>189</v>
      </c>
      <c r="B118" s="347" t="s">
        <v>144</v>
      </c>
      <c r="C118" s="347" t="s">
        <v>6840</v>
      </c>
      <c r="D118" s="345" t="s">
        <v>5520</v>
      </c>
      <c r="E118" s="1" t="s">
        <v>6882</v>
      </c>
      <c r="F118" s="1" t="s">
        <v>6860</v>
      </c>
      <c r="G118" s="1" t="s">
        <v>6844</v>
      </c>
      <c r="H118" s="1" t="s">
        <v>35</v>
      </c>
      <c r="I118" s="1" t="s">
        <v>21</v>
      </c>
      <c r="J118" s="346">
        <v>1900000</v>
      </c>
      <c r="K118" s="346">
        <v>10</v>
      </c>
      <c r="L118" s="346">
        <f t="shared" si="0"/>
        <v>19000000</v>
      </c>
      <c r="M118" s="1" t="s">
        <v>6845</v>
      </c>
      <c r="N118" s="1" t="s">
        <v>6641</v>
      </c>
      <c r="O118" s="363" t="s">
        <v>6656</v>
      </c>
      <c r="P118" s="347" t="s">
        <v>6649</v>
      </c>
      <c r="Q118" s="348">
        <v>43348</v>
      </c>
    </row>
    <row r="119" spans="1:17" ht="30" customHeight="1">
      <c r="A119" s="357">
        <v>190</v>
      </c>
      <c r="B119" s="347" t="s">
        <v>144</v>
      </c>
      <c r="C119" s="347" t="s">
        <v>6840</v>
      </c>
      <c r="D119" s="345" t="s">
        <v>5520</v>
      </c>
      <c r="E119" s="1" t="s">
        <v>6883</v>
      </c>
      <c r="F119" s="1" t="s">
        <v>6860</v>
      </c>
      <c r="G119" s="1" t="s">
        <v>6844</v>
      </c>
      <c r="H119" s="1" t="s">
        <v>35</v>
      </c>
      <c r="I119" s="1" t="s">
        <v>21</v>
      </c>
      <c r="J119" s="346">
        <v>2192000</v>
      </c>
      <c r="K119" s="346">
        <v>10</v>
      </c>
      <c r="L119" s="346">
        <f t="shared" si="0"/>
        <v>21920000</v>
      </c>
      <c r="M119" s="1" t="s">
        <v>6845</v>
      </c>
      <c r="N119" s="1" t="s">
        <v>6641</v>
      </c>
      <c r="O119" s="363" t="s">
        <v>6656</v>
      </c>
      <c r="P119" s="347" t="s">
        <v>6649</v>
      </c>
      <c r="Q119" s="348">
        <v>43348</v>
      </c>
    </row>
    <row r="120" spans="1:17" ht="30" customHeight="1">
      <c r="A120" s="357">
        <v>191</v>
      </c>
      <c r="B120" s="347" t="s">
        <v>144</v>
      </c>
      <c r="C120" s="347" t="s">
        <v>6840</v>
      </c>
      <c r="D120" s="345" t="s">
        <v>5520</v>
      </c>
      <c r="E120" s="1" t="s">
        <v>6884</v>
      </c>
      <c r="F120" s="1" t="s">
        <v>6860</v>
      </c>
      <c r="G120" s="1" t="s">
        <v>6844</v>
      </c>
      <c r="H120" s="1" t="s">
        <v>1092</v>
      </c>
      <c r="I120" s="1" t="s">
        <v>21</v>
      </c>
      <c r="J120" s="346">
        <v>2232000</v>
      </c>
      <c r="K120" s="346">
        <v>10</v>
      </c>
      <c r="L120" s="346">
        <f t="shared" si="0"/>
        <v>22320000</v>
      </c>
      <c r="M120" s="1" t="s">
        <v>6845</v>
      </c>
      <c r="N120" s="1" t="s">
        <v>6641</v>
      </c>
      <c r="O120" s="363" t="s">
        <v>6656</v>
      </c>
      <c r="P120" s="347" t="s">
        <v>6649</v>
      </c>
      <c r="Q120" s="348">
        <v>43348</v>
      </c>
    </row>
    <row r="121" spans="1:17" ht="30" customHeight="1">
      <c r="A121" s="357">
        <v>192</v>
      </c>
      <c r="B121" s="347" t="s">
        <v>144</v>
      </c>
      <c r="C121" s="347" t="s">
        <v>6840</v>
      </c>
      <c r="D121" s="345" t="s">
        <v>5520</v>
      </c>
      <c r="E121" s="1" t="s">
        <v>6885</v>
      </c>
      <c r="F121" s="1" t="s">
        <v>6860</v>
      </c>
      <c r="G121" s="1" t="s">
        <v>6844</v>
      </c>
      <c r="H121" s="1" t="s">
        <v>35</v>
      </c>
      <c r="I121" s="1" t="s">
        <v>21</v>
      </c>
      <c r="J121" s="346">
        <v>1836000</v>
      </c>
      <c r="K121" s="346">
        <v>10</v>
      </c>
      <c r="L121" s="346">
        <f t="shared" si="0"/>
        <v>18360000</v>
      </c>
      <c r="M121" s="1" t="s">
        <v>6845</v>
      </c>
      <c r="N121" s="1" t="s">
        <v>6641</v>
      </c>
      <c r="O121" s="363" t="s">
        <v>6656</v>
      </c>
      <c r="P121" s="347" t="s">
        <v>6649</v>
      </c>
      <c r="Q121" s="348">
        <v>43348</v>
      </c>
    </row>
    <row r="122" spans="1:17" ht="30" customHeight="1">
      <c r="A122" s="357">
        <v>193</v>
      </c>
      <c r="B122" s="347" t="s">
        <v>144</v>
      </c>
      <c r="C122" s="347" t="s">
        <v>6840</v>
      </c>
      <c r="D122" s="345" t="s">
        <v>5520</v>
      </c>
      <c r="E122" s="1" t="s">
        <v>6886</v>
      </c>
      <c r="F122" s="1" t="s">
        <v>6860</v>
      </c>
      <c r="G122" s="1" t="s">
        <v>6844</v>
      </c>
      <c r="H122" s="1" t="s">
        <v>1092</v>
      </c>
      <c r="I122" s="1" t="s">
        <v>21</v>
      </c>
      <c r="J122" s="346">
        <v>1702000</v>
      </c>
      <c r="K122" s="346">
        <v>100</v>
      </c>
      <c r="L122" s="346">
        <f t="shared" si="0"/>
        <v>170200000</v>
      </c>
      <c r="M122" s="1" t="s">
        <v>6845</v>
      </c>
      <c r="N122" s="1" t="s">
        <v>6641</v>
      </c>
      <c r="O122" s="363" t="s">
        <v>6656</v>
      </c>
      <c r="P122" s="347" t="s">
        <v>6649</v>
      </c>
      <c r="Q122" s="348">
        <v>43348</v>
      </c>
    </row>
    <row r="123" spans="1:17" ht="30" customHeight="1">
      <c r="A123" s="357">
        <v>194</v>
      </c>
      <c r="B123" s="347" t="s">
        <v>144</v>
      </c>
      <c r="C123" s="347" t="s">
        <v>6840</v>
      </c>
      <c r="D123" s="345" t="s">
        <v>5520</v>
      </c>
      <c r="E123" s="1" t="s">
        <v>6887</v>
      </c>
      <c r="F123" s="1" t="s">
        <v>6860</v>
      </c>
      <c r="G123" s="1" t="s">
        <v>6844</v>
      </c>
      <c r="H123" s="1" t="s">
        <v>1092</v>
      </c>
      <c r="I123" s="1" t="s">
        <v>21</v>
      </c>
      <c r="J123" s="346">
        <v>2232000</v>
      </c>
      <c r="K123" s="346">
        <v>10</v>
      </c>
      <c r="L123" s="346">
        <f t="shared" si="0"/>
        <v>22320000</v>
      </c>
      <c r="M123" s="1" t="s">
        <v>6845</v>
      </c>
      <c r="N123" s="1" t="s">
        <v>6641</v>
      </c>
      <c r="O123" s="363" t="s">
        <v>6656</v>
      </c>
      <c r="P123" s="347" t="s">
        <v>6649</v>
      </c>
      <c r="Q123" s="348">
        <v>43348</v>
      </c>
    </row>
    <row r="124" spans="1:17" ht="30" customHeight="1">
      <c r="A124" s="357">
        <v>195</v>
      </c>
      <c r="B124" s="347" t="s">
        <v>144</v>
      </c>
      <c r="C124" s="347" t="s">
        <v>6840</v>
      </c>
      <c r="D124" s="345" t="s">
        <v>5520</v>
      </c>
      <c r="E124" s="1" t="s">
        <v>6888</v>
      </c>
      <c r="F124" s="1" t="s">
        <v>6860</v>
      </c>
      <c r="G124" s="1" t="s">
        <v>6844</v>
      </c>
      <c r="H124" s="1" t="s">
        <v>1092</v>
      </c>
      <c r="I124" s="1" t="s">
        <v>21</v>
      </c>
      <c r="J124" s="346">
        <v>1702000</v>
      </c>
      <c r="K124" s="346">
        <v>100</v>
      </c>
      <c r="L124" s="346">
        <f t="shared" si="0"/>
        <v>170200000</v>
      </c>
      <c r="M124" s="1" t="s">
        <v>6845</v>
      </c>
      <c r="N124" s="1" t="s">
        <v>6641</v>
      </c>
      <c r="O124" s="363" t="s">
        <v>6656</v>
      </c>
      <c r="P124" s="347" t="s">
        <v>6649</v>
      </c>
      <c r="Q124" s="348">
        <v>43348</v>
      </c>
    </row>
    <row r="125" spans="1:17" ht="30" customHeight="1">
      <c r="A125" s="357">
        <v>196</v>
      </c>
      <c r="B125" s="347" t="s">
        <v>144</v>
      </c>
      <c r="C125" s="347" t="s">
        <v>6840</v>
      </c>
      <c r="D125" s="345" t="s">
        <v>5520</v>
      </c>
      <c r="E125" s="1" t="s">
        <v>6889</v>
      </c>
      <c r="F125" s="1" t="s">
        <v>6860</v>
      </c>
      <c r="G125" s="1" t="s">
        <v>6844</v>
      </c>
      <c r="H125" s="1" t="s">
        <v>1092</v>
      </c>
      <c r="I125" s="1" t="s">
        <v>21</v>
      </c>
      <c r="J125" s="346">
        <v>2640000</v>
      </c>
      <c r="K125" s="346">
        <v>10</v>
      </c>
      <c r="L125" s="346">
        <f t="shared" si="0"/>
        <v>26400000</v>
      </c>
      <c r="M125" s="1" t="s">
        <v>6845</v>
      </c>
      <c r="N125" s="1" t="s">
        <v>6641</v>
      </c>
      <c r="O125" s="363" t="s">
        <v>6656</v>
      </c>
      <c r="P125" s="347" t="s">
        <v>6649</v>
      </c>
      <c r="Q125" s="348">
        <v>43348</v>
      </c>
    </row>
    <row r="126" spans="1:17" ht="30" customHeight="1">
      <c r="A126" s="357">
        <v>197</v>
      </c>
      <c r="B126" s="347" t="s">
        <v>144</v>
      </c>
      <c r="C126" s="347" t="s">
        <v>6840</v>
      </c>
      <c r="D126" s="345" t="s">
        <v>5520</v>
      </c>
      <c r="E126" s="1" t="s">
        <v>6890</v>
      </c>
      <c r="F126" s="1" t="s">
        <v>6860</v>
      </c>
      <c r="G126" s="1" t="s">
        <v>6844</v>
      </c>
      <c r="H126" s="1" t="s">
        <v>1092</v>
      </c>
      <c r="I126" s="1" t="s">
        <v>21</v>
      </c>
      <c r="J126" s="346">
        <v>1702000</v>
      </c>
      <c r="K126" s="346">
        <v>20</v>
      </c>
      <c r="L126" s="346">
        <f t="shared" si="0"/>
        <v>34040000</v>
      </c>
      <c r="M126" s="1" t="s">
        <v>6845</v>
      </c>
      <c r="N126" s="1" t="s">
        <v>6641</v>
      </c>
      <c r="O126" s="363" t="s">
        <v>6656</v>
      </c>
      <c r="P126" s="347" t="s">
        <v>6649</v>
      </c>
      <c r="Q126" s="348">
        <v>43348</v>
      </c>
    </row>
    <row r="127" spans="1:17" ht="30" customHeight="1">
      <c r="A127" s="357">
        <v>198</v>
      </c>
      <c r="B127" s="347" t="s">
        <v>144</v>
      </c>
      <c r="C127" s="347" t="s">
        <v>6840</v>
      </c>
      <c r="D127" s="345" t="s">
        <v>5520</v>
      </c>
      <c r="E127" s="1" t="s">
        <v>6891</v>
      </c>
      <c r="F127" s="1" t="s">
        <v>6860</v>
      </c>
      <c r="G127" s="1" t="s">
        <v>6844</v>
      </c>
      <c r="H127" s="1" t="s">
        <v>1092</v>
      </c>
      <c r="I127" s="1" t="s">
        <v>21</v>
      </c>
      <c r="J127" s="346">
        <v>3411000</v>
      </c>
      <c r="K127" s="346">
        <v>10</v>
      </c>
      <c r="L127" s="346">
        <f t="shared" si="0"/>
        <v>34110000</v>
      </c>
      <c r="M127" s="1" t="s">
        <v>6845</v>
      </c>
      <c r="N127" s="1" t="s">
        <v>6641</v>
      </c>
      <c r="O127" s="363" t="s">
        <v>6656</v>
      </c>
      <c r="P127" s="347" t="s">
        <v>6649</v>
      </c>
      <c r="Q127" s="348">
        <v>43348</v>
      </c>
    </row>
    <row r="128" spans="1:17" ht="30" customHeight="1">
      <c r="A128" s="357">
        <v>199</v>
      </c>
      <c r="B128" s="347" t="s">
        <v>144</v>
      </c>
      <c r="C128" s="347" t="s">
        <v>6840</v>
      </c>
      <c r="D128" s="345" t="s">
        <v>5520</v>
      </c>
      <c r="E128" s="1" t="s">
        <v>6892</v>
      </c>
      <c r="F128" s="1" t="s">
        <v>6860</v>
      </c>
      <c r="G128" s="1" t="s">
        <v>6844</v>
      </c>
      <c r="H128" s="1" t="s">
        <v>1092</v>
      </c>
      <c r="I128" s="1" t="s">
        <v>21</v>
      </c>
      <c r="J128" s="346">
        <v>3858000</v>
      </c>
      <c r="K128" s="346">
        <v>10</v>
      </c>
      <c r="L128" s="346">
        <f t="shared" si="0"/>
        <v>38580000</v>
      </c>
      <c r="M128" s="1" t="s">
        <v>6845</v>
      </c>
      <c r="N128" s="1" t="s">
        <v>6641</v>
      </c>
      <c r="O128" s="363" t="s">
        <v>6656</v>
      </c>
      <c r="P128" s="347" t="s">
        <v>6649</v>
      </c>
      <c r="Q128" s="348">
        <v>43348</v>
      </c>
    </row>
    <row r="129" spans="1:17" ht="30" customHeight="1">
      <c r="A129" s="357">
        <v>200</v>
      </c>
      <c r="B129" s="347" t="s">
        <v>144</v>
      </c>
      <c r="C129" s="347" t="s">
        <v>6840</v>
      </c>
      <c r="D129" s="345" t="s">
        <v>5520</v>
      </c>
      <c r="E129" s="1" t="s">
        <v>6893</v>
      </c>
      <c r="F129" s="1" t="s">
        <v>6860</v>
      </c>
      <c r="G129" s="1" t="s">
        <v>6844</v>
      </c>
      <c r="H129" s="1" t="s">
        <v>1092</v>
      </c>
      <c r="I129" s="1" t="s">
        <v>21</v>
      </c>
      <c r="J129" s="346">
        <v>4426000</v>
      </c>
      <c r="K129" s="346">
        <v>10</v>
      </c>
      <c r="L129" s="346">
        <f t="shared" si="0"/>
        <v>44260000</v>
      </c>
      <c r="M129" s="1" t="s">
        <v>6845</v>
      </c>
      <c r="N129" s="1" t="s">
        <v>6641</v>
      </c>
      <c r="O129" s="363" t="s">
        <v>6656</v>
      </c>
      <c r="P129" s="347" t="s">
        <v>6649</v>
      </c>
      <c r="Q129" s="348">
        <v>43348</v>
      </c>
    </row>
    <row r="130" spans="1:17" ht="30" customHeight="1">
      <c r="A130" s="357">
        <v>201</v>
      </c>
      <c r="B130" s="347" t="s">
        <v>144</v>
      </c>
      <c r="C130" s="347" t="s">
        <v>6840</v>
      </c>
      <c r="D130" s="345" t="s">
        <v>5520</v>
      </c>
      <c r="E130" s="1" t="s">
        <v>6894</v>
      </c>
      <c r="F130" s="1" t="s">
        <v>6860</v>
      </c>
      <c r="G130" s="1" t="s">
        <v>6844</v>
      </c>
      <c r="H130" s="1" t="s">
        <v>1092</v>
      </c>
      <c r="I130" s="1" t="s">
        <v>21</v>
      </c>
      <c r="J130" s="346">
        <v>4791000</v>
      </c>
      <c r="K130" s="346">
        <v>10</v>
      </c>
      <c r="L130" s="346">
        <f t="shared" si="0"/>
        <v>47910000</v>
      </c>
      <c r="M130" s="1" t="s">
        <v>6845</v>
      </c>
      <c r="N130" s="1" t="s">
        <v>6641</v>
      </c>
      <c r="O130" s="363" t="s">
        <v>6656</v>
      </c>
      <c r="P130" s="347" t="s">
        <v>6649</v>
      </c>
      <c r="Q130" s="348">
        <v>43348</v>
      </c>
    </row>
    <row r="131" spans="1:17" ht="30" customHeight="1">
      <c r="A131" s="357">
        <v>202</v>
      </c>
      <c r="B131" s="347" t="s">
        <v>144</v>
      </c>
      <c r="C131" s="347" t="s">
        <v>6840</v>
      </c>
      <c r="D131" s="345" t="s">
        <v>5520</v>
      </c>
      <c r="E131" s="1" t="s">
        <v>6895</v>
      </c>
      <c r="F131" s="1" t="s">
        <v>6860</v>
      </c>
      <c r="G131" s="1" t="s">
        <v>6844</v>
      </c>
      <c r="H131" s="1" t="s">
        <v>35</v>
      </c>
      <c r="I131" s="1" t="s">
        <v>21</v>
      </c>
      <c r="J131" s="346">
        <v>5400000</v>
      </c>
      <c r="K131" s="346">
        <v>10</v>
      </c>
      <c r="L131" s="346">
        <f t="shared" si="0"/>
        <v>54000000</v>
      </c>
      <c r="M131" s="1" t="s">
        <v>6845</v>
      </c>
      <c r="N131" s="1" t="s">
        <v>6641</v>
      </c>
      <c r="O131" s="363" t="s">
        <v>6656</v>
      </c>
      <c r="P131" s="347" t="s">
        <v>6649</v>
      </c>
      <c r="Q131" s="348">
        <v>43348</v>
      </c>
    </row>
    <row r="132" spans="1:17" ht="30" customHeight="1">
      <c r="A132" s="357">
        <v>203</v>
      </c>
      <c r="B132" s="347" t="s">
        <v>144</v>
      </c>
      <c r="C132" s="347" t="s">
        <v>6840</v>
      </c>
      <c r="D132" s="345" t="s">
        <v>5520</v>
      </c>
      <c r="E132" s="1" t="s">
        <v>6896</v>
      </c>
      <c r="F132" s="1" t="s">
        <v>6860</v>
      </c>
      <c r="G132" s="1" t="s">
        <v>6844</v>
      </c>
      <c r="H132" s="1" t="s">
        <v>1092</v>
      </c>
      <c r="I132" s="1" t="s">
        <v>21</v>
      </c>
      <c r="J132" s="346">
        <v>5967000</v>
      </c>
      <c r="K132" s="346">
        <v>10</v>
      </c>
      <c r="L132" s="346">
        <f t="shared" si="0"/>
        <v>59670000</v>
      </c>
      <c r="M132" s="1" t="s">
        <v>6845</v>
      </c>
      <c r="N132" s="1" t="s">
        <v>6641</v>
      </c>
      <c r="O132" s="363" t="s">
        <v>6656</v>
      </c>
      <c r="P132" s="347" t="s">
        <v>6649</v>
      </c>
      <c r="Q132" s="348">
        <v>43348</v>
      </c>
    </row>
    <row r="133" spans="1:17" ht="30" customHeight="1">
      <c r="A133" s="357">
        <v>204</v>
      </c>
      <c r="B133" s="347" t="s">
        <v>144</v>
      </c>
      <c r="C133" s="347" t="s">
        <v>6840</v>
      </c>
      <c r="D133" s="345" t="s">
        <v>5520</v>
      </c>
      <c r="E133" s="1" t="s">
        <v>6897</v>
      </c>
      <c r="F133" s="1" t="s">
        <v>6860</v>
      </c>
      <c r="G133" s="1" t="s">
        <v>6844</v>
      </c>
      <c r="H133" s="1" t="s">
        <v>1092</v>
      </c>
      <c r="I133" s="1" t="s">
        <v>21</v>
      </c>
      <c r="J133" s="346">
        <v>7104000</v>
      </c>
      <c r="K133" s="346">
        <v>10</v>
      </c>
      <c r="L133" s="346">
        <f t="shared" si="0"/>
        <v>71040000</v>
      </c>
      <c r="M133" s="1" t="s">
        <v>6845</v>
      </c>
      <c r="N133" s="1" t="s">
        <v>6641</v>
      </c>
      <c r="O133" s="363" t="s">
        <v>6656</v>
      </c>
      <c r="P133" s="347" t="s">
        <v>6649</v>
      </c>
      <c r="Q133" s="348">
        <v>43348</v>
      </c>
    </row>
    <row r="134" spans="1:17" ht="30" customHeight="1">
      <c r="A134" s="357">
        <v>205</v>
      </c>
      <c r="B134" s="347" t="s">
        <v>144</v>
      </c>
      <c r="C134" s="347" t="s">
        <v>6840</v>
      </c>
      <c r="D134" s="345" t="s">
        <v>5520</v>
      </c>
      <c r="E134" s="1" t="s">
        <v>6898</v>
      </c>
      <c r="F134" s="1" t="s">
        <v>6860</v>
      </c>
      <c r="G134" s="1" t="s">
        <v>6844</v>
      </c>
      <c r="H134" s="1" t="s">
        <v>1092</v>
      </c>
      <c r="I134" s="1" t="s">
        <v>21</v>
      </c>
      <c r="J134" s="346">
        <v>2519000</v>
      </c>
      <c r="K134" s="346">
        <v>10</v>
      </c>
      <c r="L134" s="346">
        <f t="shared" si="0"/>
        <v>25190000</v>
      </c>
      <c r="M134" s="1" t="s">
        <v>6845</v>
      </c>
      <c r="N134" s="1" t="s">
        <v>6641</v>
      </c>
      <c r="O134" s="363" t="s">
        <v>6656</v>
      </c>
      <c r="P134" s="347" t="s">
        <v>6649</v>
      </c>
      <c r="Q134" s="348">
        <v>43348</v>
      </c>
    </row>
    <row r="135" spans="1:17" ht="30" customHeight="1">
      <c r="A135" s="357">
        <v>206</v>
      </c>
      <c r="B135" s="347" t="s">
        <v>144</v>
      </c>
      <c r="C135" s="347" t="s">
        <v>6840</v>
      </c>
      <c r="D135" s="345" t="s">
        <v>5520</v>
      </c>
      <c r="E135" s="1" t="s">
        <v>6899</v>
      </c>
      <c r="F135" s="1" t="s">
        <v>6860</v>
      </c>
      <c r="G135" s="1" t="s">
        <v>6844</v>
      </c>
      <c r="H135" s="1" t="s">
        <v>35</v>
      </c>
      <c r="I135" s="1" t="s">
        <v>21</v>
      </c>
      <c r="J135" s="346">
        <v>3375000</v>
      </c>
      <c r="K135" s="346">
        <v>200</v>
      </c>
      <c r="L135" s="346">
        <f t="shared" si="0"/>
        <v>675000000</v>
      </c>
      <c r="M135" s="1" t="s">
        <v>6845</v>
      </c>
      <c r="N135" s="1" t="s">
        <v>6641</v>
      </c>
      <c r="O135" s="363" t="s">
        <v>6656</v>
      </c>
      <c r="P135" s="347" t="s">
        <v>6649</v>
      </c>
      <c r="Q135" s="348">
        <v>43348</v>
      </c>
    </row>
    <row r="136" spans="1:17" ht="30" customHeight="1">
      <c r="A136" s="357">
        <v>207</v>
      </c>
      <c r="B136" s="347" t="s">
        <v>144</v>
      </c>
      <c r="C136" s="347" t="s">
        <v>6840</v>
      </c>
      <c r="D136" s="345" t="s">
        <v>5520</v>
      </c>
      <c r="E136" s="1" t="s">
        <v>6900</v>
      </c>
      <c r="F136" s="1" t="s">
        <v>6860</v>
      </c>
      <c r="G136" s="1" t="s">
        <v>6844</v>
      </c>
      <c r="H136" s="1" t="s">
        <v>382</v>
      </c>
      <c r="I136" s="1" t="s">
        <v>21</v>
      </c>
      <c r="J136" s="346">
        <v>3375000</v>
      </c>
      <c r="K136" s="346">
        <v>198</v>
      </c>
      <c r="L136" s="346">
        <f t="shared" si="0"/>
        <v>668250000</v>
      </c>
      <c r="M136" s="1" t="s">
        <v>6845</v>
      </c>
      <c r="N136" s="1" t="s">
        <v>6641</v>
      </c>
      <c r="O136" s="363" t="s">
        <v>6656</v>
      </c>
      <c r="P136" s="347" t="s">
        <v>6649</v>
      </c>
      <c r="Q136" s="348">
        <v>43348</v>
      </c>
    </row>
    <row r="137" spans="1:17" ht="30" customHeight="1">
      <c r="A137" s="357">
        <v>208</v>
      </c>
      <c r="B137" s="347" t="s">
        <v>144</v>
      </c>
      <c r="C137" s="347" t="s">
        <v>6840</v>
      </c>
      <c r="D137" s="345" t="s">
        <v>5520</v>
      </c>
      <c r="E137" s="1" t="s">
        <v>6901</v>
      </c>
      <c r="F137" s="1" t="s">
        <v>6860</v>
      </c>
      <c r="G137" s="1" t="s">
        <v>6844</v>
      </c>
      <c r="H137" s="1" t="s">
        <v>382</v>
      </c>
      <c r="I137" s="1" t="s">
        <v>21</v>
      </c>
      <c r="J137" s="346">
        <v>3005000</v>
      </c>
      <c r="K137" s="346">
        <v>10</v>
      </c>
      <c r="L137" s="346">
        <f t="shared" si="0"/>
        <v>30050000</v>
      </c>
      <c r="M137" s="1" t="s">
        <v>6845</v>
      </c>
      <c r="N137" s="1" t="s">
        <v>6641</v>
      </c>
      <c r="O137" s="363" t="s">
        <v>6656</v>
      </c>
      <c r="P137" s="347" t="s">
        <v>6649</v>
      </c>
      <c r="Q137" s="348">
        <v>43348</v>
      </c>
    </row>
    <row r="138" spans="1:17" ht="30" customHeight="1">
      <c r="A138" s="357">
        <v>209</v>
      </c>
      <c r="B138" s="347" t="s">
        <v>144</v>
      </c>
      <c r="C138" s="347" t="s">
        <v>6840</v>
      </c>
      <c r="D138" s="345" t="s">
        <v>5520</v>
      </c>
      <c r="E138" s="1" t="s">
        <v>6902</v>
      </c>
      <c r="F138" s="1" t="s">
        <v>6860</v>
      </c>
      <c r="G138" s="1" t="s">
        <v>6844</v>
      </c>
      <c r="H138" s="1" t="s">
        <v>382</v>
      </c>
      <c r="I138" s="1" t="s">
        <v>21</v>
      </c>
      <c r="J138" s="346">
        <v>3724000</v>
      </c>
      <c r="K138" s="346">
        <v>110</v>
      </c>
      <c r="L138" s="346">
        <f t="shared" si="0"/>
        <v>409640000</v>
      </c>
      <c r="M138" s="1" t="s">
        <v>6845</v>
      </c>
      <c r="N138" s="1" t="s">
        <v>6641</v>
      </c>
      <c r="O138" s="363" t="s">
        <v>6656</v>
      </c>
      <c r="P138" s="347" t="s">
        <v>6649</v>
      </c>
      <c r="Q138" s="348">
        <v>43348</v>
      </c>
    </row>
    <row r="139" spans="1:17" ht="30" customHeight="1">
      <c r="A139" s="357">
        <v>210</v>
      </c>
      <c r="B139" s="347" t="s">
        <v>144</v>
      </c>
      <c r="C139" s="347" t="s">
        <v>6840</v>
      </c>
      <c r="D139" s="345" t="s">
        <v>5520</v>
      </c>
      <c r="E139" s="1" t="s">
        <v>6903</v>
      </c>
      <c r="F139" s="1" t="s">
        <v>6860</v>
      </c>
      <c r="G139" s="1" t="s">
        <v>6844</v>
      </c>
      <c r="H139" s="1" t="s">
        <v>382</v>
      </c>
      <c r="I139" s="1" t="s">
        <v>21</v>
      </c>
      <c r="J139" s="346">
        <v>698000</v>
      </c>
      <c r="K139" s="346">
        <v>10</v>
      </c>
      <c r="L139" s="346">
        <f t="shared" si="0"/>
        <v>6980000</v>
      </c>
      <c r="M139" s="1" t="s">
        <v>6845</v>
      </c>
      <c r="N139" s="1" t="s">
        <v>6641</v>
      </c>
      <c r="O139" s="363" t="s">
        <v>6656</v>
      </c>
      <c r="P139" s="347" t="s">
        <v>6649</v>
      </c>
      <c r="Q139" s="348">
        <v>43348</v>
      </c>
    </row>
    <row r="140" spans="1:17" ht="30" customHeight="1">
      <c r="A140" s="357">
        <v>211</v>
      </c>
      <c r="B140" s="347" t="s">
        <v>144</v>
      </c>
      <c r="C140" s="347" t="s">
        <v>6840</v>
      </c>
      <c r="D140" s="345" t="s">
        <v>5520</v>
      </c>
      <c r="E140" s="1" t="s">
        <v>6904</v>
      </c>
      <c r="F140" s="1" t="s">
        <v>6860</v>
      </c>
      <c r="G140" s="1" t="s">
        <v>6844</v>
      </c>
      <c r="H140" s="1" t="s">
        <v>382</v>
      </c>
      <c r="I140" s="1" t="s">
        <v>21</v>
      </c>
      <c r="J140" s="346">
        <v>804000</v>
      </c>
      <c r="K140" s="346">
        <v>10</v>
      </c>
      <c r="L140" s="346">
        <f t="shared" si="0"/>
        <v>8040000</v>
      </c>
      <c r="M140" s="1" t="s">
        <v>6845</v>
      </c>
      <c r="N140" s="1" t="s">
        <v>6641</v>
      </c>
      <c r="O140" s="363" t="s">
        <v>6656</v>
      </c>
      <c r="P140" s="347" t="s">
        <v>6649</v>
      </c>
      <c r="Q140" s="348">
        <v>43348</v>
      </c>
    </row>
    <row r="141" spans="1:17" ht="30" customHeight="1">
      <c r="A141" s="357">
        <v>212</v>
      </c>
      <c r="B141" s="347" t="s">
        <v>144</v>
      </c>
      <c r="C141" s="347" t="s">
        <v>6840</v>
      </c>
      <c r="D141" s="345" t="s">
        <v>5520</v>
      </c>
      <c r="E141" s="1" t="s">
        <v>6905</v>
      </c>
      <c r="F141" s="1" t="s">
        <v>6860</v>
      </c>
      <c r="G141" s="1" t="s">
        <v>6844</v>
      </c>
      <c r="H141" s="1" t="s">
        <v>382</v>
      </c>
      <c r="I141" s="1" t="s">
        <v>21</v>
      </c>
      <c r="J141" s="346">
        <v>867000</v>
      </c>
      <c r="K141" s="346">
        <v>10</v>
      </c>
      <c r="L141" s="346">
        <f t="shared" si="0"/>
        <v>8670000</v>
      </c>
      <c r="M141" s="1" t="s">
        <v>6845</v>
      </c>
      <c r="N141" s="1" t="s">
        <v>6641</v>
      </c>
      <c r="O141" s="363" t="s">
        <v>6656</v>
      </c>
      <c r="P141" s="347" t="s">
        <v>6649</v>
      </c>
      <c r="Q141" s="348">
        <v>43348</v>
      </c>
    </row>
    <row r="142" spans="1:17" ht="30" customHeight="1">
      <c r="A142" s="357">
        <v>213</v>
      </c>
      <c r="B142" s="347" t="s">
        <v>144</v>
      </c>
      <c r="C142" s="347" t="s">
        <v>6840</v>
      </c>
      <c r="D142" s="345" t="s">
        <v>5520</v>
      </c>
      <c r="E142" s="1" t="s">
        <v>6906</v>
      </c>
      <c r="F142" s="1" t="s">
        <v>6860</v>
      </c>
      <c r="G142" s="1" t="s">
        <v>6844</v>
      </c>
      <c r="H142" s="1" t="s">
        <v>138</v>
      </c>
      <c r="I142" s="1" t="s">
        <v>21</v>
      </c>
      <c r="J142" s="346">
        <v>726000</v>
      </c>
      <c r="K142" s="346">
        <v>10</v>
      </c>
      <c r="L142" s="346">
        <f t="shared" si="0"/>
        <v>7260000</v>
      </c>
      <c r="M142" s="1" t="s">
        <v>6845</v>
      </c>
      <c r="N142" s="1" t="s">
        <v>6641</v>
      </c>
      <c r="O142" s="363" t="s">
        <v>6656</v>
      </c>
      <c r="P142" s="347" t="s">
        <v>6649</v>
      </c>
      <c r="Q142" s="348">
        <v>43348</v>
      </c>
    </row>
    <row r="143" spans="1:17" ht="30" customHeight="1">
      <c r="A143" s="357">
        <v>214</v>
      </c>
      <c r="B143" s="347" t="s">
        <v>144</v>
      </c>
      <c r="C143" s="347" t="s">
        <v>6840</v>
      </c>
      <c r="D143" s="345" t="s">
        <v>5520</v>
      </c>
      <c r="E143" s="1" t="s">
        <v>6907</v>
      </c>
      <c r="F143" s="1" t="s">
        <v>6860</v>
      </c>
      <c r="G143" s="1" t="s">
        <v>6844</v>
      </c>
      <c r="H143" s="1" t="s">
        <v>138</v>
      </c>
      <c r="I143" s="1" t="s">
        <v>21</v>
      </c>
      <c r="J143" s="346">
        <v>716000</v>
      </c>
      <c r="K143" s="346">
        <v>10</v>
      </c>
      <c r="L143" s="346">
        <f t="shared" si="0"/>
        <v>7160000</v>
      </c>
      <c r="M143" s="1" t="s">
        <v>6845</v>
      </c>
      <c r="N143" s="1" t="s">
        <v>6641</v>
      </c>
      <c r="O143" s="363" t="s">
        <v>6656</v>
      </c>
      <c r="P143" s="347" t="s">
        <v>6649</v>
      </c>
      <c r="Q143" s="348">
        <v>43348</v>
      </c>
    </row>
    <row r="144" spans="1:17" ht="30" customHeight="1">
      <c r="A144" s="357">
        <v>215</v>
      </c>
      <c r="B144" s="347" t="s">
        <v>144</v>
      </c>
      <c r="C144" s="347" t="s">
        <v>6840</v>
      </c>
      <c r="D144" s="345" t="s">
        <v>5520</v>
      </c>
      <c r="E144" s="1" t="s">
        <v>6908</v>
      </c>
      <c r="F144" s="1" t="s">
        <v>6860</v>
      </c>
      <c r="G144" s="1" t="s">
        <v>6844</v>
      </c>
      <c r="H144" s="1" t="s">
        <v>138</v>
      </c>
      <c r="I144" s="1" t="s">
        <v>21</v>
      </c>
      <c r="J144" s="346">
        <v>845000</v>
      </c>
      <c r="K144" s="346">
        <v>10</v>
      </c>
      <c r="L144" s="346">
        <f t="shared" si="0"/>
        <v>8450000</v>
      </c>
      <c r="M144" s="1" t="s">
        <v>6845</v>
      </c>
      <c r="N144" s="1" t="s">
        <v>6641</v>
      </c>
      <c r="O144" s="363" t="s">
        <v>6656</v>
      </c>
      <c r="P144" s="347" t="s">
        <v>6649</v>
      </c>
      <c r="Q144" s="348">
        <v>43348</v>
      </c>
    </row>
    <row r="145" spans="1:17" ht="30" customHeight="1">
      <c r="A145" s="357">
        <v>216</v>
      </c>
      <c r="B145" s="347" t="s">
        <v>144</v>
      </c>
      <c r="C145" s="347" t="s">
        <v>6840</v>
      </c>
      <c r="D145" s="345" t="s">
        <v>5520</v>
      </c>
      <c r="E145" s="1" t="s">
        <v>6909</v>
      </c>
      <c r="F145" s="1" t="s">
        <v>6910</v>
      </c>
      <c r="G145" s="1" t="s">
        <v>6844</v>
      </c>
      <c r="H145" s="1" t="s">
        <v>382</v>
      </c>
      <c r="I145" s="1" t="s">
        <v>21</v>
      </c>
      <c r="J145" s="346">
        <v>313000</v>
      </c>
      <c r="K145" s="346">
        <v>60</v>
      </c>
      <c r="L145" s="346">
        <f t="shared" si="0"/>
        <v>18780000</v>
      </c>
      <c r="M145" s="1" t="s">
        <v>6845</v>
      </c>
      <c r="N145" s="1" t="s">
        <v>6641</v>
      </c>
      <c r="O145" s="363" t="s">
        <v>6656</v>
      </c>
      <c r="P145" s="347" t="s">
        <v>6649</v>
      </c>
      <c r="Q145" s="348">
        <v>43348</v>
      </c>
    </row>
    <row r="146" spans="1:17" ht="30" customHeight="1">
      <c r="A146" s="357">
        <v>217</v>
      </c>
      <c r="B146" s="347" t="s">
        <v>144</v>
      </c>
      <c r="C146" s="347" t="s">
        <v>6840</v>
      </c>
      <c r="D146" s="345" t="s">
        <v>5520</v>
      </c>
      <c r="E146" s="1" t="s">
        <v>6911</v>
      </c>
      <c r="F146" s="1" t="s">
        <v>6910</v>
      </c>
      <c r="G146" s="1" t="s">
        <v>6844</v>
      </c>
      <c r="H146" s="1" t="s">
        <v>382</v>
      </c>
      <c r="I146" s="1" t="s">
        <v>21</v>
      </c>
      <c r="J146" s="346">
        <v>295000</v>
      </c>
      <c r="K146" s="346">
        <v>60</v>
      </c>
      <c r="L146" s="346">
        <f t="shared" si="0"/>
        <v>17700000</v>
      </c>
      <c r="M146" s="1" t="s">
        <v>6845</v>
      </c>
      <c r="N146" s="1" t="s">
        <v>6641</v>
      </c>
      <c r="O146" s="363" t="s">
        <v>6656</v>
      </c>
      <c r="P146" s="347" t="s">
        <v>6649</v>
      </c>
      <c r="Q146" s="348">
        <v>43348</v>
      </c>
    </row>
    <row r="147" spans="1:17" ht="30" customHeight="1">
      <c r="A147" s="357">
        <v>218</v>
      </c>
      <c r="B147" s="347" t="s">
        <v>144</v>
      </c>
      <c r="C147" s="347" t="s">
        <v>6840</v>
      </c>
      <c r="D147" s="345" t="s">
        <v>5520</v>
      </c>
      <c r="E147" s="1" t="s">
        <v>6912</v>
      </c>
      <c r="F147" s="1" t="s">
        <v>6910</v>
      </c>
      <c r="G147" s="1" t="s">
        <v>6844</v>
      </c>
      <c r="H147" s="1" t="s">
        <v>382</v>
      </c>
      <c r="I147" s="1" t="s">
        <v>21</v>
      </c>
      <c r="J147" s="346">
        <v>226000</v>
      </c>
      <c r="K147" s="346">
        <v>40</v>
      </c>
      <c r="L147" s="346">
        <f t="shared" si="0"/>
        <v>9040000</v>
      </c>
      <c r="M147" s="1" t="s">
        <v>6845</v>
      </c>
      <c r="N147" s="1" t="s">
        <v>6641</v>
      </c>
      <c r="O147" s="363" t="s">
        <v>6656</v>
      </c>
      <c r="P147" s="347" t="s">
        <v>6649</v>
      </c>
      <c r="Q147" s="348">
        <v>43348</v>
      </c>
    </row>
    <row r="148" spans="1:17" ht="30" customHeight="1">
      <c r="A148" s="357">
        <v>219</v>
      </c>
      <c r="B148" s="347" t="s">
        <v>144</v>
      </c>
      <c r="C148" s="347" t="s">
        <v>6840</v>
      </c>
      <c r="D148" s="345" t="s">
        <v>5520</v>
      </c>
      <c r="E148" s="1" t="s">
        <v>6913</v>
      </c>
      <c r="F148" s="1" t="s">
        <v>6910</v>
      </c>
      <c r="G148" s="1" t="s">
        <v>6844</v>
      </c>
      <c r="H148" s="1" t="s">
        <v>382</v>
      </c>
      <c r="I148" s="1" t="s">
        <v>21</v>
      </c>
      <c r="J148" s="346">
        <v>258000</v>
      </c>
      <c r="K148" s="346">
        <v>300</v>
      </c>
      <c r="L148" s="346">
        <f t="shared" ref="L148:L211" si="1">K148*J148</f>
        <v>77400000</v>
      </c>
      <c r="M148" s="1" t="s">
        <v>6845</v>
      </c>
      <c r="N148" s="1" t="s">
        <v>6641</v>
      </c>
      <c r="O148" s="363" t="s">
        <v>6656</v>
      </c>
      <c r="P148" s="347" t="s">
        <v>6649</v>
      </c>
      <c r="Q148" s="348">
        <v>43348</v>
      </c>
    </row>
    <row r="149" spans="1:17" ht="30" customHeight="1">
      <c r="A149" s="357">
        <v>220</v>
      </c>
      <c r="B149" s="347" t="s">
        <v>144</v>
      </c>
      <c r="C149" s="347" t="s">
        <v>6840</v>
      </c>
      <c r="D149" s="345" t="s">
        <v>5520</v>
      </c>
      <c r="E149" s="1" t="s">
        <v>6914</v>
      </c>
      <c r="F149" s="1" t="s">
        <v>6910</v>
      </c>
      <c r="G149" s="1" t="s">
        <v>6844</v>
      </c>
      <c r="H149" s="1" t="s">
        <v>382</v>
      </c>
      <c r="I149" s="1" t="s">
        <v>21</v>
      </c>
      <c r="J149" s="346">
        <v>258000</v>
      </c>
      <c r="K149" s="346">
        <v>1600</v>
      </c>
      <c r="L149" s="346">
        <f t="shared" si="1"/>
        <v>412800000</v>
      </c>
      <c r="M149" s="1" t="s">
        <v>6845</v>
      </c>
      <c r="N149" s="1" t="s">
        <v>6641</v>
      </c>
      <c r="O149" s="363" t="s">
        <v>6656</v>
      </c>
      <c r="P149" s="347" t="s">
        <v>6649</v>
      </c>
      <c r="Q149" s="348">
        <v>43348</v>
      </c>
    </row>
    <row r="150" spans="1:17" ht="30" customHeight="1">
      <c r="A150" s="357">
        <v>221</v>
      </c>
      <c r="B150" s="347" t="s">
        <v>144</v>
      </c>
      <c r="C150" s="347" t="s">
        <v>6840</v>
      </c>
      <c r="D150" s="345" t="s">
        <v>5520</v>
      </c>
      <c r="E150" s="1" t="s">
        <v>6915</v>
      </c>
      <c r="F150" s="1" t="s">
        <v>6910</v>
      </c>
      <c r="G150" s="1" t="s">
        <v>6844</v>
      </c>
      <c r="H150" s="1" t="s">
        <v>382</v>
      </c>
      <c r="I150" s="1" t="s">
        <v>21</v>
      </c>
      <c r="J150" s="346">
        <v>303000</v>
      </c>
      <c r="K150" s="346">
        <v>1600</v>
      </c>
      <c r="L150" s="346">
        <f t="shared" si="1"/>
        <v>484800000</v>
      </c>
      <c r="M150" s="1" t="s">
        <v>6845</v>
      </c>
      <c r="N150" s="1" t="s">
        <v>6641</v>
      </c>
      <c r="O150" s="363" t="s">
        <v>6656</v>
      </c>
      <c r="P150" s="347" t="s">
        <v>6649</v>
      </c>
      <c r="Q150" s="348">
        <v>43348</v>
      </c>
    </row>
    <row r="151" spans="1:17" ht="30" customHeight="1">
      <c r="A151" s="357">
        <v>222</v>
      </c>
      <c r="B151" s="347" t="s">
        <v>144</v>
      </c>
      <c r="C151" s="347" t="s">
        <v>6840</v>
      </c>
      <c r="D151" s="345" t="s">
        <v>5520</v>
      </c>
      <c r="E151" s="1" t="s">
        <v>6916</v>
      </c>
      <c r="F151" s="1" t="s">
        <v>6910</v>
      </c>
      <c r="G151" s="1" t="s">
        <v>6844</v>
      </c>
      <c r="H151" s="1" t="s">
        <v>382</v>
      </c>
      <c r="I151" s="1" t="s">
        <v>21</v>
      </c>
      <c r="J151" s="346">
        <v>303000</v>
      </c>
      <c r="K151" s="346">
        <v>600</v>
      </c>
      <c r="L151" s="346">
        <f t="shared" si="1"/>
        <v>181800000</v>
      </c>
      <c r="M151" s="1" t="s">
        <v>6845</v>
      </c>
      <c r="N151" s="1" t="s">
        <v>6641</v>
      </c>
      <c r="O151" s="363" t="s">
        <v>6656</v>
      </c>
      <c r="P151" s="347" t="s">
        <v>6649</v>
      </c>
      <c r="Q151" s="348">
        <v>43348</v>
      </c>
    </row>
    <row r="152" spans="1:17" ht="30" customHeight="1">
      <c r="A152" s="357">
        <v>223</v>
      </c>
      <c r="B152" s="347" t="s">
        <v>144</v>
      </c>
      <c r="C152" s="347" t="s">
        <v>6840</v>
      </c>
      <c r="D152" s="345" t="s">
        <v>5520</v>
      </c>
      <c r="E152" s="1" t="s">
        <v>6917</v>
      </c>
      <c r="F152" s="1" t="s">
        <v>6910</v>
      </c>
      <c r="G152" s="1" t="s">
        <v>6844</v>
      </c>
      <c r="H152" s="1" t="s">
        <v>382</v>
      </c>
      <c r="I152" s="1" t="s">
        <v>21</v>
      </c>
      <c r="J152" s="346">
        <v>303000</v>
      </c>
      <c r="K152" s="346">
        <v>100</v>
      </c>
      <c r="L152" s="346">
        <f t="shared" si="1"/>
        <v>30300000</v>
      </c>
      <c r="M152" s="1" t="s">
        <v>6845</v>
      </c>
      <c r="N152" s="1" t="s">
        <v>6641</v>
      </c>
      <c r="O152" s="363" t="s">
        <v>6656</v>
      </c>
      <c r="P152" s="347" t="s">
        <v>6649</v>
      </c>
      <c r="Q152" s="348">
        <v>43348</v>
      </c>
    </row>
    <row r="153" spans="1:17" ht="30" customHeight="1">
      <c r="A153" s="357">
        <v>224</v>
      </c>
      <c r="B153" s="347" t="s">
        <v>144</v>
      </c>
      <c r="C153" s="347" t="s">
        <v>6840</v>
      </c>
      <c r="D153" s="345" t="s">
        <v>5520</v>
      </c>
      <c r="E153" s="1" t="s">
        <v>6918</v>
      </c>
      <c r="F153" s="1" t="s">
        <v>6910</v>
      </c>
      <c r="G153" s="1" t="s">
        <v>6844</v>
      </c>
      <c r="H153" s="1" t="s">
        <v>382</v>
      </c>
      <c r="I153" s="1" t="s">
        <v>21</v>
      </c>
      <c r="J153" s="346">
        <v>343000</v>
      </c>
      <c r="K153" s="346">
        <v>90</v>
      </c>
      <c r="L153" s="346">
        <f t="shared" si="1"/>
        <v>30870000</v>
      </c>
      <c r="M153" s="1" t="s">
        <v>6845</v>
      </c>
      <c r="N153" s="1" t="s">
        <v>6641</v>
      </c>
      <c r="O153" s="363" t="s">
        <v>6656</v>
      </c>
      <c r="P153" s="347" t="s">
        <v>6649</v>
      </c>
      <c r="Q153" s="348">
        <v>43348</v>
      </c>
    </row>
    <row r="154" spans="1:17" ht="30" customHeight="1">
      <c r="A154" s="357">
        <v>225</v>
      </c>
      <c r="B154" s="347" t="s">
        <v>144</v>
      </c>
      <c r="C154" s="347" t="s">
        <v>6840</v>
      </c>
      <c r="D154" s="345" t="s">
        <v>5520</v>
      </c>
      <c r="E154" s="1" t="s">
        <v>6919</v>
      </c>
      <c r="F154" s="1" t="s">
        <v>6910</v>
      </c>
      <c r="G154" s="1" t="s">
        <v>6844</v>
      </c>
      <c r="H154" s="1" t="s">
        <v>35</v>
      </c>
      <c r="I154" s="1" t="s">
        <v>21</v>
      </c>
      <c r="J154" s="346">
        <v>343000</v>
      </c>
      <c r="K154" s="346">
        <v>40</v>
      </c>
      <c r="L154" s="346">
        <f t="shared" si="1"/>
        <v>13720000</v>
      </c>
      <c r="M154" s="1" t="s">
        <v>6845</v>
      </c>
      <c r="N154" s="1" t="s">
        <v>6641</v>
      </c>
      <c r="O154" s="363" t="s">
        <v>6656</v>
      </c>
      <c r="P154" s="347" t="s">
        <v>6649</v>
      </c>
      <c r="Q154" s="348">
        <v>43348</v>
      </c>
    </row>
    <row r="155" spans="1:17" ht="30" customHeight="1">
      <c r="A155" s="357">
        <v>226</v>
      </c>
      <c r="B155" s="347" t="s">
        <v>144</v>
      </c>
      <c r="C155" s="347" t="s">
        <v>6840</v>
      </c>
      <c r="D155" s="345" t="s">
        <v>5520</v>
      </c>
      <c r="E155" s="1" t="s">
        <v>6920</v>
      </c>
      <c r="F155" s="1" t="s">
        <v>6910</v>
      </c>
      <c r="G155" s="1" t="s">
        <v>6844</v>
      </c>
      <c r="H155" s="1" t="s">
        <v>35</v>
      </c>
      <c r="I155" s="1" t="s">
        <v>21</v>
      </c>
      <c r="J155" s="346">
        <v>343000</v>
      </c>
      <c r="K155" s="346">
        <v>60</v>
      </c>
      <c r="L155" s="346">
        <f t="shared" si="1"/>
        <v>20580000</v>
      </c>
      <c r="M155" s="1" t="s">
        <v>6845</v>
      </c>
      <c r="N155" s="1" t="s">
        <v>6641</v>
      </c>
      <c r="O155" s="363" t="s">
        <v>6656</v>
      </c>
      <c r="P155" s="347" t="s">
        <v>6649</v>
      </c>
      <c r="Q155" s="348">
        <v>43348</v>
      </c>
    </row>
    <row r="156" spans="1:17" ht="30" customHeight="1">
      <c r="A156" s="357">
        <v>227</v>
      </c>
      <c r="B156" s="347" t="s">
        <v>144</v>
      </c>
      <c r="C156" s="347" t="s">
        <v>6840</v>
      </c>
      <c r="D156" s="345" t="s">
        <v>5520</v>
      </c>
      <c r="E156" s="1" t="s">
        <v>6921</v>
      </c>
      <c r="F156" s="1" t="s">
        <v>6910</v>
      </c>
      <c r="G156" s="1" t="s">
        <v>6844</v>
      </c>
      <c r="H156" s="1" t="s">
        <v>1092</v>
      </c>
      <c r="I156" s="1" t="s">
        <v>21</v>
      </c>
      <c r="J156" s="346">
        <v>378000</v>
      </c>
      <c r="K156" s="346">
        <v>60</v>
      </c>
      <c r="L156" s="346">
        <f t="shared" si="1"/>
        <v>22680000</v>
      </c>
      <c r="M156" s="1" t="s">
        <v>6845</v>
      </c>
      <c r="N156" s="1" t="s">
        <v>6641</v>
      </c>
      <c r="O156" s="363" t="s">
        <v>6656</v>
      </c>
      <c r="P156" s="347" t="s">
        <v>6649</v>
      </c>
      <c r="Q156" s="348">
        <v>43348</v>
      </c>
    </row>
    <row r="157" spans="1:17" ht="30" customHeight="1">
      <c r="A157" s="357">
        <v>228</v>
      </c>
      <c r="B157" s="347" t="s">
        <v>144</v>
      </c>
      <c r="C157" s="347" t="s">
        <v>6840</v>
      </c>
      <c r="D157" s="345" t="s">
        <v>5520</v>
      </c>
      <c r="E157" s="1" t="s">
        <v>6922</v>
      </c>
      <c r="F157" s="1" t="s">
        <v>6910</v>
      </c>
      <c r="G157" s="1" t="s">
        <v>6844</v>
      </c>
      <c r="H157" s="1" t="s">
        <v>1092</v>
      </c>
      <c r="I157" s="1" t="s">
        <v>21</v>
      </c>
      <c r="J157" s="346">
        <v>378000</v>
      </c>
      <c r="K157" s="346">
        <v>200</v>
      </c>
      <c r="L157" s="346">
        <f t="shared" si="1"/>
        <v>75600000</v>
      </c>
      <c r="M157" s="1" t="s">
        <v>6845</v>
      </c>
      <c r="N157" s="1" t="s">
        <v>6641</v>
      </c>
      <c r="O157" s="363" t="s">
        <v>6656</v>
      </c>
      <c r="P157" s="347" t="s">
        <v>6649</v>
      </c>
      <c r="Q157" s="348">
        <v>43348</v>
      </c>
    </row>
    <row r="158" spans="1:17" ht="30" customHeight="1">
      <c r="A158" s="357">
        <v>229</v>
      </c>
      <c r="B158" s="347" t="s">
        <v>144</v>
      </c>
      <c r="C158" s="347" t="s">
        <v>6840</v>
      </c>
      <c r="D158" s="345" t="s">
        <v>5520</v>
      </c>
      <c r="E158" s="1" t="s">
        <v>6923</v>
      </c>
      <c r="F158" s="1" t="s">
        <v>6910</v>
      </c>
      <c r="G158" s="1" t="s">
        <v>6844</v>
      </c>
      <c r="H158" s="1" t="s">
        <v>1092</v>
      </c>
      <c r="I158" s="1" t="s">
        <v>21</v>
      </c>
      <c r="J158" s="346">
        <v>378000</v>
      </c>
      <c r="K158" s="346">
        <v>200</v>
      </c>
      <c r="L158" s="346">
        <f t="shared" si="1"/>
        <v>75600000</v>
      </c>
      <c r="M158" s="1" t="s">
        <v>6845</v>
      </c>
      <c r="N158" s="1" t="s">
        <v>6641</v>
      </c>
      <c r="O158" s="363" t="s">
        <v>6656</v>
      </c>
      <c r="P158" s="347" t="s">
        <v>6649</v>
      </c>
      <c r="Q158" s="348">
        <v>43348</v>
      </c>
    </row>
    <row r="159" spans="1:17" ht="30" customHeight="1">
      <c r="A159" s="357">
        <v>230</v>
      </c>
      <c r="B159" s="347" t="s">
        <v>144</v>
      </c>
      <c r="C159" s="347" t="s">
        <v>6840</v>
      </c>
      <c r="D159" s="345" t="s">
        <v>5520</v>
      </c>
      <c r="E159" s="1" t="s">
        <v>6924</v>
      </c>
      <c r="F159" s="1" t="s">
        <v>6910</v>
      </c>
      <c r="G159" s="1" t="s">
        <v>6844</v>
      </c>
      <c r="H159" s="1" t="s">
        <v>1092</v>
      </c>
      <c r="I159" s="1" t="s">
        <v>21</v>
      </c>
      <c r="J159" s="346">
        <v>378000</v>
      </c>
      <c r="K159" s="346">
        <v>400</v>
      </c>
      <c r="L159" s="346">
        <f t="shared" si="1"/>
        <v>151200000</v>
      </c>
      <c r="M159" s="1" t="s">
        <v>6845</v>
      </c>
      <c r="N159" s="1" t="s">
        <v>6641</v>
      </c>
      <c r="O159" s="363" t="s">
        <v>6656</v>
      </c>
      <c r="P159" s="347" t="s">
        <v>6649</v>
      </c>
      <c r="Q159" s="348">
        <v>43348</v>
      </c>
    </row>
    <row r="160" spans="1:17" ht="30" customHeight="1">
      <c r="A160" s="357">
        <v>231</v>
      </c>
      <c r="B160" s="347" t="s">
        <v>144</v>
      </c>
      <c r="C160" s="347" t="s">
        <v>6840</v>
      </c>
      <c r="D160" s="345" t="s">
        <v>5520</v>
      </c>
      <c r="E160" s="1" t="s">
        <v>6925</v>
      </c>
      <c r="F160" s="1" t="s">
        <v>6910</v>
      </c>
      <c r="G160" s="1" t="s">
        <v>6844</v>
      </c>
      <c r="H160" s="1" t="s">
        <v>1092</v>
      </c>
      <c r="I160" s="1" t="s">
        <v>21</v>
      </c>
      <c r="J160" s="346">
        <v>378000</v>
      </c>
      <c r="K160" s="346">
        <v>400</v>
      </c>
      <c r="L160" s="346">
        <f t="shared" si="1"/>
        <v>151200000</v>
      </c>
      <c r="M160" s="1" t="s">
        <v>6845</v>
      </c>
      <c r="N160" s="1" t="s">
        <v>6641</v>
      </c>
      <c r="O160" s="363" t="s">
        <v>6656</v>
      </c>
      <c r="P160" s="347" t="s">
        <v>6649</v>
      </c>
      <c r="Q160" s="348">
        <v>43348</v>
      </c>
    </row>
    <row r="161" spans="1:17" ht="30" customHeight="1">
      <c r="A161" s="357">
        <v>232</v>
      </c>
      <c r="B161" s="347" t="s">
        <v>144</v>
      </c>
      <c r="C161" s="347" t="s">
        <v>6840</v>
      </c>
      <c r="D161" s="345" t="s">
        <v>5520</v>
      </c>
      <c r="E161" s="1" t="s">
        <v>6926</v>
      </c>
      <c r="F161" s="1" t="s">
        <v>6910</v>
      </c>
      <c r="G161" s="1" t="s">
        <v>6844</v>
      </c>
      <c r="H161" s="1" t="s">
        <v>1092</v>
      </c>
      <c r="I161" s="1" t="s">
        <v>21</v>
      </c>
      <c r="J161" s="346">
        <v>378000</v>
      </c>
      <c r="K161" s="346">
        <v>200</v>
      </c>
      <c r="L161" s="346">
        <f t="shared" si="1"/>
        <v>75600000</v>
      </c>
      <c r="M161" s="1" t="s">
        <v>6845</v>
      </c>
      <c r="N161" s="1" t="s">
        <v>6641</v>
      </c>
      <c r="O161" s="363" t="s">
        <v>6656</v>
      </c>
      <c r="P161" s="347" t="s">
        <v>6649</v>
      </c>
      <c r="Q161" s="348">
        <v>43348</v>
      </c>
    </row>
    <row r="162" spans="1:17" ht="30" customHeight="1">
      <c r="A162" s="357">
        <v>233</v>
      </c>
      <c r="B162" s="347" t="s">
        <v>144</v>
      </c>
      <c r="C162" s="347" t="s">
        <v>6840</v>
      </c>
      <c r="D162" s="345" t="s">
        <v>5520</v>
      </c>
      <c r="E162" s="1" t="s">
        <v>6927</v>
      </c>
      <c r="F162" s="1" t="s">
        <v>6910</v>
      </c>
      <c r="G162" s="1" t="s">
        <v>6844</v>
      </c>
      <c r="H162" s="1" t="s">
        <v>1092</v>
      </c>
      <c r="I162" s="1" t="s">
        <v>21</v>
      </c>
      <c r="J162" s="346">
        <v>378000</v>
      </c>
      <c r="K162" s="346">
        <v>200</v>
      </c>
      <c r="L162" s="346">
        <f t="shared" si="1"/>
        <v>75600000</v>
      </c>
      <c r="M162" s="1" t="s">
        <v>6845</v>
      </c>
      <c r="N162" s="1" t="s">
        <v>6641</v>
      </c>
      <c r="O162" s="363" t="s">
        <v>6656</v>
      </c>
      <c r="P162" s="347" t="s">
        <v>6649</v>
      </c>
      <c r="Q162" s="348">
        <v>43348</v>
      </c>
    </row>
    <row r="163" spans="1:17" ht="30" customHeight="1">
      <c r="A163" s="357">
        <v>234</v>
      </c>
      <c r="B163" s="347" t="s">
        <v>144</v>
      </c>
      <c r="C163" s="347" t="s">
        <v>6840</v>
      </c>
      <c r="D163" s="345" t="s">
        <v>5520</v>
      </c>
      <c r="E163" s="1" t="s">
        <v>6928</v>
      </c>
      <c r="F163" s="1" t="s">
        <v>6910</v>
      </c>
      <c r="G163" s="1" t="s">
        <v>6844</v>
      </c>
      <c r="H163" s="1" t="s">
        <v>1092</v>
      </c>
      <c r="I163" s="1" t="s">
        <v>21</v>
      </c>
      <c r="J163" s="346">
        <v>378000</v>
      </c>
      <c r="K163" s="346">
        <v>100</v>
      </c>
      <c r="L163" s="346">
        <f t="shared" si="1"/>
        <v>37800000</v>
      </c>
      <c r="M163" s="1" t="s">
        <v>6845</v>
      </c>
      <c r="N163" s="1" t="s">
        <v>6641</v>
      </c>
      <c r="O163" s="363" t="s">
        <v>6656</v>
      </c>
      <c r="P163" s="347" t="s">
        <v>6649</v>
      </c>
      <c r="Q163" s="348">
        <v>43348</v>
      </c>
    </row>
    <row r="164" spans="1:17" ht="30" customHeight="1">
      <c r="A164" s="357">
        <v>235</v>
      </c>
      <c r="B164" s="347" t="s">
        <v>144</v>
      </c>
      <c r="C164" s="347" t="s">
        <v>6840</v>
      </c>
      <c r="D164" s="345" t="s">
        <v>5520</v>
      </c>
      <c r="E164" s="1" t="s">
        <v>6929</v>
      </c>
      <c r="F164" s="1" t="s">
        <v>6910</v>
      </c>
      <c r="G164" s="1" t="s">
        <v>6844</v>
      </c>
      <c r="H164" s="1" t="s">
        <v>1092</v>
      </c>
      <c r="I164" s="1" t="s">
        <v>21</v>
      </c>
      <c r="J164" s="346">
        <v>378000</v>
      </c>
      <c r="K164" s="346">
        <v>40</v>
      </c>
      <c r="L164" s="346">
        <f t="shared" si="1"/>
        <v>15120000</v>
      </c>
      <c r="M164" s="1" t="s">
        <v>6845</v>
      </c>
      <c r="N164" s="1" t="s">
        <v>6641</v>
      </c>
      <c r="O164" s="363" t="s">
        <v>6656</v>
      </c>
      <c r="P164" s="347" t="s">
        <v>6649</v>
      </c>
      <c r="Q164" s="348">
        <v>43348</v>
      </c>
    </row>
    <row r="165" spans="1:17" ht="30" customHeight="1">
      <c r="A165" s="357">
        <v>236</v>
      </c>
      <c r="B165" s="347" t="s">
        <v>144</v>
      </c>
      <c r="C165" s="347" t="s">
        <v>6840</v>
      </c>
      <c r="D165" s="345" t="s">
        <v>5520</v>
      </c>
      <c r="E165" s="1" t="s">
        <v>6930</v>
      </c>
      <c r="F165" s="1" t="s">
        <v>6910</v>
      </c>
      <c r="G165" s="1" t="s">
        <v>6844</v>
      </c>
      <c r="H165" s="1" t="s">
        <v>1092</v>
      </c>
      <c r="I165" s="1" t="s">
        <v>21</v>
      </c>
      <c r="J165" s="346">
        <v>378000</v>
      </c>
      <c r="K165" s="346">
        <v>20</v>
      </c>
      <c r="L165" s="346">
        <f t="shared" si="1"/>
        <v>7560000</v>
      </c>
      <c r="M165" s="1" t="s">
        <v>6845</v>
      </c>
      <c r="N165" s="1" t="s">
        <v>6641</v>
      </c>
      <c r="O165" s="363" t="s">
        <v>6656</v>
      </c>
      <c r="P165" s="347" t="s">
        <v>6649</v>
      </c>
      <c r="Q165" s="348">
        <v>43348</v>
      </c>
    </row>
    <row r="166" spans="1:17" ht="30" customHeight="1">
      <c r="A166" s="357">
        <v>237</v>
      </c>
      <c r="B166" s="347" t="s">
        <v>144</v>
      </c>
      <c r="C166" s="347" t="s">
        <v>6840</v>
      </c>
      <c r="D166" s="345" t="s">
        <v>5520</v>
      </c>
      <c r="E166" s="1" t="s">
        <v>6931</v>
      </c>
      <c r="F166" s="1" t="s">
        <v>6910</v>
      </c>
      <c r="G166" s="1" t="s">
        <v>6844</v>
      </c>
      <c r="H166" s="1" t="s">
        <v>1092</v>
      </c>
      <c r="I166" s="1" t="s">
        <v>21</v>
      </c>
      <c r="J166" s="346">
        <v>677000</v>
      </c>
      <c r="K166" s="346">
        <v>60</v>
      </c>
      <c r="L166" s="346">
        <f t="shared" si="1"/>
        <v>40620000</v>
      </c>
      <c r="M166" s="1" t="s">
        <v>6845</v>
      </c>
      <c r="N166" s="1" t="s">
        <v>6641</v>
      </c>
      <c r="O166" s="363" t="s">
        <v>6656</v>
      </c>
      <c r="P166" s="347" t="s">
        <v>6649</v>
      </c>
      <c r="Q166" s="348">
        <v>43348</v>
      </c>
    </row>
    <row r="167" spans="1:17" ht="30" customHeight="1">
      <c r="A167" s="357">
        <v>238</v>
      </c>
      <c r="B167" s="347" t="s">
        <v>144</v>
      </c>
      <c r="C167" s="347" t="s">
        <v>6840</v>
      </c>
      <c r="D167" s="345" t="s">
        <v>5520</v>
      </c>
      <c r="E167" s="1" t="s">
        <v>6932</v>
      </c>
      <c r="F167" s="1" t="s">
        <v>6910</v>
      </c>
      <c r="G167" s="1" t="s">
        <v>6844</v>
      </c>
      <c r="H167" s="1" t="s">
        <v>1092</v>
      </c>
      <c r="I167" s="1" t="s">
        <v>21</v>
      </c>
      <c r="J167" s="346">
        <v>305000</v>
      </c>
      <c r="K167" s="346">
        <v>100</v>
      </c>
      <c r="L167" s="346">
        <f t="shared" si="1"/>
        <v>30500000</v>
      </c>
      <c r="M167" s="1" t="s">
        <v>6845</v>
      </c>
      <c r="N167" s="1" t="s">
        <v>6641</v>
      </c>
      <c r="O167" s="363" t="s">
        <v>6656</v>
      </c>
      <c r="P167" s="347" t="s">
        <v>6649</v>
      </c>
      <c r="Q167" s="348">
        <v>43348</v>
      </c>
    </row>
    <row r="168" spans="1:17" ht="30" customHeight="1">
      <c r="A168" s="357">
        <v>239</v>
      </c>
      <c r="B168" s="347" t="s">
        <v>144</v>
      </c>
      <c r="C168" s="347" t="s">
        <v>6840</v>
      </c>
      <c r="D168" s="345" t="s">
        <v>5520</v>
      </c>
      <c r="E168" s="1" t="s">
        <v>6933</v>
      </c>
      <c r="F168" s="1" t="s">
        <v>6910</v>
      </c>
      <c r="G168" s="1" t="s">
        <v>6844</v>
      </c>
      <c r="H168" s="1" t="s">
        <v>1092</v>
      </c>
      <c r="I168" s="1" t="s">
        <v>21</v>
      </c>
      <c r="J168" s="346">
        <v>305000</v>
      </c>
      <c r="K168" s="346">
        <v>100</v>
      </c>
      <c r="L168" s="346">
        <f t="shared" si="1"/>
        <v>30500000</v>
      </c>
      <c r="M168" s="1" t="s">
        <v>6845</v>
      </c>
      <c r="N168" s="1" t="s">
        <v>6641</v>
      </c>
      <c r="O168" s="363" t="s">
        <v>6656</v>
      </c>
      <c r="P168" s="347" t="s">
        <v>6649</v>
      </c>
      <c r="Q168" s="348">
        <v>43348</v>
      </c>
    </row>
    <row r="169" spans="1:17" ht="30" customHeight="1">
      <c r="A169" s="357">
        <v>240</v>
      </c>
      <c r="B169" s="347" t="s">
        <v>144</v>
      </c>
      <c r="C169" s="347" t="s">
        <v>6840</v>
      </c>
      <c r="D169" s="345" t="s">
        <v>5520</v>
      </c>
      <c r="E169" s="1" t="s">
        <v>6934</v>
      </c>
      <c r="F169" s="1" t="s">
        <v>6910</v>
      </c>
      <c r="G169" s="1" t="s">
        <v>6844</v>
      </c>
      <c r="H169" s="1" t="s">
        <v>1092</v>
      </c>
      <c r="I169" s="1" t="s">
        <v>21</v>
      </c>
      <c r="J169" s="346">
        <v>305000</v>
      </c>
      <c r="K169" s="346">
        <v>100</v>
      </c>
      <c r="L169" s="346">
        <f t="shared" si="1"/>
        <v>30500000</v>
      </c>
      <c r="M169" s="1" t="s">
        <v>6845</v>
      </c>
      <c r="N169" s="1" t="s">
        <v>6641</v>
      </c>
      <c r="O169" s="363" t="s">
        <v>6656</v>
      </c>
      <c r="P169" s="347" t="s">
        <v>6649</v>
      </c>
      <c r="Q169" s="348">
        <v>43348</v>
      </c>
    </row>
    <row r="170" spans="1:17" ht="30" customHeight="1">
      <c r="A170" s="357">
        <v>241</v>
      </c>
      <c r="B170" s="347" t="s">
        <v>144</v>
      </c>
      <c r="C170" s="347" t="s">
        <v>6840</v>
      </c>
      <c r="D170" s="345" t="s">
        <v>5520</v>
      </c>
      <c r="E170" s="1" t="s">
        <v>6935</v>
      </c>
      <c r="F170" s="1" t="s">
        <v>6910</v>
      </c>
      <c r="G170" s="1" t="s">
        <v>6844</v>
      </c>
      <c r="H170" s="1" t="s">
        <v>1092</v>
      </c>
      <c r="I170" s="1" t="s">
        <v>21</v>
      </c>
      <c r="J170" s="346">
        <v>301000</v>
      </c>
      <c r="K170" s="346">
        <v>100</v>
      </c>
      <c r="L170" s="346">
        <f t="shared" si="1"/>
        <v>30100000</v>
      </c>
      <c r="M170" s="1" t="s">
        <v>6845</v>
      </c>
      <c r="N170" s="1" t="s">
        <v>6641</v>
      </c>
      <c r="O170" s="363" t="s">
        <v>6656</v>
      </c>
      <c r="P170" s="347" t="s">
        <v>6649</v>
      </c>
      <c r="Q170" s="348">
        <v>43348</v>
      </c>
    </row>
    <row r="171" spans="1:17" ht="30" customHeight="1">
      <c r="A171" s="357">
        <v>242</v>
      </c>
      <c r="B171" s="347" t="s">
        <v>144</v>
      </c>
      <c r="C171" s="347" t="s">
        <v>6840</v>
      </c>
      <c r="D171" s="345" t="s">
        <v>5520</v>
      </c>
      <c r="E171" s="1" t="s">
        <v>6936</v>
      </c>
      <c r="F171" s="1" t="s">
        <v>6910</v>
      </c>
      <c r="G171" s="1" t="s">
        <v>6844</v>
      </c>
      <c r="H171" s="1" t="s">
        <v>1092</v>
      </c>
      <c r="I171" s="1" t="s">
        <v>21</v>
      </c>
      <c r="J171" s="346">
        <v>291000</v>
      </c>
      <c r="K171" s="346">
        <v>100</v>
      </c>
      <c r="L171" s="346">
        <f t="shared" si="1"/>
        <v>29100000</v>
      </c>
      <c r="M171" s="1" t="s">
        <v>6845</v>
      </c>
      <c r="N171" s="1" t="s">
        <v>6641</v>
      </c>
      <c r="O171" s="363" t="s">
        <v>6656</v>
      </c>
      <c r="P171" s="347" t="s">
        <v>6649</v>
      </c>
      <c r="Q171" s="348">
        <v>43348</v>
      </c>
    </row>
    <row r="172" spans="1:17" ht="30" customHeight="1">
      <c r="A172" s="357">
        <v>243</v>
      </c>
      <c r="B172" s="347" t="s">
        <v>144</v>
      </c>
      <c r="C172" s="347" t="s">
        <v>6840</v>
      </c>
      <c r="D172" s="345" t="s">
        <v>5520</v>
      </c>
      <c r="E172" s="1" t="s">
        <v>6937</v>
      </c>
      <c r="F172" s="1" t="s">
        <v>6910</v>
      </c>
      <c r="G172" s="1" t="s">
        <v>6844</v>
      </c>
      <c r="H172" s="1" t="s">
        <v>1092</v>
      </c>
      <c r="I172" s="1" t="s">
        <v>21</v>
      </c>
      <c r="J172" s="346">
        <v>343000</v>
      </c>
      <c r="K172" s="346">
        <v>100</v>
      </c>
      <c r="L172" s="346">
        <f t="shared" si="1"/>
        <v>34300000</v>
      </c>
      <c r="M172" s="1" t="s">
        <v>6845</v>
      </c>
      <c r="N172" s="1" t="s">
        <v>6641</v>
      </c>
      <c r="O172" s="363" t="s">
        <v>6656</v>
      </c>
      <c r="P172" s="347" t="s">
        <v>6649</v>
      </c>
      <c r="Q172" s="348">
        <v>43348</v>
      </c>
    </row>
    <row r="173" spans="1:17" ht="30" customHeight="1">
      <c r="A173" s="357">
        <v>244</v>
      </c>
      <c r="B173" s="347" t="s">
        <v>144</v>
      </c>
      <c r="C173" s="347" t="s">
        <v>6840</v>
      </c>
      <c r="D173" s="345" t="s">
        <v>5520</v>
      </c>
      <c r="E173" s="1" t="s">
        <v>6938</v>
      </c>
      <c r="F173" s="1" t="s">
        <v>6910</v>
      </c>
      <c r="G173" s="1" t="s">
        <v>6844</v>
      </c>
      <c r="H173" s="1" t="s">
        <v>1092</v>
      </c>
      <c r="I173" s="1" t="s">
        <v>21</v>
      </c>
      <c r="J173" s="346">
        <v>343000</v>
      </c>
      <c r="K173" s="346">
        <v>100</v>
      </c>
      <c r="L173" s="346">
        <f t="shared" si="1"/>
        <v>34300000</v>
      </c>
      <c r="M173" s="1" t="s">
        <v>6845</v>
      </c>
      <c r="N173" s="1" t="s">
        <v>6641</v>
      </c>
      <c r="O173" s="363" t="s">
        <v>6656</v>
      </c>
      <c r="P173" s="347" t="s">
        <v>6649</v>
      </c>
      <c r="Q173" s="348">
        <v>43348</v>
      </c>
    </row>
    <row r="174" spans="1:17" ht="30" customHeight="1">
      <c r="A174" s="357">
        <v>245</v>
      </c>
      <c r="B174" s="347" t="s">
        <v>144</v>
      </c>
      <c r="C174" s="347" t="s">
        <v>6840</v>
      </c>
      <c r="D174" s="345" t="s">
        <v>5520</v>
      </c>
      <c r="E174" s="1" t="s">
        <v>6939</v>
      </c>
      <c r="F174" s="1" t="s">
        <v>6910</v>
      </c>
      <c r="G174" s="1" t="s">
        <v>6844</v>
      </c>
      <c r="H174" s="1" t="s">
        <v>1092</v>
      </c>
      <c r="I174" s="1" t="s">
        <v>21</v>
      </c>
      <c r="J174" s="346">
        <v>343000</v>
      </c>
      <c r="K174" s="346">
        <v>40</v>
      </c>
      <c r="L174" s="346">
        <f t="shared" si="1"/>
        <v>13720000</v>
      </c>
      <c r="M174" s="1" t="s">
        <v>6845</v>
      </c>
      <c r="N174" s="1" t="s">
        <v>6641</v>
      </c>
      <c r="O174" s="363" t="s">
        <v>6656</v>
      </c>
      <c r="P174" s="347" t="s">
        <v>6649</v>
      </c>
      <c r="Q174" s="348">
        <v>43348</v>
      </c>
    </row>
    <row r="175" spans="1:17" ht="30" customHeight="1">
      <c r="A175" s="357">
        <v>246</v>
      </c>
      <c r="B175" s="347" t="s">
        <v>144</v>
      </c>
      <c r="C175" s="347" t="s">
        <v>6840</v>
      </c>
      <c r="D175" s="345" t="s">
        <v>5520</v>
      </c>
      <c r="E175" s="1" t="s">
        <v>6940</v>
      </c>
      <c r="F175" s="1" t="s">
        <v>6910</v>
      </c>
      <c r="G175" s="1" t="s">
        <v>6844</v>
      </c>
      <c r="H175" s="1" t="s">
        <v>1092</v>
      </c>
      <c r="I175" s="1" t="s">
        <v>21</v>
      </c>
      <c r="J175" s="346">
        <v>343000</v>
      </c>
      <c r="K175" s="346">
        <v>300</v>
      </c>
      <c r="L175" s="346">
        <f t="shared" si="1"/>
        <v>102900000</v>
      </c>
      <c r="M175" s="1" t="s">
        <v>6845</v>
      </c>
      <c r="N175" s="1" t="s">
        <v>6641</v>
      </c>
      <c r="O175" s="363" t="s">
        <v>6656</v>
      </c>
      <c r="P175" s="347" t="s">
        <v>6649</v>
      </c>
      <c r="Q175" s="348">
        <v>43348</v>
      </c>
    </row>
    <row r="176" spans="1:17" ht="30" customHeight="1">
      <c r="A176" s="357">
        <v>247</v>
      </c>
      <c r="B176" s="347" t="s">
        <v>144</v>
      </c>
      <c r="C176" s="347" t="s">
        <v>6840</v>
      </c>
      <c r="D176" s="345" t="s">
        <v>5520</v>
      </c>
      <c r="E176" s="1" t="s">
        <v>6941</v>
      </c>
      <c r="F176" s="1" t="s">
        <v>6910</v>
      </c>
      <c r="G176" s="1" t="s">
        <v>6844</v>
      </c>
      <c r="H176" s="1" t="s">
        <v>1092</v>
      </c>
      <c r="I176" s="1" t="s">
        <v>21</v>
      </c>
      <c r="J176" s="346">
        <v>454000</v>
      </c>
      <c r="K176" s="346">
        <v>60</v>
      </c>
      <c r="L176" s="346">
        <f t="shared" si="1"/>
        <v>27240000</v>
      </c>
      <c r="M176" s="1" t="s">
        <v>6845</v>
      </c>
      <c r="N176" s="1" t="s">
        <v>6641</v>
      </c>
      <c r="O176" s="363" t="s">
        <v>6656</v>
      </c>
      <c r="P176" s="347" t="s">
        <v>6649</v>
      </c>
      <c r="Q176" s="348">
        <v>43348</v>
      </c>
    </row>
    <row r="177" spans="1:17" ht="30" customHeight="1">
      <c r="A177" s="357">
        <v>248</v>
      </c>
      <c r="B177" s="347" t="s">
        <v>144</v>
      </c>
      <c r="C177" s="347" t="s">
        <v>6840</v>
      </c>
      <c r="D177" s="345" t="s">
        <v>5520</v>
      </c>
      <c r="E177" s="1" t="s">
        <v>6942</v>
      </c>
      <c r="F177" s="1" t="s">
        <v>6910</v>
      </c>
      <c r="G177" s="1" t="s">
        <v>6844</v>
      </c>
      <c r="H177" s="1" t="s">
        <v>1092</v>
      </c>
      <c r="I177" s="1" t="s">
        <v>21</v>
      </c>
      <c r="J177" s="346">
        <v>343000</v>
      </c>
      <c r="K177" s="346">
        <v>100</v>
      </c>
      <c r="L177" s="346">
        <f t="shared" si="1"/>
        <v>34300000</v>
      </c>
      <c r="M177" s="1" t="s">
        <v>6845</v>
      </c>
      <c r="N177" s="1" t="s">
        <v>6641</v>
      </c>
      <c r="O177" s="363" t="s">
        <v>6656</v>
      </c>
      <c r="P177" s="347" t="s">
        <v>6649</v>
      </c>
      <c r="Q177" s="348">
        <v>43348</v>
      </c>
    </row>
    <row r="178" spans="1:17" ht="30" customHeight="1">
      <c r="A178" s="357">
        <v>249</v>
      </c>
      <c r="B178" s="347" t="s">
        <v>144</v>
      </c>
      <c r="C178" s="347" t="s">
        <v>6840</v>
      </c>
      <c r="D178" s="345" t="s">
        <v>5520</v>
      </c>
      <c r="E178" s="1" t="s">
        <v>6943</v>
      </c>
      <c r="F178" s="1" t="s">
        <v>6910</v>
      </c>
      <c r="G178" s="1" t="s">
        <v>6844</v>
      </c>
      <c r="H178" s="1" t="s">
        <v>1092</v>
      </c>
      <c r="I178" s="1" t="s">
        <v>21</v>
      </c>
      <c r="J178" s="346">
        <v>343000</v>
      </c>
      <c r="K178" s="346">
        <v>40</v>
      </c>
      <c r="L178" s="346">
        <f t="shared" si="1"/>
        <v>13720000</v>
      </c>
      <c r="M178" s="1" t="s">
        <v>6845</v>
      </c>
      <c r="N178" s="1" t="s">
        <v>6641</v>
      </c>
      <c r="O178" s="363" t="s">
        <v>6656</v>
      </c>
      <c r="P178" s="347" t="s">
        <v>6649</v>
      </c>
      <c r="Q178" s="348">
        <v>43348</v>
      </c>
    </row>
    <row r="179" spans="1:17" ht="30" customHeight="1">
      <c r="A179" s="357">
        <v>250</v>
      </c>
      <c r="B179" s="347" t="s">
        <v>144</v>
      </c>
      <c r="C179" s="347" t="s">
        <v>6840</v>
      </c>
      <c r="D179" s="345" t="s">
        <v>5520</v>
      </c>
      <c r="E179" s="1" t="s">
        <v>6944</v>
      </c>
      <c r="F179" s="1" t="s">
        <v>6910</v>
      </c>
      <c r="G179" s="1" t="s">
        <v>6844</v>
      </c>
      <c r="H179" s="1" t="s">
        <v>1092</v>
      </c>
      <c r="I179" s="1" t="s">
        <v>21</v>
      </c>
      <c r="J179" s="346">
        <v>684000</v>
      </c>
      <c r="K179" s="346">
        <v>20</v>
      </c>
      <c r="L179" s="346">
        <f t="shared" si="1"/>
        <v>13680000</v>
      </c>
      <c r="M179" s="1" t="s">
        <v>6845</v>
      </c>
      <c r="N179" s="1" t="s">
        <v>6641</v>
      </c>
      <c r="O179" s="363" t="s">
        <v>6656</v>
      </c>
      <c r="P179" s="347" t="s">
        <v>6649</v>
      </c>
      <c r="Q179" s="348">
        <v>43348</v>
      </c>
    </row>
    <row r="180" spans="1:17" ht="30" customHeight="1">
      <c r="A180" s="357">
        <v>251</v>
      </c>
      <c r="B180" s="347" t="s">
        <v>144</v>
      </c>
      <c r="C180" s="347" t="s">
        <v>6840</v>
      </c>
      <c r="D180" s="345" t="s">
        <v>5520</v>
      </c>
      <c r="E180" s="1" t="s">
        <v>6945</v>
      </c>
      <c r="F180" s="1" t="s">
        <v>6910</v>
      </c>
      <c r="G180" s="1" t="s">
        <v>6844</v>
      </c>
      <c r="H180" s="1" t="s">
        <v>1092</v>
      </c>
      <c r="I180" s="1" t="s">
        <v>21</v>
      </c>
      <c r="J180" s="346">
        <v>733000</v>
      </c>
      <c r="K180" s="346">
        <v>20</v>
      </c>
      <c r="L180" s="346">
        <f t="shared" si="1"/>
        <v>14660000</v>
      </c>
      <c r="M180" s="1" t="s">
        <v>6845</v>
      </c>
      <c r="N180" s="1" t="s">
        <v>6641</v>
      </c>
      <c r="O180" s="363" t="s">
        <v>6656</v>
      </c>
      <c r="P180" s="347" t="s">
        <v>6649</v>
      </c>
      <c r="Q180" s="348">
        <v>43348</v>
      </c>
    </row>
    <row r="181" spans="1:17" ht="30" customHeight="1">
      <c r="A181" s="357">
        <v>252</v>
      </c>
      <c r="B181" s="347" t="s">
        <v>144</v>
      </c>
      <c r="C181" s="347" t="s">
        <v>6840</v>
      </c>
      <c r="D181" s="345" t="s">
        <v>5520</v>
      </c>
      <c r="E181" s="1" t="s">
        <v>6946</v>
      </c>
      <c r="F181" s="1" t="s">
        <v>6910</v>
      </c>
      <c r="G181" s="1" t="s">
        <v>6844</v>
      </c>
      <c r="H181" s="1" t="s">
        <v>1092</v>
      </c>
      <c r="I181" s="1" t="s">
        <v>21</v>
      </c>
      <c r="J181" s="346">
        <v>482000</v>
      </c>
      <c r="K181" s="346">
        <v>40</v>
      </c>
      <c r="L181" s="346">
        <f t="shared" si="1"/>
        <v>19280000</v>
      </c>
      <c r="M181" s="1" t="s">
        <v>6845</v>
      </c>
      <c r="N181" s="1" t="s">
        <v>6641</v>
      </c>
      <c r="O181" s="363" t="s">
        <v>6656</v>
      </c>
      <c r="P181" s="347" t="s">
        <v>6649</v>
      </c>
      <c r="Q181" s="348">
        <v>43348</v>
      </c>
    </row>
    <row r="182" spans="1:17" ht="30" customHeight="1">
      <c r="A182" s="357">
        <v>253</v>
      </c>
      <c r="B182" s="347" t="s">
        <v>144</v>
      </c>
      <c r="C182" s="347" t="s">
        <v>6840</v>
      </c>
      <c r="D182" s="345" t="s">
        <v>5520</v>
      </c>
      <c r="E182" s="1" t="s">
        <v>6947</v>
      </c>
      <c r="F182" s="1" t="s">
        <v>6910</v>
      </c>
      <c r="G182" s="1" t="s">
        <v>6844</v>
      </c>
      <c r="H182" s="1" t="s">
        <v>1092</v>
      </c>
      <c r="I182" s="1" t="s">
        <v>21</v>
      </c>
      <c r="J182" s="346">
        <v>482000</v>
      </c>
      <c r="K182" s="346">
        <v>20</v>
      </c>
      <c r="L182" s="346">
        <f t="shared" si="1"/>
        <v>9640000</v>
      </c>
      <c r="M182" s="1" t="s">
        <v>6845</v>
      </c>
      <c r="N182" s="1" t="s">
        <v>6641</v>
      </c>
      <c r="O182" s="363" t="s">
        <v>6656</v>
      </c>
      <c r="P182" s="347" t="s">
        <v>6649</v>
      </c>
      <c r="Q182" s="348">
        <v>43348</v>
      </c>
    </row>
    <row r="183" spans="1:17" ht="30" customHeight="1">
      <c r="A183" s="357">
        <v>254</v>
      </c>
      <c r="B183" s="347" t="s">
        <v>144</v>
      </c>
      <c r="C183" s="347" t="s">
        <v>6840</v>
      </c>
      <c r="D183" s="345" t="s">
        <v>5520</v>
      </c>
      <c r="E183" s="1" t="s">
        <v>6948</v>
      </c>
      <c r="F183" s="1" t="s">
        <v>6910</v>
      </c>
      <c r="G183" s="1" t="s">
        <v>6844</v>
      </c>
      <c r="H183" s="1" t="s">
        <v>1092</v>
      </c>
      <c r="I183" s="1" t="s">
        <v>21</v>
      </c>
      <c r="J183" s="346">
        <v>482000</v>
      </c>
      <c r="K183" s="346">
        <v>100</v>
      </c>
      <c r="L183" s="346">
        <f t="shared" si="1"/>
        <v>48200000</v>
      </c>
      <c r="M183" s="1" t="s">
        <v>6845</v>
      </c>
      <c r="N183" s="1" t="s">
        <v>6641</v>
      </c>
      <c r="O183" s="363" t="s">
        <v>6656</v>
      </c>
      <c r="P183" s="347" t="s">
        <v>6649</v>
      </c>
      <c r="Q183" s="348">
        <v>43348</v>
      </c>
    </row>
    <row r="184" spans="1:17" ht="30" customHeight="1">
      <c r="A184" s="357">
        <v>255</v>
      </c>
      <c r="B184" s="347" t="s">
        <v>144</v>
      </c>
      <c r="C184" s="347" t="s">
        <v>6840</v>
      </c>
      <c r="D184" s="345" t="s">
        <v>5520</v>
      </c>
      <c r="E184" s="1" t="s">
        <v>6949</v>
      </c>
      <c r="F184" s="1" t="s">
        <v>6910</v>
      </c>
      <c r="G184" s="1" t="s">
        <v>6844</v>
      </c>
      <c r="H184" s="1" t="s">
        <v>1092</v>
      </c>
      <c r="I184" s="1" t="s">
        <v>21</v>
      </c>
      <c r="J184" s="346">
        <v>482000</v>
      </c>
      <c r="K184" s="346">
        <v>100</v>
      </c>
      <c r="L184" s="346">
        <f t="shared" si="1"/>
        <v>48200000</v>
      </c>
      <c r="M184" s="1" t="s">
        <v>6845</v>
      </c>
      <c r="N184" s="1" t="s">
        <v>6641</v>
      </c>
      <c r="O184" s="363" t="s">
        <v>6656</v>
      </c>
      <c r="P184" s="347" t="s">
        <v>6649</v>
      </c>
      <c r="Q184" s="348">
        <v>43348</v>
      </c>
    </row>
    <row r="185" spans="1:17" ht="30" customHeight="1">
      <c r="A185" s="357">
        <v>256</v>
      </c>
      <c r="B185" s="347" t="s">
        <v>144</v>
      </c>
      <c r="C185" s="347" t="s">
        <v>6840</v>
      </c>
      <c r="D185" s="345" t="s">
        <v>5520</v>
      </c>
      <c r="E185" s="1" t="s">
        <v>6950</v>
      </c>
      <c r="F185" s="1" t="s">
        <v>6910</v>
      </c>
      <c r="G185" s="1" t="s">
        <v>6844</v>
      </c>
      <c r="H185" s="1" t="s">
        <v>1092</v>
      </c>
      <c r="I185" s="1" t="s">
        <v>21</v>
      </c>
      <c r="J185" s="346">
        <v>597000</v>
      </c>
      <c r="K185" s="346">
        <v>40</v>
      </c>
      <c r="L185" s="346">
        <f t="shared" si="1"/>
        <v>23880000</v>
      </c>
      <c r="M185" s="1" t="s">
        <v>6845</v>
      </c>
      <c r="N185" s="1" t="s">
        <v>6641</v>
      </c>
      <c r="O185" s="363" t="s">
        <v>6656</v>
      </c>
      <c r="P185" s="347" t="s">
        <v>6649</v>
      </c>
      <c r="Q185" s="348">
        <v>43348</v>
      </c>
    </row>
    <row r="186" spans="1:17" ht="30" customHeight="1">
      <c r="A186" s="357">
        <v>257</v>
      </c>
      <c r="B186" s="347" t="s">
        <v>144</v>
      </c>
      <c r="C186" s="347" t="s">
        <v>6840</v>
      </c>
      <c r="D186" s="345" t="s">
        <v>5520</v>
      </c>
      <c r="E186" s="1" t="s">
        <v>6951</v>
      </c>
      <c r="F186" s="1" t="s">
        <v>6910</v>
      </c>
      <c r="G186" s="1" t="s">
        <v>6844</v>
      </c>
      <c r="H186" s="1" t="s">
        <v>1092</v>
      </c>
      <c r="I186" s="1" t="s">
        <v>21</v>
      </c>
      <c r="J186" s="346">
        <v>625000</v>
      </c>
      <c r="K186" s="346">
        <v>20</v>
      </c>
      <c r="L186" s="346">
        <f t="shared" si="1"/>
        <v>12500000</v>
      </c>
      <c r="M186" s="1" t="s">
        <v>6845</v>
      </c>
      <c r="N186" s="1" t="s">
        <v>6641</v>
      </c>
      <c r="O186" s="363" t="s">
        <v>6656</v>
      </c>
      <c r="P186" s="347" t="s">
        <v>6649</v>
      </c>
      <c r="Q186" s="348">
        <v>43348</v>
      </c>
    </row>
    <row r="187" spans="1:17" ht="30" customHeight="1">
      <c r="A187" s="357">
        <v>258</v>
      </c>
      <c r="B187" s="347" t="s">
        <v>144</v>
      </c>
      <c r="C187" s="347" t="s">
        <v>6840</v>
      </c>
      <c r="D187" s="345" t="s">
        <v>5520</v>
      </c>
      <c r="E187" s="1" t="s">
        <v>6952</v>
      </c>
      <c r="F187" s="1" t="s">
        <v>6910</v>
      </c>
      <c r="G187" s="1" t="s">
        <v>6844</v>
      </c>
      <c r="H187" s="1" t="s">
        <v>1092</v>
      </c>
      <c r="I187" s="1" t="s">
        <v>21</v>
      </c>
      <c r="J187" s="346">
        <v>481000</v>
      </c>
      <c r="K187" s="346">
        <v>40</v>
      </c>
      <c r="L187" s="346">
        <f t="shared" si="1"/>
        <v>19240000</v>
      </c>
      <c r="M187" s="1" t="s">
        <v>6845</v>
      </c>
      <c r="N187" s="1" t="s">
        <v>6641</v>
      </c>
      <c r="O187" s="363" t="s">
        <v>6656</v>
      </c>
      <c r="P187" s="347" t="s">
        <v>6649</v>
      </c>
      <c r="Q187" s="348">
        <v>43348</v>
      </c>
    </row>
    <row r="188" spans="1:17" ht="30" customHeight="1">
      <c r="A188" s="357">
        <v>259</v>
      </c>
      <c r="B188" s="347" t="s">
        <v>144</v>
      </c>
      <c r="C188" s="347" t="s">
        <v>6840</v>
      </c>
      <c r="D188" s="345" t="s">
        <v>5520</v>
      </c>
      <c r="E188" s="1" t="s">
        <v>6953</v>
      </c>
      <c r="F188" s="1" t="s">
        <v>6910</v>
      </c>
      <c r="G188" s="1" t="s">
        <v>6844</v>
      </c>
      <c r="H188" s="1" t="s">
        <v>1092</v>
      </c>
      <c r="I188" s="1" t="s">
        <v>21</v>
      </c>
      <c r="J188" s="346">
        <v>470000</v>
      </c>
      <c r="K188" s="346">
        <v>40</v>
      </c>
      <c r="L188" s="346">
        <f t="shared" si="1"/>
        <v>18800000</v>
      </c>
      <c r="M188" s="1" t="s">
        <v>6845</v>
      </c>
      <c r="N188" s="1" t="s">
        <v>6641</v>
      </c>
      <c r="O188" s="363" t="s">
        <v>6656</v>
      </c>
      <c r="P188" s="347" t="s">
        <v>6649</v>
      </c>
      <c r="Q188" s="348">
        <v>43348</v>
      </c>
    </row>
    <row r="189" spans="1:17" ht="30" customHeight="1">
      <c r="A189" s="357">
        <v>260</v>
      </c>
      <c r="B189" s="347" t="s">
        <v>144</v>
      </c>
      <c r="C189" s="347" t="s">
        <v>6840</v>
      </c>
      <c r="D189" s="345" t="s">
        <v>5520</v>
      </c>
      <c r="E189" s="1" t="s">
        <v>6954</v>
      </c>
      <c r="F189" s="1" t="s">
        <v>6910</v>
      </c>
      <c r="G189" s="1" t="s">
        <v>6844</v>
      </c>
      <c r="H189" s="1" t="s">
        <v>1092</v>
      </c>
      <c r="I189" s="1" t="s">
        <v>21</v>
      </c>
      <c r="J189" s="346">
        <v>481000</v>
      </c>
      <c r="K189" s="346">
        <v>40</v>
      </c>
      <c r="L189" s="346">
        <f t="shared" si="1"/>
        <v>19240000</v>
      </c>
      <c r="M189" s="1" t="s">
        <v>6845</v>
      </c>
      <c r="N189" s="1" t="s">
        <v>6641</v>
      </c>
      <c r="O189" s="363" t="s">
        <v>6656</v>
      </c>
      <c r="P189" s="347" t="s">
        <v>6649</v>
      </c>
      <c r="Q189" s="348">
        <v>43348</v>
      </c>
    </row>
    <row r="190" spans="1:17" ht="30" customHeight="1">
      <c r="A190" s="357">
        <v>261</v>
      </c>
      <c r="B190" s="347" t="s">
        <v>144</v>
      </c>
      <c r="C190" s="347" t="s">
        <v>6840</v>
      </c>
      <c r="D190" s="345" t="s">
        <v>5520</v>
      </c>
      <c r="E190" s="1" t="s">
        <v>6955</v>
      </c>
      <c r="F190" s="1" t="s">
        <v>6910</v>
      </c>
      <c r="G190" s="1" t="s">
        <v>6844</v>
      </c>
      <c r="H190" s="1" t="s">
        <v>1092</v>
      </c>
      <c r="I190" s="1" t="s">
        <v>21</v>
      </c>
      <c r="J190" s="346">
        <v>528000</v>
      </c>
      <c r="K190" s="346">
        <v>20</v>
      </c>
      <c r="L190" s="346">
        <f t="shared" si="1"/>
        <v>10560000</v>
      </c>
      <c r="M190" s="1" t="s">
        <v>6845</v>
      </c>
      <c r="N190" s="1" t="s">
        <v>6641</v>
      </c>
      <c r="O190" s="363" t="s">
        <v>6656</v>
      </c>
      <c r="P190" s="347" t="s">
        <v>6649</v>
      </c>
      <c r="Q190" s="348">
        <v>43348</v>
      </c>
    </row>
    <row r="191" spans="1:17" ht="30" customHeight="1">
      <c r="A191" s="357">
        <v>262</v>
      </c>
      <c r="B191" s="347" t="s">
        <v>144</v>
      </c>
      <c r="C191" s="347" t="s">
        <v>6840</v>
      </c>
      <c r="D191" s="345" t="s">
        <v>5520</v>
      </c>
      <c r="E191" s="1" t="s">
        <v>6956</v>
      </c>
      <c r="F191" s="1" t="s">
        <v>6910</v>
      </c>
      <c r="G191" s="1" t="s">
        <v>6844</v>
      </c>
      <c r="H191" s="1" t="s">
        <v>1092</v>
      </c>
      <c r="I191" s="1" t="s">
        <v>21</v>
      </c>
      <c r="J191" s="346">
        <v>528000</v>
      </c>
      <c r="K191" s="346">
        <v>20</v>
      </c>
      <c r="L191" s="346">
        <f t="shared" si="1"/>
        <v>10560000</v>
      </c>
      <c r="M191" s="1" t="s">
        <v>6845</v>
      </c>
      <c r="N191" s="1" t="s">
        <v>6641</v>
      </c>
      <c r="O191" s="363" t="s">
        <v>6656</v>
      </c>
      <c r="P191" s="347" t="s">
        <v>6649</v>
      </c>
      <c r="Q191" s="348">
        <v>43348</v>
      </c>
    </row>
    <row r="192" spans="1:17" ht="30" customHeight="1">
      <c r="A192" s="357">
        <v>263</v>
      </c>
      <c r="B192" s="347" t="s">
        <v>144</v>
      </c>
      <c r="C192" s="347" t="s">
        <v>6840</v>
      </c>
      <c r="D192" s="345" t="s">
        <v>5520</v>
      </c>
      <c r="E192" s="1" t="s">
        <v>6957</v>
      </c>
      <c r="F192" s="1" t="s">
        <v>6910</v>
      </c>
      <c r="G192" s="1" t="s">
        <v>6844</v>
      </c>
      <c r="H192" s="1" t="s">
        <v>1092</v>
      </c>
      <c r="I192" s="1" t="s">
        <v>21</v>
      </c>
      <c r="J192" s="346">
        <v>684000</v>
      </c>
      <c r="K192" s="346">
        <v>20</v>
      </c>
      <c r="L192" s="346">
        <f t="shared" si="1"/>
        <v>13680000</v>
      </c>
      <c r="M192" s="1" t="s">
        <v>6845</v>
      </c>
      <c r="N192" s="1" t="s">
        <v>6641</v>
      </c>
      <c r="O192" s="363" t="s">
        <v>6656</v>
      </c>
      <c r="P192" s="347" t="s">
        <v>6649</v>
      </c>
      <c r="Q192" s="348">
        <v>43348</v>
      </c>
    </row>
    <row r="193" spans="1:17" ht="30" customHeight="1">
      <c r="A193" s="357">
        <v>264</v>
      </c>
      <c r="B193" s="347" t="s">
        <v>156</v>
      </c>
      <c r="C193" s="347" t="s">
        <v>6840</v>
      </c>
      <c r="D193" s="345" t="s">
        <v>6446</v>
      </c>
      <c r="E193" s="1" t="s">
        <v>6958</v>
      </c>
      <c r="F193" s="1" t="s">
        <v>6959</v>
      </c>
      <c r="G193" s="1" t="s">
        <v>6844</v>
      </c>
      <c r="H193" s="1" t="s">
        <v>149</v>
      </c>
      <c r="I193" s="1" t="s">
        <v>25</v>
      </c>
      <c r="J193" s="346">
        <v>6475000</v>
      </c>
      <c r="K193" s="346">
        <v>6</v>
      </c>
      <c r="L193" s="346">
        <f t="shared" si="1"/>
        <v>38850000</v>
      </c>
      <c r="M193" s="1" t="s">
        <v>6845</v>
      </c>
      <c r="N193" s="1" t="s">
        <v>6641</v>
      </c>
      <c r="O193" s="363" t="s">
        <v>6656</v>
      </c>
      <c r="P193" s="347" t="s">
        <v>6649</v>
      </c>
      <c r="Q193" s="348">
        <v>43348</v>
      </c>
    </row>
    <row r="194" spans="1:17" ht="30" customHeight="1">
      <c r="A194" s="357">
        <v>265</v>
      </c>
      <c r="B194" s="347"/>
      <c r="C194" s="347"/>
      <c r="D194" s="345"/>
      <c r="E194" s="1" t="s">
        <v>6960</v>
      </c>
      <c r="F194" s="1" t="s">
        <v>6860</v>
      </c>
      <c r="G194" s="1" t="s">
        <v>6844</v>
      </c>
      <c r="H194" s="1" t="s">
        <v>35</v>
      </c>
      <c r="I194" s="1" t="s">
        <v>21</v>
      </c>
      <c r="J194" s="346">
        <v>3465000</v>
      </c>
      <c r="K194" s="346">
        <v>2</v>
      </c>
      <c r="L194" s="346">
        <f t="shared" si="1"/>
        <v>6930000</v>
      </c>
      <c r="M194" s="1" t="s">
        <v>6845</v>
      </c>
      <c r="N194" s="1" t="s">
        <v>6641</v>
      </c>
      <c r="O194" s="363" t="s">
        <v>6656</v>
      </c>
      <c r="P194" s="347" t="s">
        <v>6649</v>
      </c>
      <c r="Q194" s="348">
        <v>43348</v>
      </c>
    </row>
    <row r="195" spans="1:17" ht="30" customHeight="1">
      <c r="A195" s="357">
        <v>266</v>
      </c>
      <c r="B195" s="347"/>
      <c r="C195" s="347"/>
      <c r="D195" s="345"/>
      <c r="E195" s="1" t="s">
        <v>6961</v>
      </c>
      <c r="F195" s="1" t="s">
        <v>6860</v>
      </c>
      <c r="G195" s="1" t="s">
        <v>6844</v>
      </c>
      <c r="H195" s="1" t="s">
        <v>35</v>
      </c>
      <c r="I195" s="1" t="s">
        <v>21</v>
      </c>
      <c r="J195" s="346">
        <v>7917000</v>
      </c>
      <c r="K195" s="346">
        <v>2</v>
      </c>
      <c r="L195" s="346">
        <f t="shared" si="1"/>
        <v>15834000</v>
      </c>
      <c r="M195" s="1" t="s">
        <v>6845</v>
      </c>
      <c r="N195" s="1" t="s">
        <v>6641</v>
      </c>
      <c r="O195" s="363" t="s">
        <v>6656</v>
      </c>
      <c r="P195" s="347" t="s">
        <v>6649</v>
      </c>
      <c r="Q195" s="348">
        <v>43348</v>
      </c>
    </row>
    <row r="196" spans="1:17" ht="30" customHeight="1">
      <c r="A196" s="357">
        <v>267</v>
      </c>
      <c r="B196" s="347"/>
      <c r="C196" s="347"/>
      <c r="D196" s="345"/>
      <c r="E196" s="1" t="s">
        <v>6962</v>
      </c>
      <c r="F196" s="1" t="s">
        <v>6860</v>
      </c>
      <c r="G196" s="1" t="s">
        <v>6844</v>
      </c>
      <c r="H196" s="1" t="s">
        <v>35</v>
      </c>
      <c r="I196" s="1" t="s">
        <v>21</v>
      </c>
      <c r="J196" s="346">
        <v>3341100</v>
      </c>
      <c r="K196" s="346">
        <v>2</v>
      </c>
      <c r="L196" s="346">
        <f t="shared" si="1"/>
        <v>6682200</v>
      </c>
      <c r="M196" s="1" t="s">
        <v>6845</v>
      </c>
      <c r="N196" s="1" t="s">
        <v>6641</v>
      </c>
      <c r="O196" s="363" t="s">
        <v>6656</v>
      </c>
      <c r="P196" s="347" t="s">
        <v>6649</v>
      </c>
      <c r="Q196" s="348">
        <v>43348</v>
      </c>
    </row>
    <row r="197" spans="1:17" ht="30" customHeight="1">
      <c r="A197" s="357">
        <v>268</v>
      </c>
      <c r="B197" s="347"/>
      <c r="C197" s="347"/>
      <c r="D197" s="345"/>
      <c r="E197" s="1" t="s">
        <v>6963</v>
      </c>
      <c r="F197" s="1" t="s">
        <v>6860</v>
      </c>
      <c r="G197" s="1" t="s">
        <v>6844</v>
      </c>
      <c r="H197" s="1" t="s">
        <v>35</v>
      </c>
      <c r="I197" s="1" t="s">
        <v>21</v>
      </c>
      <c r="J197" s="346">
        <v>7404600</v>
      </c>
      <c r="K197" s="346">
        <v>2</v>
      </c>
      <c r="L197" s="346">
        <f t="shared" si="1"/>
        <v>14809200</v>
      </c>
      <c r="M197" s="1" t="s">
        <v>6845</v>
      </c>
      <c r="N197" s="1" t="s">
        <v>6641</v>
      </c>
      <c r="O197" s="363" t="s">
        <v>6656</v>
      </c>
      <c r="P197" s="347" t="s">
        <v>6649</v>
      </c>
      <c r="Q197" s="348">
        <v>43348</v>
      </c>
    </row>
    <row r="198" spans="1:17" ht="30" customHeight="1">
      <c r="A198" s="357">
        <v>269</v>
      </c>
      <c r="B198" s="347"/>
      <c r="C198" s="347"/>
      <c r="D198" s="345"/>
      <c r="E198" s="1" t="s">
        <v>6964</v>
      </c>
      <c r="F198" s="1" t="s">
        <v>6860</v>
      </c>
      <c r="G198" s="1" t="s">
        <v>6844</v>
      </c>
      <c r="H198" s="1" t="s">
        <v>35</v>
      </c>
      <c r="I198" s="1" t="s">
        <v>21</v>
      </c>
      <c r="J198" s="346">
        <v>7404600</v>
      </c>
      <c r="K198" s="346">
        <v>2</v>
      </c>
      <c r="L198" s="346">
        <f t="shared" si="1"/>
        <v>14809200</v>
      </c>
      <c r="M198" s="1" t="s">
        <v>6845</v>
      </c>
      <c r="N198" s="1" t="s">
        <v>6641</v>
      </c>
      <c r="O198" s="363" t="s">
        <v>6656</v>
      </c>
      <c r="P198" s="347" t="s">
        <v>6649</v>
      </c>
      <c r="Q198" s="348">
        <v>43348</v>
      </c>
    </row>
    <row r="199" spans="1:17" ht="30" customHeight="1">
      <c r="A199" s="357">
        <v>270</v>
      </c>
      <c r="B199" s="347"/>
      <c r="C199" s="347"/>
      <c r="D199" s="345"/>
      <c r="E199" s="1" t="s">
        <v>6965</v>
      </c>
      <c r="F199" s="1" t="s">
        <v>6860</v>
      </c>
      <c r="G199" s="1" t="s">
        <v>6844</v>
      </c>
      <c r="H199" s="1" t="s">
        <v>35</v>
      </c>
      <c r="I199" s="1" t="s">
        <v>21</v>
      </c>
      <c r="J199" s="346">
        <v>7404600</v>
      </c>
      <c r="K199" s="346">
        <v>2</v>
      </c>
      <c r="L199" s="346">
        <f t="shared" si="1"/>
        <v>14809200</v>
      </c>
      <c r="M199" s="1" t="s">
        <v>6845</v>
      </c>
      <c r="N199" s="1" t="s">
        <v>6641</v>
      </c>
      <c r="O199" s="363" t="s">
        <v>6656</v>
      </c>
      <c r="P199" s="347" t="s">
        <v>6649</v>
      </c>
      <c r="Q199" s="348">
        <v>43348</v>
      </c>
    </row>
    <row r="200" spans="1:17" ht="30" customHeight="1">
      <c r="A200" s="357">
        <v>271</v>
      </c>
      <c r="B200" s="347" t="s">
        <v>144</v>
      </c>
      <c r="C200" s="347" t="s">
        <v>6840</v>
      </c>
      <c r="D200" s="345" t="s">
        <v>5520</v>
      </c>
      <c r="E200" s="1" t="s">
        <v>6966</v>
      </c>
      <c r="F200" s="364" t="s">
        <v>6967</v>
      </c>
      <c r="G200" s="1" t="s">
        <v>392</v>
      </c>
      <c r="H200" s="1" t="s">
        <v>45</v>
      </c>
      <c r="I200" s="364" t="s">
        <v>21</v>
      </c>
      <c r="J200" s="349">
        <v>690000</v>
      </c>
      <c r="K200" s="346">
        <v>20</v>
      </c>
      <c r="L200" s="346">
        <f t="shared" si="1"/>
        <v>13800000</v>
      </c>
      <c r="M200" s="365" t="s">
        <v>6968</v>
      </c>
      <c r="N200" s="1" t="s">
        <v>6641</v>
      </c>
      <c r="O200" s="363" t="s">
        <v>6656</v>
      </c>
      <c r="P200" s="347" t="s">
        <v>6645</v>
      </c>
      <c r="Q200" s="348">
        <v>43136</v>
      </c>
    </row>
    <row r="201" spans="1:17" ht="30" customHeight="1">
      <c r="A201" s="357">
        <v>272</v>
      </c>
      <c r="B201" s="347" t="s">
        <v>144</v>
      </c>
      <c r="C201" s="347" t="s">
        <v>6840</v>
      </c>
      <c r="D201" s="345" t="s">
        <v>5520</v>
      </c>
      <c r="E201" s="1" t="s">
        <v>6969</v>
      </c>
      <c r="F201" s="364" t="s">
        <v>6967</v>
      </c>
      <c r="G201" s="1" t="s">
        <v>392</v>
      </c>
      <c r="H201" s="1" t="s">
        <v>45</v>
      </c>
      <c r="I201" s="364" t="s">
        <v>21</v>
      </c>
      <c r="J201" s="349">
        <v>890000</v>
      </c>
      <c r="K201" s="346">
        <v>10</v>
      </c>
      <c r="L201" s="346">
        <f t="shared" si="1"/>
        <v>8900000</v>
      </c>
      <c r="M201" s="365" t="s">
        <v>6968</v>
      </c>
      <c r="N201" s="1" t="s">
        <v>6641</v>
      </c>
      <c r="O201" s="363" t="s">
        <v>6656</v>
      </c>
      <c r="P201" s="347" t="s">
        <v>6645</v>
      </c>
      <c r="Q201" s="348">
        <v>43136</v>
      </c>
    </row>
    <row r="202" spans="1:17" ht="30" customHeight="1">
      <c r="A202" s="357">
        <v>273</v>
      </c>
      <c r="B202" s="347" t="s">
        <v>144</v>
      </c>
      <c r="C202" s="347" t="s">
        <v>6840</v>
      </c>
      <c r="D202" s="345" t="s">
        <v>5520</v>
      </c>
      <c r="E202" s="1" t="s">
        <v>6970</v>
      </c>
      <c r="F202" s="364" t="s">
        <v>6967</v>
      </c>
      <c r="G202" s="1" t="s">
        <v>392</v>
      </c>
      <c r="H202" s="1" t="s">
        <v>45</v>
      </c>
      <c r="I202" s="364" t="s">
        <v>21</v>
      </c>
      <c r="J202" s="349">
        <v>890000</v>
      </c>
      <c r="K202" s="346">
        <v>50</v>
      </c>
      <c r="L202" s="346">
        <f t="shared" si="1"/>
        <v>44500000</v>
      </c>
      <c r="M202" s="365" t="s">
        <v>6968</v>
      </c>
      <c r="N202" s="1" t="s">
        <v>6641</v>
      </c>
      <c r="O202" s="363" t="s">
        <v>6656</v>
      </c>
      <c r="P202" s="347" t="s">
        <v>6645</v>
      </c>
      <c r="Q202" s="348">
        <v>43136</v>
      </c>
    </row>
    <row r="203" spans="1:17" ht="30" customHeight="1">
      <c r="A203" s="357">
        <v>274</v>
      </c>
      <c r="B203" s="347" t="s">
        <v>144</v>
      </c>
      <c r="C203" s="347" t="s">
        <v>6840</v>
      </c>
      <c r="D203" s="345" t="s">
        <v>5520</v>
      </c>
      <c r="E203" s="1" t="s">
        <v>6971</v>
      </c>
      <c r="F203" s="364" t="s">
        <v>6967</v>
      </c>
      <c r="G203" s="1" t="s">
        <v>392</v>
      </c>
      <c r="H203" s="1" t="s">
        <v>45</v>
      </c>
      <c r="I203" s="364" t="s">
        <v>21</v>
      </c>
      <c r="J203" s="349">
        <v>650000</v>
      </c>
      <c r="K203" s="346">
        <v>10</v>
      </c>
      <c r="L203" s="346">
        <f t="shared" si="1"/>
        <v>6500000</v>
      </c>
      <c r="M203" s="365" t="s">
        <v>6968</v>
      </c>
      <c r="N203" s="1" t="s">
        <v>6641</v>
      </c>
      <c r="O203" s="363" t="s">
        <v>6656</v>
      </c>
      <c r="P203" s="347" t="s">
        <v>6645</v>
      </c>
      <c r="Q203" s="348">
        <v>43136</v>
      </c>
    </row>
    <row r="204" spans="1:17" ht="30" customHeight="1">
      <c r="A204" s="357">
        <v>275</v>
      </c>
      <c r="B204" s="347" t="s">
        <v>144</v>
      </c>
      <c r="C204" s="347" t="s">
        <v>6840</v>
      </c>
      <c r="D204" s="345" t="s">
        <v>5520</v>
      </c>
      <c r="E204" s="1" t="s">
        <v>6972</v>
      </c>
      <c r="F204" s="364" t="s">
        <v>6967</v>
      </c>
      <c r="G204" s="1" t="s">
        <v>392</v>
      </c>
      <c r="H204" s="1" t="s">
        <v>45</v>
      </c>
      <c r="I204" s="364" t="s">
        <v>21</v>
      </c>
      <c r="J204" s="349">
        <v>650000</v>
      </c>
      <c r="K204" s="346">
        <v>10</v>
      </c>
      <c r="L204" s="346">
        <f t="shared" si="1"/>
        <v>6500000</v>
      </c>
      <c r="M204" s="365" t="s">
        <v>6968</v>
      </c>
      <c r="N204" s="1" t="s">
        <v>6641</v>
      </c>
      <c r="O204" s="363" t="s">
        <v>6656</v>
      </c>
      <c r="P204" s="347" t="s">
        <v>6645</v>
      </c>
      <c r="Q204" s="348">
        <v>43136</v>
      </c>
    </row>
    <row r="205" spans="1:17" ht="30" customHeight="1">
      <c r="A205" s="357">
        <v>276</v>
      </c>
      <c r="B205" s="347" t="s">
        <v>144</v>
      </c>
      <c r="C205" s="347" t="s">
        <v>6840</v>
      </c>
      <c r="D205" s="345" t="s">
        <v>5520</v>
      </c>
      <c r="E205" s="1" t="s">
        <v>6973</v>
      </c>
      <c r="F205" s="364" t="s">
        <v>6967</v>
      </c>
      <c r="G205" s="1" t="s">
        <v>392</v>
      </c>
      <c r="H205" s="1" t="s">
        <v>45</v>
      </c>
      <c r="I205" s="364" t="s">
        <v>21</v>
      </c>
      <c r="J205" s="349">
        <v>800000</v>
      </c>
      <c r="K205" s="346">
        <v>5</v>
      </c>
      <c r="L205" s="346">
        <f t="shared" si="1"/>
        <v>4000000</v>
      </c>
      <c r="M205" s="365" t="s">
        <v>6968</v>
      </c>
      <c r="N205" s="1" t="s">
        <v>6641</v>
      </c>
      <c r="O205" s="363" t="s">
        <v>6656</v>
      </c>
      <c r="P205" s="347" t="s">
        <v>6645</v>
      </c>
      <c r="Q205" s="348">
        <v>43136</v>
      </c>
    </row>
    <row r="206" spans="1:17" ht="30" customHeight="1">
      <c r="A206" s="357">
        <v>277</v>
      </c>
      <c r="B206" s="347" t="s">
        <v>144</v>
      </c>
      <c r="C206" s="347" t="s">
        <v>6840</v>
      </c>
      <c r="D206" s="345" t="s">
        <v>5520</v>
      </c>
      <c r="E206" s="1" t="s">
        <v>6974</v>
      </c>
      <c r="F206" s="364" t="s">
        <v>6967</v>
      </c>
      <c r="G206" s="1" t="s">
        <v>392</v>
      </c>
      <c r="H206" s="1" t="s">
        <v>45</v>
      </c>
      <c r="I206" s="364" t="s">
        <v>21</v>
      </c>
      <c r="J206" s="349">
        <v>800000</v>
      </c>
      <c r="K206" s="346">
        <v>5</v>
      </c>
      <c r="L206" s="346">
        <f t="shared" si="1"/>
        <v>4000000</v>
      </c>
      <c r="M206" s="365" t="s">
        <v>6968</v>
      </c>
      <c r="N206" s="1" t="s">
        <v>6641</v>
      </c>
      <c r="O206" s="363" t="s">
        <v>6656</v>
      </c>
      <c r="P206" s="347" t="s">
        <v>6645</v>
      </c>
      <c r="Q206" s="348">
        <v>43136</v>
      </c>
    </row>
    <row r="207" spans="1:17" ht="30" customHeight="1">
      <c r="A207" s="357">
        <v>278</v>
      </c>
      <c r="B207" s="347" t="s">
        <v>144</v>
      </c>
      <c r="C207" s="347" t="s">
        <v>6840</v>
      </c>
      <c r="D207" s="345" t="s">
        <v>5520</v>
      </c>
      <c r="E207" s="1" t="s">
        <v>6975</v>
      </c>
      <c r="F207" s="364" t="s">
        <v>6976</v>
      </c>
      <c r="G207" s="1" t="s">
        <v>392</v>
      </c>
      <c r="H207" s="1" t="s">
        <v>45</v>
      </c>
      <c r="I207" s="364" t="s">
        <v>21</v>
      </c>
      <c r="J207" s="349">
        <v>135000</v>
      </c>
      <c r="K207" s="346">
        <v>100</v>
      </c>
      <c r="L207" s="346">
        <f t="shared" si="1"/>
        <v>13500000</v>
      </c>
      <c r="M207" s="365" t="s">
        <v>6968</v>
      </c>
      <c r="N207" s="1" t="s">
        <v>6641</v>
      </c>
      <c r="O207" s="363" t="s">
        <v>6656</v>
      </c>
      <c r="P207" s="347" t="s">
        <v>6645</v>
      </c>
      <c r="Q207" s="348">
        <v>43136</v>
      </c>
    </row>
    <row r="208" spans="1:17" ht="30" customHeight="1">
      <c r="A208" s="357">
        <v>279</v>
      </c>
      <c r="B208" s="347" t="s">
        <v>144</v>
      </c>
      <c r="C208" s="347" t="s">
        <v>6840</v>
      </c>
      <c r="D208" s="345" t="s">
        <v>5520</v>
      </c>
      <c r="E208" s="1" t="s">
        <v>6977</v>
      </c>
      <c r="F208" s="364" t="s">
        <v>6976</v>
      </c>
      <c r="G208" s="1" t="s">
        <v>392</v>
      </c>
      <c r="H208" s="1" t="s">
        <v>45</v>
      </c>
      <c r="I208" s="364" t="s">
        <v>21</v>
      </c>
      <c r="J208" s="349">
        <v>135000</v>
      </c>
      <c r="K208" s="346">
        <v>300</v>
      </c>
      <c r="L208" s="346">
        <f t="shared" si="1"/>
        <v>40500000</v>
      </c>
      <c r="M208" s="365" t="s">
        <v>6968</v>
      </c>
      <c r="N208" s="1" t="s">
        <v>6641</v>
      </c>
      <c r="O208" s="363" t="s">
        <v>6656</v>
      </c>
      <c r="P208" s="347" t="s">
        <v>6645</v>
      </c>
      <c r="Q208" s="348">
        <v>43136</v>
      </c>
    </row>
    <row r="209" spans="1:17" ht="30" customHeight="1">
      <c r="A209" s="357">
        <v>280</v>
      </c>
      <c r="B209" s="347" t="s">
        <v>144</v>
      </c>
      <c r="C209" s="347" t="s">
        <v>6840</v>
      </c>
      <c r="D209" s="345" t="s">
        <v>5520</v>
      </c>
      <c r="E209" s="1" t="s">
        <v>6978</v>
      </c>
      <c r="F209" s="364" t="s">
        <v>6967</v>
      </c>
      <c r="G209" s="1" t="s">
        <v>392</v>
      </c>
      <c r="H209" s="1" t="s">
        <v>45</v>
      </c>
      <c r="I209" s="364" t="s">
        <v>21</v>
      </c>
      <c r="J209" s="349">
        <v>4000000</v>
      </c>
      <c r="K209" s="346">
        <v>5</v>
      </c>
      <c r="L209" s="346">
        <f t="shared" si="1"/>
        <v>20000000</v>
      </c>
      <c r="M209" s="365" t="s">
        <v>6968</v>
      </c>
      <c r="N209" s="1" t="s">
        <v>6641</v>
      </c>
      <c r="O209" s="363" t="s">
        <v>6656</v>
      </c>
      <c r="P209" s="347" t="s">
        <v>6645</v>
      </c>
      <c r="Q209" s="348">
        <v>43136</v>
      </c>
    </row>
    <row r="210" spans="1:17" ht="30" customHeight="1">
      <c r="A210" s="357">
        <v>281</v>
      </c>
      <c r="B210" s="347" t="s">
        <v>144</v>
      </c>
      <c r="C210" s="347" t="s">
        <v>6840</v>
      </c>
      <c r="D210" s="345" t="s">
        <v>5520</v>
      </c>
      <c r="E210" s="1" t="s">
        <v>6979</v>
      </c>
      <c r="F210" s="364" t="s">
        <v>6967</v>
      </c>
      <c r="G210" s="1" t="s">
        <v>392</v>
      </c>
      <c r="H210" s="1" t="s">
        <v>45</v>
      </c>
      <c r="I210" s="364" t="s">
        <v>21</v>
      </c>
      <c r="J210" s="349">
        <v>4000000</v>
      </c>
      <c r="K210" s="346">
        <v>5</v>
      </c>
      <c r="L210" s="346">
        <f t="shared" si="1"/>
        <v>20000000</v>
      </c>
      <c r="M210" s="365" t="s">
        <v>6968</v>
      </c>
      <c r="N210" s="1" t="s">
        <v>6641</v>
      </c>
      <c r="O210" s="363" t="s">
        <v>6656</v>
      </c>
      <c r="P210" s="347" t="s">
        <v>6645</v>
      </c>
      <c r="Q210" s="348">
        <v>43136</v>
      </c>
    </row>
    <row r="211" spans="1:17" ht="30" customHeight="1">
      <c r="A211" s="357">
        <v>282</v>
      </c>
      <c r="B211" s="347" t="s">
        <v>144</v>
      </c>
      <c r="C211" s="347" t="s">
        <v>6840</v>
      </c>
      <c r="D211" s="345" t="s">
        <v>5520</v>
      </c>
      <c r="E211" s="1" t="s">
        <v>6980</v>
      </c>
      <c r="F211" s="364" t="s">
        <v>6967</v>
      </c>
      <c r="G211" s="1" t="s">
        <v>392</v>
      </c>
      <c r="H211" s="1" t="s">
        <v>45</v>
      </c>
      <c r="I211" s="364" t="s">
        <v>21</v>
      </c>
      <c r="J211" s="349">
        <v>3800000</v>
      </c>
      <c r="K211" s="346">
        <v>5</v>
      </c>
      <c r="L211" s="346">
        <f t="shared" si="1"/>
        <v>19000000</v>
      </c>
      <c r="M211" s="365" t="s">
        <v>6968</v>
      </c>
      <c r="N211" s="1" t="s">
        <v>6641</v>
      </c>
      <c r="O211" s="363" t="s">
        <v>6656</v>
      </c>
      <c r="P211" s="347" t="s">
        <v>6645</v>
      </c>
      <c r="Q211" s="348">
        <v>43136</v>
      </c>
    </row>
    <row r="212" spans="1:17" ht="30" customHeight="1">
      <c r="A212" s="357">
        <v>283</v>
      </c>
      <c r="B212" s="347" t="s">
        <v>144</v>
      </c>
      <c r="C212" s="347" t="s">
        <v>6840</v>
      </c>
      <c r="D212" s="345" t="s">
        <v>5520</v>
      </c>
      <c r="E212" s="1" t="s">
        <v>6981</v>
      </c>
      <c r="F212" s="364" t="s">
        <v>6967</v>
      </c>
      <c r="G212" s="1" t="s">
        <v>392</v>
      </c>
      <c r="H212" s="1" t="s">
        <v>45</v>
      </c>
      <c r="I212" s="364" t="s">
        <v>21</v>
      </c>
      <c r="J212" s="349">
        <v>540000</v>
      </c>
      <c r="K212" s="346">
        <v>10</v>
      </c>
      <c r="L212" s="346">
        <f t="shared" ref="L212:L275" si="2">K212*J212</f>
        <v>5400000</v>
      </c>
      <c r="M212" s="365" t="s">
        <v>6968</v>
      </c>
      <c r="N212" s="1" t="s">
        <v>6641</v>
      </c>
      <c r="O212" s="363" t="s">
        <v>6656</v>
      </c>
      <c r="P212" s="347" t="s">
        <v>6645</v>
      </c>
      <c r="Q212" s="348">
        <v>43136</v>
      </c>
    </row>
    <row r="213" spans="1:17" ht="30" customHeight="1">
      <c r="A213" s="357">
        <v>284</v>
      </c>
      <c r="B213" s="347" t="s">
        <v>144</v>
      </c>
      <c r="C213" s="347" t="s">
        <v>6840</v>
      </c>
      <c r="D213" s="345" t="s">
        <v>5520</v>
      </c>
      <c r="E213" s="1" t="s">
        <v>6982</v>
      </c>
      <c r="F213" s="364" t="s">
        <v>6967</v>
      </c>
      <c r="G213" s="1" t="s">
        <v>392</v>
      </c>
      <c r="H213" s="1" t="s">
        <v>45</v>
      </c>
      <c r="I213" s="364" t="s">
        <v>21</v>
      </c>
      <c r="J213" s="349">
        <v>540000</v>
      </c>
      <c r="K213" s="346">
        <v>10</v>
      </c>
      <c r="L213" s="346">
        <f t="shared" si="2"/>
        <v>5400000</v>
      </c>
      <c r="M213" s="365" t="s">
        <v>6968</v>
      </c>
      <c r="N213" s="1" t="s">
        <v>6641</v>
      </c>
      <c r="O213" s="363" t="s">
        <v>6656</v>
      </c>
      <c r="P213" s="347" t="s">
        <v>6645</v>
      </c>
      <c r="Q213" s="348">
        <v>43136</v>
      </c>
    </row>
    <row r="214" spans="1:17" ht="30" customHeight="1">
      <c r="A214" s="357">
        <v>285</v>
      </c>
      <c r="B214" s="347" t="s">
        <v>144</v>
      </c>
      <c r="C214" s="347" t="s">
        <v>6840</v>
      </c>
      <c r="D214" s="345" t="s">
        <v>5520</v>
      </c>
      <c r="E214" s="1" t="s">
        <v>6983</v>
      </c>
      <c r="F214" s="364" t="s">
        <v>6967</v>
      </c>
      <c r="G214" s="1" t="s">
        <v>392</v>
      </c>
      <c r="H214" s="1" t="s">
        <v>45</v>
      </c>
      <c r="I214" s="364" t="s">
        <v>21</v>
      </c>
      <c r="J214" s="349">
        <v>540000</v>
      </c>
      <c r="K214" s="346">
        <v>10</v>
      </c>
      <c r="L214" s="346">
        <f t="shared" si="2"/>
        <v>5400000</v>
      </c>
      <c r="M214" s="365" t="s">
        <v>6968</v>
      </c>
      <c r="N214" s="1" t="s">
        <v>6641</v>
      </c>
      <c r="O214" s="363" t="s">
        <v>6656</v>
      </c>
      <c r="P214" s="347" t="s">
        <v>6645</v>
      </c>
      <c r="Q214" s="348">
        <v>43136</v>
      </c>
    </row>
    <row r="215" spans="1:17" ht="30" customHeight="1">
      <c r="A215" s="357">
        <v>286</v>
      </c>
      <c r="B215" s="347" t="s">
        <v>144</v>
      </c>
      <c r="C215" s="347" t="s">
        <v>6840</v>
      </c>
      <c r="D215" s="345" t="s">
        <v>5520</v>
      </c>
      <c r="E215" s="1" t="s">
        <v>6984</v>
      </c>
      <c r="F215" s="364" t="s">
        <v>6967</v>
      </c>
      <c r="G215" s="1" t="s">
        <v>392</v>
      </c>
      <c r="H215" s="1" t="s">
        <v>45</v>
      </c>
      <c r="I215" s="364" t="s">
        <v>21</v>
      </c>
      <c r="J215" s="349">
        <v>2900000</v>
      </c>
      <c r="K215" s="346">
        <v>2</v>
      </c>
      <c r="L215" s="346">
        <f t="shared" si="2"/>
        <v>5800000</v>
      </c>
      <c r="M215" s="365" t="s">
        <v>6968</v>
      </c>
      <c r="N215" s="1" t="s">
        <v>6641</v>
      </c>
      <c r="O215" s="363" t="s">
        <v>6656</v>
      </c>
      <c r="P215" s="347" t="s">
        <v>6645</v>
      </c>
      <c r="Q215" s="348">
        <v>43136</v>
      </c>
    </row>
    <row r="216" spans="1:17" ht="30" customHeight="1">
      <c r="A216" s="357">
        <v>287</v>
      </c>
      <c r="B216" s="347" t="s">
        <v>144</v>
      </c>
      <c r="C216" s="347" t="s">
        <v>6840</v>
      </c>
      <c r="D216" s="345" t="s">
        <v>5520</v>
      </c>
      <c r="E216" s="1" t="s">
        <v>6985</v>
      </c>
      <c r="F216" s="364" t="s">
        <v>6967</v>
      </c>
      <c r="G216" s="1" t="s">
        <v>392</v>
      </c>
      <c r="H216" s="1" t="s">
        <v>45</v>
      </c>
      <c r="I216" s="364" t="s">
        <v>21</v>
      </c>
      <c r="J216" s="349">
        <v>2900000</v>
      </c>
      <c r="K216" s="346">
        <v>2</v>
      </c>
      <c r="L216" s="346">
        <f t="shared" si="2"/>
        <v>5800000</v>
      </c>
      <c r="M216" s="365" t="s">
        <v>6968</v>
      </c>
      <c r="N216" s="1" t="s">
        <v>6641</v>
      </c>
      <c r="O216" s="363" t="s">
        <v>6656</v>
      </c>
      <c r="P216" s="347" t="s">
        <v>6645</v>
      </c>
      <c r="Q216" s="348">
        <v>43136</v>
      </c>
    </row>
    <row r="217" spans="1:17" ht="30" customHeight="1">
      <c r="A217" s="357">
        <v>288</v>
      </c>
      <c r="B217" s="347" t="s">
        <v>144</v>
      </c>
      <c r="C217" s="347" t="s">
        <v>6840</v>
      </c>
      <c r="D217" s="345" t="s">
        <v>5520</v>
      </c>
      <c r="E217" s="1" t="s">
        <v>6986</v>
      </c>
      <c r="F217" s="364" t="s">
        <v>6967</v>
      </c>
      <c r="G217" s="1" t="s">
        <v>392</v>
      </c>
      <c r="H217" s="1" t="s">
        <v>45</v>
      </c>
      <c r="I217" s="364" t="s">
        <v>21</v>
      </c>
      <c r="J217" s="349">
        <v>2600000</v>
      </c>
      <c r="K217" s="346">
        <v>2</v>
      </c>
      <c r="L217" s="346">
        <f t="shared" si="2"/>
        <v>5200000</v>
      </c>
      <c r="M217" s="365" t="s">
        <v>6968</v>
      </c>
      <c r="N217" s="1" t="s">
        <v>6641</v>
      </c>
      <c r="O217" s="363" t="s">
        <v>6656</v>
      </c>
      <c r="P217" s="347" t="s">
        <v>6645</v>
      </c>
      <c r="Q217" s="348">
        <v>43136</v>
      </c>
    </row>
    <row r="218" spans="1:17" ht="30" customHeight="1">
      <c r="A218" s="357">
        <v>289</v>
      </c>
      <c r="B218" s="347" t="s">
        <v>144</v>
      </c>
      <c r="C218" s="347" t="s">
        <v>6840</v>
      </c>
      <c r="D218" s="345" t="s">
        <v>5520</v>
      </c>
      <c r="E218" s="1" t="s">
        <v>6987</v>
      </c>
      <c r="F218" s="364" t="s">
        <v>6967</v>
      </c>
      <c r="G218" s="1" t="s">
        <v>392</v>
      </c>
      <c r="H218" s="1" t="s">
        <v>45</v>
      </c>
      <c r="I218" s="364" t="s">
        <v>21</v>
      </c>
      <c r="J218" s="349">
        <v>2600000</v>
      </c>
      <c r="K218" s="346">
        <v>2</v>
      </c>
      <c r="L218" s="346">
        <f t="shared" si="2"/>
        <v>5200000</v>
      </c>
      <c r="M218" s="365" t="s">
        <v>6968</v>
      </c>
      <c r="N218" s="1" t="s">
        <v>6641</v>
      </c>
      <c r="O218" s="363" t="s">
        <v>6656</v>
      </c>
      <c r="P218" s="347" t="s">
        <v>6645</v>
      </c>
      <c r="Q218" s="348">
        <v>43136</v>
      </c>
    </row>
    <row r="219" spans="1:17" ht="30" customHeight="1">
      <c r="A219" s="357">
        <v>290</v>
      </c>
      <c r="B219" s="347" t="s">
        <v>144</v>
      </c>
      <c r="C219" s="347" t="s">
        <v>6840</v>
      </c>
      <c r="D219" s="345" t="s">
        <v>5520</v>
      </c>
      <c r="E219" s="1" t="s">
        <v>6988</v>
      </c>
      <c r="F219" s="364" t="s">
        <v>6967</v>
      </c>
      <c r="G219" s="1" t="s">
        <v>392</v>
      </c>
      <c r="H219" s="1" t="s">
        <v>45</v>
      </c>
      <c r="I219" s="364" t="s">
        <v>21</v>
      </c>
      <c r="J219" s="349">
        <v>540000</v>
      </c>
      <c r="K219" s="346">
        <v>10</v>
      </c>
      <c r="L219" s="346">
        <f t="shared" si="2"/>
        <v>5400000</v>
      </c>
      <c r="M219" s="365" t="s">
        <v>6968</v>
      </c>
      <c r="N219" s="1" t="s">
        <v>6641</v>
      </c>
      <c r="O219" s="363" t="s">
        <v>6656</v>
      </c>
      <c r="P219" s="347" t="s">
        <v>6645</v>
      </c>
      <c r="Q219" s="348">
        <v>43136</v>
      </c>
    </row>
    <row r="220" spans="1:17" ht="30" customHeight="1">
      <c r="A220" s="357">
        <v>291</v>
      </c>
      <c r="B220" s="347" t="s">
        <v>144</v>
      </c>
      <c r="C220" s="347" t="s">
        <v>6840</v>
      </c>
      <c r="D220" s="345" t="s">
        <v>5520</v>
      </c>
      <c r="E220" s="1" t="s">
        <v>6989</v>
      </c>
      <c r="F220" s="364" t="s">
        <v>6967</v>
      </c>
      <c r="G220" s="1" t="s">
        <v>392</v>
      </c>
      <c r="H220" s="1" t="s">
        <v>45</v>
      </c>
      <c r="I220" s="364" t="s">
        <v>21</v>
      </c>
      <c r="J220" s="349">
        <v>540000</v>
      </c>
      <c r="K220" s="346">
        <v>10</v>
      </c>
      <c r="L220" s="346">
        <f t="shared" si="2"/>
        <v>5400000</v>
      </c>
      <c r="M220" s="365" t="s">
        <v>6968</v>
      </c>
      <c r="N220" s="1" t="s">
        <v>6641</v>
      </c>
      <c r="O220" s="363" t="s">
        <v>6656</v>
      </c>
      <c r="P220" s="347" t="s">
        <v>6645</v>
      </c>
      <c r="Q220" s="348">
        <v>43136</v>
      </c>
    </row>
    <row r="221" spans="1:17" ht="30" customHeight="1">
      <c r="A221" s="357">
        <v>292</v>
      </c>
      <c r="B221" s="347" t="s">
        <v>144</v>
      </c>
      <c r="C221" s="347" t="s">
        <v>6840</v>
      </c>
      <c r="D221" s="345" t="s">
        <v>5520</v>
      </c>
      <c r="E221" s="1" t="s">
        <v>6990</v>
      </c>
      <c r="F221" s="364" t="s">
        <v>6967</v>
      </c>
      <c r="G221" s="1" t="s">
        <v>392</v>
      </c>
      <c r="H221" s="1" t="s">
        <v>45</v>
      </c>
      <c r="I221" s="364" t="s">
        <v>21</v>
      </c>
      <c r="J221" s="349">
        <v>690000</v>
      </c>
      <c r="K221" s="346">
        <v>10</v>
      </c>
      <c r="L221" s="346">
        <f t="shared" si="2"/>
        <v>6900000</v>
      </c>
      <c r="M221" s="365" t="s">
        <v>6968</v>
      </c>
      <c r="N221" s="1" t="s">
        <v>6641</v>
      </c>
      <c r="O221" s="363" t="s">
        <v>6656</v>
      </c>
      <c r="P221" s="347" t="s">
        <v>6645</v>
      </c>
      <c r="Q221" s="348">
        <v>43136</v>
      </c>
    </row>
    <row r="222" spans="1:17" ht="30" customHeight="1">
      <c r="A222" s="357">
        <v>293</v>
      </c>
      <c r="B222" s="347" t="s">
        <v>144</v>
      </c>
      <c r="C222" s="347" t="s">
        <v>6840</v>
      </c>
      <c r="D222" s="345" t="s">
        <v>5520</v>
      </c>
      <c r="E222" s="1" t="s">
        <v>6991</v>
      </c>
      <c r="F222" s="364" t="s">
        <v>6967</v>
      </c>
      <c r="G222" s="1" t="s">
        <v>392</v>
      </c>
      <c r="H222" s="1" t="s">
        <v>45</v>
      </c>
      <c r="I222" s="364" t="s">
        <v>21</v>
      </c>
      <c r="J222" s="349">
        <v>690000</v>
      </c>
      <c r="K222" s="346">
        <v>5</v>
      </c>
      <c r="L222" s="346">
        <f t="shared" si="2"/>
        <v>3450000</v>
      </c>
      <c r="M222" s="365" t="s">
        <v>6968</v>
      </c>
      <c r="N222" s="1" t="s">
        <v>6641</v>
      </c>
      <c r="O222" s="363" t="s">
        <v>6656</v>
      </c>
      <c r="P222" s="347" t="s">
        <v>6645</v>
      </c>
      <c r="Q222" s="348">
        <v>43136</v>
      </c>
    </row>
    <row r="223" spans="1:17" ht="30" customHeight="1">
      <c r="A223" s="357">
        <v>294</v>
      </c>
      <c r="B223" s="347" t="s">
        <v>144</v>
      </c>
      <c r="C223" s="347" t="s">
        <v>6840</v>
      </c>
      <c r="D223" s="345" t="s">
        <v>5520</v>
      </c>
      <c r="E223" s="1" t="s">
        <v>6992</v>
      </c>
      <c r="F223" s="364" t="s">
        <v>6967</v>
      </c>
      <c r="G223" s="1" t="s">
        <v>392</v>
      </c>
      <c r="H223" s="1" t="s">
        <v>45</v>
      </c>
      <c r="I223" s="364" t="s">
        <v>21</v>
      </c>
      <c r="J223" s="349">
        <v>690000</v>
      </c>
      <c r="K223" s="346">
        <v>5</v>
      </c>
      <c r="L223" s="346">
        <f t="shared" si="2"/>
        <v>3450000</v>
      </c>
      <c r="M223" s="365" t="s">
        <v>6968</v>
      </c>
      <c r="N223" s="1" t="s">
        <v>6641</v>
      </c>
      <c r="O223" s="363" t="s">
        <v>6656</v>
      </c>
      <c r="P223" s="347" t="s">
        <v>6645</v>
      </c>
      <c r="Q223" s="348">
        <v>43136</v>
      </c>
    </row>
    <row r="224" spans="1:17" ht="30" customHeight="1">
      <c r="A224" s="357">
        <v>295</v>
      </c>
      <c r="B224" s="347" t="s">
        <v>144</v>
      </c>
      <c r="C224" s="347" t="s">
        <v>6840</v>
      </c>
      <c r="D224" s="345" t="s">
        <v>5520</v>
      </c>
      <c r="E224" s="1" t="s">
        <v>6993</v>
      </c>
      <c r="F224" s="364" t="s">
        <v>6967</v>
      </c>
      <c r="G224" s="1" t="s">
        <v>392</v>
      </c>
      <c r="H224" s="1" t="s">
        <v>45</v>
      </c>
      <c r="I224" s="364" t="s">
        <v>21</v>
      </c>
      <c r="J224" s="349">
        <v>890000</v>
      </c>
      <c r="K224" s="346">
        <v>10</v>
      </c>
      <c r="L224" s="346">
        <f t="shared" si="2"/>
        <v>8900000</v>
      </c>
      <c r="M224" s="365" t="s">
        <v>6968</v>
      </c>
      <c r="N224" s="1" t="s">
        <v>6641</v>
      </c>
      <c r="O224" s="363" t="s">
        <v>6656</v>
      </c>
      <c r="P224" s="347" t="s">
        <v>6645</v>
      </c>
      <c r="Q224" s="348">
        <v>43136</v>
      </c>
    </row>
    <row r="225" spans="1:17" ht="30" customHeight="1">
      <c r="A225" s="357">
        <v>296</v>
      </c>
      <c r="B225" s="347" t="s">
        <v>144</v>
      </c>
      <c r="C225" s="347" t="s">
        <v>6840</v>
      </c>
      <c r="D225" s="345" t="s">
        <v>5520</v>
      </c>
      <c r="E225" s="1" t="s">
        <v>394</v>
      </c>
      <c r="F225" s="364" t="s">
        <v>6967</v>
      </c>
      <c r="G225" s="1" t="s">
        <v>392</v>
      </c>
      <c r="H225" s="1" t="s">
        <v>45</v>
      </c>
      <c r="I225" s="364" t="s">
        <v>21</v>
      </c>
      <c r="J225" s="349">
        <v>950000</v>
      </c>
      <c r="K225" s="346">
        <v>30</v>
      </c>
      <c r="L225" s="346">
        <f t="shared" si="2"/>
        <v>28500000</v>
      </c>
      <c r="M225" s="365" t="s">
        <v>6968</v>
      </c>
      <c r="N225" s="1" t="s">
        <v>6641</v>
      </c>
      <c r="O225" s="363" t="s">
        <v>6656</v>
      </c>
      <c r="P225" s="347" t="s">
        <v>6645</v>
      </c>
      <c r="Q225" s="348">
        <v>43136</v>
      </c>
    </row>
    <row r="226" spans="1:17" ht="30" customHeight="1">
      <c r="A226" s="357">
        <v>297</v>
      </c>
      <c r="B226" s="347" t="s">
        <v>144</v>
      </c>
      <c r="C226" s="347" t="s">
        <v>6840</v>
      </c>
      <c r="D226" s="345" t="s">
        <v>5520</v>
      </c>
      <c r="E226" s="1" t="s">
        <v>6994</v>
      </c>
      <c r="F226" s="364" t="s">
        <v>6967</v>
      </c>
      <c r="G226" s="1" t="s">
        <v>392</v>
      </c>
      <c r="H226" s="1" t="s">
        <v>45</v>
      </c>
      <c r="I226" s="364" t="s">
        <v>21</v>
      </c>
      <c r="J226" s="349">
        <v>690000</v>
      </c>
      <c r="K226" s="346">
        <v>100</v>
      </c>
      <c r="L226" s="346">
        <f t="shared" si="2"/>
        <v>69000000</v>
      </c>
      <c r="M226" s="365" t="s">
        <v>6968</v>
      </c>
      <c r="N226" s="1" t="s">
        <v>6641</v>
      </c>
      <c r="O226" s="363" t="s">
        <v>6656</v>
      </c>
      <c r="P226" s="347" t="s">
        <v>6645</v>
      </c>
      <c r="Q226" s="348">
        <v>43136</v>
      </c>
    </row>
    <row r="227" spans="1:17" ht="30" customHeight="1">
      <c r="A227" s="357">
        <v>298</v>
      </c>
      <c r="B227" s="347" t="s">
        <v>144</v>
      </c>
      <c r="C227" s="347" t="s">
        <v>6840</v>
      </c>
      <c r="D227" s="345" t="s">
        <v>5520</v>
      </c>
      <c r="E227" s="1" t="s">
        <v>6995</v>
      </c>
      <c r="F227" s="364" t="s">
        <v>6976</v>
      </c>
      <c r="G227" s="1" t="s">
        <v>392</v>
      </c>
      <c r="H227" s="1" t="s">
        <v>45</v>
      </c>
      <c r="I227" s="364" t="s">
        <v>21</v>
      </c>
      <c r="J227" s="349">
        <v>140000</v>
      </c>
      <c r="K227" s="346">
        <v>100</v>
      </c>
      <c r="L227" s="346">
        <f t="shared" si="2"/>
        <v>14000000</v>
      </c>
      <c r="M227" s="365" t="s">
        <v>6968</v>
      </c>
      <c r="N227" s="1" t="s">
        <v>6641</v>
      </c>
      <c r="O227" s="363" t="s">
        <v>6656</v>
      </c>
      <c r="P227" s="347" t="s">
        <v>6645</v>
      </c>
      <c r="Q227" s="348">
        <v>43136</v>
      </c>
    </row>
    <row r="228" spans="1:17" ht="30" customHeight="1">
      <c r="A228" s="357">
        <v>299</v>
      </c>
      <c r="B228" s="347" t="s">
        <v>144</v>
      </c>
      <c r="C228" s="347" t="s">
        <v>6840</v>
      </c>
      <c r="D228" s="345" t="s">
        <v>5520</v>
      </c>
      <c r="E228" s="1" t="s">
        <v>6996</v>
      </c>
      <c r="F228" s="364" t="s">
        <v>6976</v>
      </c>
      <c r="G228" s="1" t="s">
        <v>392</v>
      </c>
      <c r="H228" s="1" t="s">
        <v>45</v>
      </c>
      <c r="I228" s="364" t="s">
        <v>21</v>
      </c>
      <c r="J228" s="349">
        <v>140000</v>
      </c>
      <c r="K228" s="346">
        <v>200</v>
      </c>
      <c r="L228" s="346">
        <f t="shared" si="2"/>
        <v>28000000</v>
      </c>
      <c r="M228" s="365" t="s">
        <v>6968</v>
      </c>
      <c r="N228" s="1" t="s">
        <v>6641</v>
      </c>
      <c r="O228" s="363" t="s">
        <v>6656</v>
      </c>
      <c r="P228" s="347" t="s">
        <v>6645</v>
      </c>
      <c r="Q228" s="348">
        <v>43136</v>
      </c>
    </row>
    <row r="229" spans="1:17" ht="30" customHeight="1">
      <c r="A229" s="357">
        <v>300</v>
      </c>
      <c r="B229" s="347" t="s">
        <v>144</v>
      </c>
      <c r="C229" s="347" t="s">
        <v>6840</v>
      </c>
      <c r="D229" s="345" t="s">
        <v>5520</v>
      </c>
      <c r="E229" s="1" t="s">
        <v>6997</v>
      </c>
      <c r="F229" s="364" t="s">
        <v>6976</v>
      </c>
      <c r="G229" s="1" t="s">
        <v>392</v>
      </c>
      <c r="H229" s="1" t="s">
        <v>45</v>
      </c>
      <c r="I229" s="364" t="s">
        <v>21</v>
      </c>
      <c r="J229" s="349">
        <v>140000</v>
      </c>
      <c r="K229" s="346">
        <v>100</v>
      </c>
      <c r="L229" s="346">
        <f t="shared" si="2"/>
        <v>14000000</v>
      </c>
      <c r="M229" s="365" t="s">
        <v>6968</v>
      </c>
      <c r="N229" s="1" t="s">
        <v>6641</v>
      </c>
      <c r="O229" s="363" t="s">
        <v>6656</v>
      </c>
      <c r="P229" s="347" t="s">
        <v>6645</v>
      </c>
      <c r="Q229" s="348">
        <v>43136</v>
      </c>
    </row>
    <row r="230" spans="1:17" ht="30" customHeight="1">
      <c r="A230" s="357">
        <v>301</v>
      </c>
      <c r="B230" s="347" t="s">
        <v>144</v>
      </c>
      <c r="C230" s="347" t="s">
        <v>6840</v>
      </c>
      <c r="D230" s="345" t="s">
        <v>5520</v>
      </c>
      <c r="E230" s="1" t="s">
        <v>6998</v>
      </c>
      <c r="F230" s="364" t="s">
        <v>6976</v>
      </c>
      <c r="G230" s="1" t="s">
        <v>392</v>
      </c>
      <c r="H230" s="1" t="s">
        <v>45</v>
      </c>
      <c r="I230" s="364" t="s">
        <v>21</v>
      </c>
      <c r="J230" s="349">
        <v>135000</v>
      </c>
      <c r="K230" s="346">
        <v>50</v>
      </c>
      <c r="L230" s="346">
        <f t="shared" si="2"/>
        <v>6750000</v>
      </c>
      <c r="M230" s="365" t="s">
        <v>6968</v>
      </c>
      <c r="N230" s="1" t="s">
        <v>6641</v>
      </c>
      <c r="O230" s="363" t="s">
        <v>6656</v>
      </c>
      <c r="P230" s="347" t="s">
        <v>6645</v>
      </c>
      <c r="Q230" s="348">
        <v>43136</v>
      </c>
    </row>
    <row r="231" spans="1:17" ht="30" customHeight="1">
      <c r="A231" s="357">
        <v>302</v>
      </c>
      <c r="B231" s="347" t="s">
        <v>144</v>
      </c>
      <c r="C231" s="347" t="s">
        <v>6840</v>
      </c>
      <c r="D231" s="345" t="s">
        <v>5520</v>
      </c>
      <c r="E231" s="1" t="s">
        <v>6999</v>
      </c>
      <c r="F231" s="364" t="s">
        <v>6976</v>
      </c>
      <c r="G231" s="1" t="s">
        <v>392</v>
      </c>
      <c r="H231" s="1" t="s">
        <v>45</v>
      </c>
      <c r="I231" s="364" t="s">
        <v>21</v>
      </c>
      <c r="J231" s="349">
        <v>135000</v>
      </c>
      <c r="K231" s="346">
        <v>3600</v>
      </c>
      <c r="L231" s="346">
        <f t="shared" si="2"/>
        <v>486000000</v>
      </c>
      <c r="M231" s="365" t="s">
        <v>6968</v>
      </c>
      <c r="N231" s="1" t="s">
        <v>6641</v>
      </c>
      <c r="O231" s="363" t="s">
        <v>6656</v>
      </c>
      <c r="P231" s="347" t="s">
        <v>6645</v>
      </c>
      <c r="Q231" s="348">
        <v>43136</v>
      </c>
    </row>
    <row r="232" spans="1:17" ht="30" customHeight="1">
      <c r="A232" s="357">
        <v>303</v>
      </c>
      <c r="B232" s="347" t="s">
        <v>144</v>
      </c>
      <c r="C232" s="347" t="s">
        <v>6840</v>
      </c>
      <c r="D232" s="345" t="s">
        <v>5520</v>
      </c>
      <c r="E232" s="1" t="s">
        <v>395</v>
      </c>
      <c r="F232" s="364" t="s">
        <v>6967</v>
      </c>
      <c r="G232" s="1" t="s">
        <v>392</v>
      </c>
      <c r="H232" s="1" t="s">
        <v>45</v>
      </c>
      <c r="I232" s="364" t="s">
        <v>21</v>
      </c>
      <c r="J232" s="349">
        <v>690000</v>
      </c>
      <c r="K232" s="346">
        <v>400</v>
      </c>
      <c r="L232" s="346">
        <f t="shared" si="2"/>
        <v>276000000</v>
      </c>
      <c r="M232" s="365" t="s">
        <v>6968</v>
      </c>
      <c r="N232" s="1" t="s">
        <v>6641</v>
      </c>
      <c r="O232" s="363" t="s">
        <v>6656</v>
      </c>
      <c r="P232" s="347" t="s">
        <v>6645</v>
      </c>
      <c r="Q232" s="348">
        <v>43136</v>
      </c>
    </row>
    <row r="233" spans="1:17" ht="30" customHeight="1">
      <c r="A233" s="357">
        <v>304</v>
      </c>
      <c r="B233" s="347" t="s">
        <v>144</v>
      </c>
      <c r="C233" s="347" t="s">
        <v>6840</v>
      </c>
      <c r="D233" s="345" t="s">
        <v>5520</v>
      </c>
      <c r="E233" s="1" t="s">
        <v>7000</v>
      </c>
      <c r="F233" s="364" t="s">
        <v>6967</v>
      </c>
      <c r="G233" s="1" t="s">
        <v>392</v>
      </c>
      <c r="H233" s="1" t="s">
        <v>45</v>
      </c>
      <c r="I233" s="364" t="s">
        <v>21</v>
      </c>
      <c r="J233" s="349">
        <v>720000</v>
      </c>
      <c r="K233" s="346">
        <v>200</v>
      </c>
      <c r="L233" s="346">
        <f t="shared" si="2"/>
        <v>144000000</v>
      </c>
      <c r="M233" s="365" t="s">
        <v>6968</v>
      </c>
      <c r="N233" s="1" t="s">
        <v>6641</v>
      </c>
      <c r="O233" s="363" t="s">
        <v>6656</v>
      </c>
      <c r="P233" s="347" t="s">
        <v>6645</v>
      </c>
      <c r="Q233" s="348">
        <v>43136</v>
      </c>
    </row>
    <row r="234" spans="1:17" ht="30" customHeight="1">
      <c r="A234" s="357">
        <v>305</v>
      </c>
      <c r="B234" s="347" t="s">
        <v>144</v>
      </c>
      <c r="C234" s="347" t="s">
        <v>6840</v>
      </c>
      <c r="D234" s="345" t="s">
        <v>5520</v>
      </c>
      <c r="E234" s="1" t="s">
        <v>7001</v>
      </c>
      <c r="F234" s="364" t="s">
        <v>6967</v>
      </c>
      <c r="G234" s="1" t="s">
        <v>392</v>
      </c>
      <c r="H234" s="1" t="s">
        <v>45</v>
      </c>
      <c r="I234" s="364" t="s">
        <v>21</v>
      </c>
      <c r="J234" s="349">
        <v>670000</v>
      </c>
      <c r="K234" s="346">
        <v>300</v>
      </c>
      <c r="L234" s="346">
        <f t="shared" si="2"/>
        <v>201000000</v>
      </c>
      <c r="M234" s="365" t="s">
        <v>6968</v>
      </c>
      <c r="N234" s="1" t="s">
        <v>6641</v>
      </c>
      <c r="O234" s="363" t="s">
        <v>6656</v>
      </c>
      <c r="P234" s="347" t="s">
        <v>6645</v>
      </c>
      <c r="Q234" s="348">
        <v>43136</v>
      </c>
    </row>
    <row r="235" spans="1:17" ht="30" customHeight="1">
      <c r="A235" s="357">
        <v>306</v>
      </c>
      <c r="B235" s="347" t="s">
        <v>144</v>
      </c>
      <c r="C235" s="347" t="s">
        <v>6840</v>
      </c>
      <c r="D235" s="345" t="s">
        <v>5520</v>
      </c>
      <c r="E235" s="1" t="s">
        <v>7002</v>
      </c>
      <c r="F235" s="364" t="s">
        <v>6976</v>
      </c>
      <c r="G235" s="1" t="s">
        <v>392</v>
      </c>
      <c r="H235" s="1" t="s">
        <v>45</v>
      </c>
      <c r="I235" s="364" t="s">
        <v>21</v>
      </c>
      <c r="J235" s="349">
        <v>135000</v>
      </c>
      <c r="K235" s="346">
        <v>100</v>
      </c>
      <c r="L235" s="346">
        <f t="shared" si="2"/>
        <v>13500000</v>
      </c>
      <c r="M235" s="365" t="s">
        <v>6968</v>
      </c>
      <c r="N235" s="1" t="s">
        <v>6641</v>
      </c>
      <c r="O235" s="363" t="s">
        <v>6656</v>
      </c>
      <c r="P235" s="347" t="s">
        <v>6645</v>
      </c>
      <c r="Q235" s="348">
        <v>43136</v>
      </c>
    </row>
    <row r="236" spans="1:17" ht="30" customHeight="1">
      <c r="A236" s="357">
        <v>307</v>
      </c>
      <c r="B236" s="347" t="s">
        <v>144</v>
      </c>
      <c r="C236" s="347" t="s">
        <v>6840</v>
      </c>
      <c r="D236" s="345" t="s">
        <v>5520</v>
      </c>
      <c r="E236" s="1" t="s">
        <v>7003</v>
      </c>
      <c r="F236" s="364" t="s">
        <v>6967</v>
      </c>
      <c r="G236" s="1" t="s">
        <v>392</v>
      </c>
      <c r="H236" s="1" t="s">
        <v>45</v>
      </c>
      <c r="I236" s="364" t="s">
        <v>21</v>
      </c>
      <c r="J236" s="349">
        <v>690000</v>
      </c>
      <c r="K236" s="346">
        <v>300</v>
      </c>
      <c r="L236" s="346">
        <f t="shared" si="2"/>
        <v>207000000</v>
      </c>
      <c r="M236" s="365" t="s">
        <v>6968</v>
      </c>
      <c r="N236" s="1" t="s">
        <v>6641</v>
      </c>
      <c r="O236" s="363" t="s">
        <v>6656</v>
      </c>
      <c r="P236" s="347" t="s">
        <v>6645</v>
      </c>
      <c r="Q236" s="348">
        <v>43136</v>
      </c>
    </row>
    <row r="237" spans="1:17" ht="30" customHeight="1">
      <c r="A237" s="357">
        <v>308</v>
      </c>
      <c r="B237" s="347" t="s">
        <v>144</v>
      </c>
      <c r="C237" s="347" t="s">
        <v>6840</v>
      </c>
      <c r="D237" s="345" t="s">
        <v>5520</v>
      </c>
      <c r="E237" s="1" t="s">
        <v>7004</v>
      </c>
      <c r="F237" s="364" t="s">
        <v>6976</v>
      </c>
      <c r="G237" s="1" t="s">
        <v>392</v>
      </c>
      <c r="H237" s="1" t="s">
        <v>45</v>
      </c>
      <c r="I237" s="364" t="s">
        <v>21</v>
      </c>
      <c r="J237" s="349">
        <v>135000</v>
      </c>
      <c r="K237" s="346">
        <v>1500</v>
      </c>
      <c r="L237" s="346">
        <f t="shared" si="2"/>
        <v>202500000</v>
      </c>
      <c r="M237" s="365" t="s">
        <v>6968</v>
      </c>
      <c r="N237" s="1" t="s">
        <v>6641</v>
      </c>
      <c r="O237" s="363" t="s">
        <v>6656</v>
      </c>
      <c r="P237" s="347" t="s">
        <v>6645</v>
      </c>
      <c r="Q237" s="348">
        <v>43136</v>
      </c>
    </row>
    <row r="238" spans="1:17" ht="30" customHeight="1">
      <c r="A238" s="357">
        <v>309</v>
      </c>
      <c r="B238" s="347"/>
      <c r="C238" s="347"/>
      <c r="D238" s="345"/>
      <c r="E238" s="1" t="s">
        <v>7005</v>
      </c>
      <c r="F238" s="364" t="s">
        <v>6967</v>
      </c>
      <c r="G238" s="1" t="s">
        <v>392</v>
      </c>
      <c r="H238" s="1" t="s">
        <v>45</v>
      </c>
      <c r="I238" s="364" t="s">
        <v>21</v>
      </c>
      <c r="J238" s="349">
        <v>283500</v>
      </c>
      <c r="K238" s="346">
        <v>5</v>
      </c>
      <c r="L238" s="346">
        <f t="shared" si="2"/>
        <v>1417500</v>
      </c>
      <c r="M238" s="365" t="s">
        <v>6968</v>
      </c>
      <c r="N238" s="1" t="s">
        <v>6641</v>
      </c>
      <c r="O238" s="363" t="s">
        <v>6656</v>
      </c>
      <c r="P238" s="347" t="s">
        <v>6645</v>
      </c>
      <c r="Q238" s="348">
        <v>43136</v>
      </c>
    </row>
    <row r="239" spans="1:17" ht="30" customHeight="1">
      <c r="A239" s="357">
        <v>310</v>
      </c>
      <c r="B239" s="347"/>
      <c r="C239" s="347"/>
      <c r="D239" s="345"/>
      <c r="E239" s="1" t="s">
        <v>7006</v>
      </c>
      <c r="F239" s="364" t="s">
        <v>6967</v>
      </c>
      <c r="G239" s="1" t="s">
        <v>392</v>
      </c>
      <c r="H239" s="1" t="s">
        <v>45</v>
      </c>
      <c r="I239" s="364" t="s">
        <v>21</v>
      </c>
      <c r="J239" s="349">
        <v>514500</v>
      </c>
      <c r="K239" s="346">
        <v>5</v>
      </c>
      <c r="L239" s="346">
        <f t="shared" si="2"/>
        <v>2572500</v>
      </c>
      <c r="M239" s="365" t="s">
        <v>6968</v>
      </c>
      <c r="N239" s="1" t="s">
        <v>6641</v>
      </c>
      <c r="O239" s="363" t="s">
        <v>6656</v>
      </c>
      <c r="P239" s="347" t="s">
        <v>6645</v>
      </c>
      <c r="Q239" s="348">
        <v>43136</v>
      </c>
    </row>
    <row r="240" spans="1:17" ht="30" customHeight="1">
      <c r="A240" s="357">
        <v>311</v>
      </c>
      <c r="B240" s="347"/>
      <c r="C240" s="347"/>
      <c r="D240" s="345"/>
      <c r="E240" s="1" t="s">
        <v>7007</v>
      </c>
      <c r="F240" s="364" t="s">
        <v>6967</v>
      </c>
      <c r="G240" s="1" t="s">
        <v>392</v>
      </c>
      <c r="H240" s="1" t="s">
        <v>45</v>
      </c>
      <c r="I240" s="364" t="s">
        <v>21</v>
      </c>
      <c r="J240" s="349">
        <v>504000</v>
      </c>
      <c r="K240" s="346">
        <v>3</v>
      </c>
      <c r="L240" s="346">
        <f t="shared" si="2"/>
        <v>1512000</v>
      </c>
      <c r="M240" s="365" t="s">
        <v>6968</v>
      </c>
      <c r="N240" s="1" t="s">
        <v>6641</v>
      </c>
      <c r="O240" s="363" t="s">
        <v>6656</v>
      </c>
      <c r="P240" s="347" t="s">
        <v>6645</v>
      </c>
      <c r="Q240" s="348">
        <v>43136</v>
      </c>
    </row>
    <row r="241" spans="1:17" ht="30" customHeight="1">
      <c r="A241" s="357">
        <v>312</v>
      </c>
      <c r="B241" s="347"/>
      <c r="C241" s="347"/>
      <c r="D241" s="345"/>
      <c r="E241" s="1" t="s">
        <v>7008</v>
      </c>
      <c r="F241" s="364" t="s">
        <v>6967</v>
      </c>
      <c r="G241" s="1" t="s">
        <v>392</v>
      </c>
      <c r="H241" s="1" t="s">
        <v>45</v>
      </c>
      <c r="I241" s="364" t="s">
        <v>21</v>
      </c>
      <c r="J241" s="349">
        <v>661500</v>
      </c>
      <c r="K241" s="346">
        <v>3</v>
      </c>
      <c r="L241" s="346">
        <f t="shared" si="2"/>
        <v>1984500</v>
      </c>
      <c r="M241" s="365" t="s">
        <v>6968</v>
      </c>
      <c r="N241" s="1" t="s">
        <v>6641</v>
      </c>
      <c r="O241" s="363" t="s">
        <v>6656</v>
      </c>
      <c r="P241" s="347" t="s">
        <v>6645</v>
      </c>
      <c r="Q241" s="348">
        <v>43136</v>
      </c>
    </row>
    <row r="242" spans="1:17" ht="30" customHeight="1">
      <c r="A242" s="357">
        <v>313</v>
      </c>
      <c r="B242" s="347"/>
      <c r="C242" s="347"/>
      <c r="D242" s="345"/>
      <c r="E242" s="1" t="s">
        <v>7009</v>
      </c>
      <c r="F242" s="364" t="s">
        <v>6967</v>
      </c>
      <c r="G242" s="1" t="s">
        <v>392</v>
      </c>
      <c r="H242" s="1" t="s">
        <v>45</v>
      </c>
      <c r="I242" s="364" t="s">
        <v>21</v>
      </c>
      <c r="J242" s="349">
        <v>252000</v>
      </c>
      <c r="K242" s="346">
        <v>20</v>
      </c>
      <c r="L242" s="346">
        <f t="shared" si="2"/>
        <v>5040000</v>
      </c>
      <c r="M242" s="365" t="s">
        <v>6968</v>
      </c>
      <c r="N242" s="1" t="s">
        <v>6641</v>
      </c>
      <c r="O242" s="363" t="s">
        <v>6656</v>
      </c>
      <c r="P242" s="347" t="s">
        <v>6645</v>
      </c>
      <c r="Q242" s="348">
        <v>43136</v>
      </c>
    </row>
    <row r="243" spans="1:17" ht="30" customHeight="1">
      <c r="A243" s="357">
        <v>314</v>
      </c>
      <c r="B243" s="347"/>
      <c r="C243" s="347"/>
      <c r="D243" s="345"/>
      <c r="E243" s="1" t="s">
        <v>7010</v>
      </c>
      <c r="F243" s="364" t="s">
        <v>6967</v>
      </c>
      <c r="G243" s="1" t="s">
        <v>392</v>
      </c>
      <c r="H243" s="1" t="s">
        <v>45</v>
      </c>
      <c r="I243" s="364" t="s">
        <v>21</v>
      </c>
      <c r="J243" s="349">
        <v>749700</v>
      </c>
      <c r="K243" s="346">
        <v>3</v>
      </c>
      <c r="L243" s="346">
        <f t="shared" si="2"/>
        <v>2249100</v>
      </c>
      <c r="M243" s="365" t="s">
        <v>6968</v>
      </c>
      <c r="N243" s="1" t="s">
        <v>6641</v>
      </c>
      <c r="O243" s="363" t="s">
        <v>6656</v>
      </c>
      <c r="P243" s="347" t="s">
        <v>6645</v>
      </c>
      <c r="Q243" s="348">
        <v>43136</v>
      </c>
    </row>
    <row r="244" spans="1:17" ht="30" customHeight="1">
      <c r="A244" s="357">
        <v>315</v>
      </c>
      <c r="B244" s="347"/>
      <c r="C244" s="347"/>
      <c r="D244" s="345"/>
      <c r="E244" s="1" t="s">
        <v>7011</v>
      </c>
      <c r="F244" s="364" t="s">
        <v>6967</v>
      </c>
      <c r="G244" s="1" t="s">
        <v>392</v>
      </c>
      <c r="H244" s="1" t="s">
        <v>45</v>
      </c>
      <c r="I244" s="364" t="s">
        <v>21</v>
      </c>
      <c r="J244" s="349">
        <v>399000</v>
      </c>
      <c r="K244" s="346">
        <v>3</v>
      </c>
      <c r="L244" s="346">
        <f t="shared" si="2"/>
        <v>1197000</v>
      </c>
      <c r="M244" s="365" t="s">
        <v>6968</v>
      </c>
      <c r="N244" s="1" t="s">
        <v>6641</v>
      </c>
      <c r="O244" s="363" t="s">
        <v>6656</v>
      </c>
      <c r="P244" s="347" t="s">
        <v>6645</v>
      </c>
      <c r="Q244" s="348">
        <v>43136</v>
      </c>
    </row>
    <row r="245" spans="1:17" ht="30" customHeight="1">
      <c r="A245" s="357">
        <v>316</v>
      </c>
      <c r="B245" s="347"/>
      <c r="C245" s="347"/>
      <c r="D245" s="345"/>
      <c r="E245" s="1" t="s">
        <v>7012</v>
      </c>
      <c r="F245" s="364" t="s">
        <v>6967</v>
      </c>
      <c r="G245" s="1" t="s">
        <v>392</v>
      </c>
      <c r="H245" s="1" t="s">
        <v>45</v>
      </c>
      <c r="I245" s="364" t="s">
        <v>21</v>
      </c>
      <c r="J245" s="349">
        <v>246750</v>
      </c>
      <c r="K245" s="346">
        <v>3</v>
      </c>
      <c r="L245" s="346">
        <f t="shared" si="2"/>
        <v>740250</v>
      </c>
      <c r="M245" s="365" t="s">
        <v>6968</v>
      </c>
      <c r="N245" s="1" t="s">
        <v>6641</v>
      </c>
      <c r="O245" s="363" t="s">
        <v>6656</v>
      </c>
      <c r="P245" s="347" t="s">
        <v>6645</v>
      </c>
      <c r="Q245" s="348">
        <v>43136</v>
      </c>
    </row>
    <row r="246" spans="1:17" ht="30" customHeight="1">
      <c r="A246" s="357">
        <v>317</v>
      </c>
      <c r="B246" s="347"/>
      <c r="C246" s="347"/>
      <c r="D246" s="345"/>
      <c r="E246" s="1" t="s">
        <v>391</v>
      </c>
      <c r="F246" s="364" t="s">
        <v>6967</v>
      </c>
      <c r="G246" s="1" t="s">
        <v>392</v>
      </c>
      <c r="H246" s="1" t="s">
        <v>45</v>
      </c>
      <c r="I246" s="364" t="s">
        <v>21</v>
      </c>
      <c r="J246" s="349">
        <v>315000</v>
      </c>
      <c r="K246" s="346">
        <v>3</v>
      </c>
      <c r="L246" s="346">
        <f t="shared" si="2"/>
        <v>945000</v>
      </c>
      <c r="M246" s="365" t="s">
        <v>6968</v>
      </c>
      <c r="N246" s="1" t="s">
        <v>6641</v>
      </c>
      <c r="O246" s="363" t="s">
        <v>6656</v>
      </c>
      <c r="P246" s="347" t="s">
        <v>6645</v>
      </c>
      <c r="Q246" s="348">
        <v>43136</v>
      </c>
    </row>
    <row r="247" spans="1:17" ht="30" customHeight="1">
      <c r="A247" s="357">
        <v>318</v>
      </c>
      <c r="B247" s="347"/>
      <c r="C247" s="347"/>
      <c r="D247" s="345"/>
      <c r="E247" s="1" t="s">
        <v>7013</v>
      </c>
      <c r="F247" s="364" t="s">
        <v>6967</v>
      </c>
      <c r="G247" s="1" t="s">
        <v>392</v>
      </c>
      <c r="H247" s="1" t="s">
        <v>45</v>
      </c>
      <c r="I247" s="364" t="s">
        <v>21</v>
      </c>
      <c r="J247" s="349">
        <v>1606500</v>
      </c>
      <c r="K247" s="346">
        <v>3</v>
      </c>
      <c r="L247" s="346">
        <f t="shared" si="2"/>
        <v>4819500</v>
      </c>
      <c r="M247" s="365" t="s">
        <v>6968</v>
      </c>
      <c r="N247" s="1" t="s">
        <v>6641</v>
      </c>
      <c r="O247" s="363" t="s">
        <v>6656</v>
      </c>
      <c r="P247" s="347" t="s">
        <v>6645</v>
      </c>
      <c r="Q247" s="348">
        <v>43136</v>
      </c>
    </row>
    <row r="248" spans="1:17" ht="30" customHeight="1">
      <c r="A248" s="357">
        <v>319</v>
      </c>
      <c r="B248" s="347"/>
      <c r="C248" s="347"/>
      <c r="D248" s="345"/>
      <c r="E248" s="1" t="s">
        <v>7014</v>
      </c>
      <c r="F248" s="364" t="s">
        <v>6967</v>
      </c>
      <c r="G248" s="1" t="s">
        <v>392</v>
      </c>
      <c r="H248" s="1" t="s">
        <v>45</v>
      </c>
      <c r="I248" s="364" t="s">
        <v>21</v>
      </c>
      <c r="J248" s="349">
        <v>3675000</v>
      </c>
      <c r="K248" s="346">
        <v>3</v>
      </c>
      <c r="L248" s="346">
        <f t="shared" si="2"/>
        <v>11025000</v>
      </c>
      <c r="M248" s="365" t="s">
        <v>6968</v>
      </c>
      <c r="N248" s="1" t="s">
        <v>6641</v>
      </c>
      <c r="O248" s="363" t="s">
        <v>6656</v>
      </c>
      <c r="P248" s="347" t="s">
        <v>6645</v>
      </c>
      <c r="Q248" s="348">
        <v>43136</v>
      </c>
    </row>
    <row r="249" spans="1:17" ht="30" customHeight="1">
      <c r="A249" s="357">
        <v>320</v>
      </c>
      <c r="B249" s="344" t="s">
        <v>7015</v>
      </c>
      <c r="C249" s="347" t="s">
        <v>6840</v>
      </c>
      <c r="D249" s="345" t="s">
        <v>7016</v>
      </c>
      <c r="E249" s="345" t="s">
        <v>7017</v>
      </c>
      <c r="F249" s="1" t="s">
        <v>4478</v>
      </c>
      <c r="G249" s="1" t="s">
        <v>233</v>
      </c>
      <c r="H249" s="1" t="s">
        <v>149</v>
      </c>
      <c r="I249" s="1" t="s">
        <v>23</v>
      </c>
      <c r="J249" s="346">
        <v>8295000</v>
      </c>
      <c r="K249" s="346">
        <v>280</v>
      </c>
      <c r="L249" s="346">
        <f t="shared" si="2"/>
        <v>2322600000</v>
      </c>
      <c r="M249" s="1" t="s">
        <v>7018</v>
      </c>
      <c r="N249" s="1" t="s">
        <v>6641</v>
      </c>
      <c r="O249" s="363" t="s">
        <v>6656</v>
      </c>
      <c r="P249" s="347" t="s">
        <v>6646</v>
      </c>
      <c r="Q249" s="348">
        <v>43195</v>
      </c>
    </row>
    <row r="250" spans="1:17" ht="30" customHeight="1">
      <c r="A250" s="357">
        <v>321</v>
      </c>
      <c r="B250" s="344" t="s">
        <v>3342</v>
      </c>
      <c r="C250" s="347" t="s">
        <v>6840</v>
      </c>
      <c r="D250" s="345" t="s">
        <v>7019</v>
      </c>
      <c r="E250" s="350" t="s">
        <v>7020</v>
      </c>
      <c r="F250" s="1" t="s">
        <v>7021</v>
      </c>
      <c r="G250" s="1" t="s">
        <v>7022</v>
      </c>
      <c r="H250" s="1" t="s">
        <v>35</v>
      </c>
      <c r="I250" s="364" t="s">
        <v>23</v>
      </c>
      <c r="J250" s="346">
        <v>5200000</v>
      </c>
      <c r="K250" s="346">
        <v>180</v>
      </c>
      <c r="L250" s="346">
        <f t="shared" si="2"/>
        <v>936000000</v>
      </c>
      <c r="M250" s="1" t="s">
        <v>7023</v>
      </c>
      <c r="N250" s="1" t="s">
        <v>6641</v>
      </c>
      <c r="O250" s="363" t="s">
        <v>6656</v>
      </c>
      <c r="P250" s="347" t="s">
        <v>6650</v>
      </c>
      <c r="Q250" s="348" t="s">
        <v>7024</v>
      </c>
    </row>
    <row r="251" spans="1:17" ht="30" customHeight="1">
      <c r="A251" s="357">
        <v>322</v>
      </c>
      <c r="B251" s="344" t="s">
        <v>7025</v>
      </c>
      <c r="C251" s="347" t="s">
        <v>6840</v>
      </c>
      <c r="D251" s="345" t="s">
        <v>7026</v>
      </c>
      <c r="E251" s="350" t="s">
        <v>7027</v>
      </c>
      <c r="F251" s="1" t="s">
        <v>7021</v>
      </c>
      <c r="G251" s="1" t="s">
        <v>7022</v>
      </c>
      <c r="H251" s="1" t="s">
        <v>35</v>
      </c>
      <c r="I251" s="364" t="s">
        <v>23</v>
      </c>
      <c r="J251" s="346">
        <v>5200000</v>
      </c>
      <c r="K251" s="346">
        <v>18</v>
      </c>
      <c r="L251" s="346">
        <f t="shared" si="2"/>
        <v>93600000</v>
      </c>
      <c r="M251" s="1" t="s">
        <v>7023</v>
      </c>
      <c r="N251" s="1" t="s">
        <v>6641</v>
      </c>
      <c r="O251" s="363" t="s">
        <v>6656</v>
      </c>
      <c r="P251" s="347" t="s">
        <v>6650</v>
      </c>
      <c r="Q251" s="348" t="s">
        <v>7024</v>
      </c>
    </row>
    <row r="252" spans="1:17" ht="30" customHeight="1">
      <c r="A252" s="357">
        <v>323</v>
      </c>
      <c r="B252" s="344" t="s">
        <v>3924</v>
      </c>
      <c r="C252" s="347" t="s">
        <v>6840</v>
      </c>
      <c r="D252" s="345" t="s">
        <v>7028</v>
      </c>
      <c r="E252" s="350" t="s">
        <v>7029</v>
      </c>
      <c r="F252" s="1" t="s">
        <v>7030</v>
      </c>
      <c r="G252" s="1" t="s">
        <v>130</v>
      </c>
      <c r="H252" s="1" t="s">
        <v>138</v>
      </c>
      <c r="I252" s="1" t="s">
        <v>281</v>
      </c>
      <c r="J252" s="346">
        <v>750000</v>
      </c>
      <c r="K252" s="346">
        <v>2268</v>
      </c>
      <c r="L252" s="346">
        <f t="shared" si="2"/>
        <v>1701000000</v>
      </c>
      <c r="M252" s="1" t="s">
        <v>7023</v>
      </c>
      <c r="N252" s="1" t="s">
        <v>6641</v>
      </c>
      <c r="O252" s="363" t="s">
        <v>6656</v>
      </c>
      <c r="P252" s="347" t="s">
        <v>6650</v>
      </c>
      <c r="Q252" s="348" t="s">
        <v>7024</v>
      </c>
    </row>
    <row r="253" spans="1:17" ht="30" customHeight="1">
      <c r="A253" s="357">
        <v>324</v>
      </c>
      <c r="B253" s="344" t="s">
        <v>272</v>
      </c>
      <c r="C253" s="347" t="s">
        <v>6840</v>
      </c>
      <c r="D253" s="345" t="s">
        <v>3352</v>
      </c>
      <c r="E253" s="1" t="s">
        <v>7031</v>
      </c>
      <c r="F253" s="1" t="s">
        <v>5590</v>
      </c>
      <c r="G253" s="1" t="s">
        <v>7022</v>
      </c>
      <c r="H253" s="1" t="s">
        <v>138</v>
      </c>
      <c r="I253" s="1" t="s">
        <v>3355</v>
      </c>
      <c r="J253" s="346">
        <v>509000</v>
      </c>
      <c r="K253" s="346">
        <v>234</v>
      </c>
      <c r="L253" s="346">
        <f t="shared" si="2"/>
        <v>119106000</v>
      </c>
      <c r="M253" s="1" t="s">
        <v>7023</v>
      </c>
      <c r="N253" s="1" t="s">
        <v>6641</v>
      </c>
      <c r="O253" s="363" t="s">
        <v>6656</v>
      </c>
      <c r="P253" s="347" t="s">
        <v>6650</v>
      </c>
      <c r="Q253" s="348" t="s">
        <v>7024</v>
      </c>
    </row>
    <row r="254" spans="1:17" ht="30" customHeight="1">
      <c r="A254" s="357">
        <v>325</v>
      </c>
      <c r="B254" s="344" t="s">
        <v>272</v>
      </c>
      <c r="C254" s="347" t="s">
        <v>6840</v>
      </c>
      <c r="D254" s="345" t="s">
        <v>3352</v>
      </c>
      <c r="E254" s="350" t="s">
        <v>7032</v>
      </c>
      <c r="F254" s="1" t="s">
        <v>7033</v>
      </c>
      <c r="G254" s="1" t="s">
        <v>7022</v>
      </c>
      <c r="H254" s="1" t="s">
        <v>138</v>
      </c>
      <c r="I254" s="1" t="s">
        <v>3355</v>
      </c>
      <c r="J254" s="346">
        <v>355000</v>
      </c>
      <c r="K254" s="346">
        <v>8244</v>
      </c>
      <c r="L254" s="346">
        <f t="shared" si="2"/>
        <v>2926620000</v>
      </c>
      <c r="M254" s="1" t="s">
        <v>7023</v>
      </c>
      <c r="N254" s="1" t="s">
        <v>6641</v>
      </c>
      <c r="O254" s="363" t="s">
        <v>6656</v>
      </c>
      <c r="P254" s="347" t="s">
        <v>6650</v>
      </c>
      <c r="Q254" s="348" t="s">
        <v>7024</v>
      </c>
    </row>
    <row r="255" spans="1:17" ht="30" customHeight="1">
      <c r="A255" s="357">
        <v>326</v>
      </c>
      <c r="B255" s="344" t="s">
        <v>269</v>
      </c>
      <c r="C255" s="347" t="s">
        <v>6840</v>
      </c>
      <c r="D255" s="345" t="s">
        <v>2585</v>
      </c>
      <c r="E255" s="1" t="s">
        <v>7034</v>
      </c>
      <c r="F255" s="1" t="s">
        <v>7035</v>
      </c>
      <c r="G255" s="1" t="s">
        <v>7022</v>
      </c>
      <c r="H255" s="1" t="s">
        <v>138</v>
      </c>
      <c r="I255" s="1" t="s">
        <v>23</v>
      </c>
      <c r="J255" s="346">
        <v>278000</v>
      </c>
      <c r="K255" s="346">
        <v>500</v>
      </c>
      <c r="L255" s="346">
        <f t="shared" si="2"/>
        <v>139000000</v>
      </c>
      <c r="M255" s="1" t="s">
        <v>7023</v>
      </c>
      <c r="N255" s="1" t="s">
        <v>6641</v>
      </c>
      <c r="O255" s="363" t="s">
        <v>6656</v>
      </c>
      <c r="P255" s="347" t="s">
        <v>6650</v>
      </c>
      <c r="Q255" s="348" t="s">
        <v>7024</v>
      </c>
    </row>
    <row r="256" spans="1:17" ht="30" customHeight="1">
      <c r="A256" s="357">
        <v>327</v>
      </c>
      <c r="B256" s="344" t="s">
        <v>7036</v>
      </c>
      <c r="C256" s="347" t="s">
        <v>6840</v>
      </c>
      <c r="D256" s="345" t="s">
        <v>2585</v>
      </c>
      <c r="E256" s="1" t="s">
        <v>7037</v>
      </c>
      <c r="F256" s="1" t="s">
        <v>7038</v>
      </c>
      <c r="G256" s="1" t="s">
        <v>7022</v>
      </c>
      <c r="H256" s="1" t="s">
        <v>157</v>
      </c>
      <c r="I256" s="1" t="s">
        <v>23</v>
      </c>
      <c r="J256" s="346">
        <v>64500</v>
      </c>
      <c r="K256" s="346">
        <v>56556</v>
      </c>
      <c r="L256" s="346">
        <f t="shared" si="2"/>
        <v>3647862000</v>
      </c>
      <c r="M256" s="1" t="s">
        <v>7023</v>
      </c>
      <c r="N256" s="1" t="s">
        <v>6641</v>
      </c>
      <c r="O256" s="363" t="s">
        <v>6656</v>
      </c>
      <c r="P256" s="347" t="s">
        <v>6650</v>
      </c>
      <c r="Q256" s="348" t="s">
        <v>7024</v>
      </c>
    </row>
    <row r="257" spans="1:17" ht="30" customHeight="1">
      <c r="A257" s="357">
        <v>328</v>
      </c>
      <c r="B257" s="344" t="s">
        <v>583</v>
      </c>
      <c r="C257" s="347" t="s">
        <v>6840</v>
      </c>
      <c r="D257" s="345" t="s">
        <v>1952</v>
      </c>
      <c r="E257" s="350" t="s">
        <v>7039</v>
      </c>
      <c r="F257" s="1" t="s">
        <v>5595</v>
      </c>
      <c r="G257" s="1" t="s">
        <v>7022</v>
      </c>
      <c r="H257" s="1" t="s">
        <v>380</v>
      </c>
      <c r="I257" s="1" t="s">
        <v>21</v>
      </c>
      <c r="J257" s="346">
        <v>9500</v>
      </c>
      <c r="K257" s="346">
        <v>108000</v>
      </c>
      <c r="L257" s="346">
        <f t="shared" si="2"/>
        <v>1026000000</v>
      </c>
      <c r="M257" s="1" t="s">
        <v>7023</v>
      </c>
      <c r="N257" s="1" t="s">
        <v>6641</v>
      </c>
      <c r="O257" s="363" t="s">
        <v>6656</v>
      </c>
      <c r="P257" s="347" t="s">
        <v>6650</v>
      </c>
      <c r="Q257" s="348" t="s">
        <v>7024</v>
      </c>
    </row>
    <row r="258" spans="1:17" ht="30" customHeight="1">
      <c r="A258" s="357">
        <v>329</v>
      </c>
      <c r="B258" s="344"/>
      <c r="C258" s="347"/>
      <c r="D258" s="345"/>
      <c r="E258" s="351" t="s">
        <v>7040</v>
      </c>
      <c r="F258" s="1" t="s">
        <v>7041</v>
      </c>
      <c r="G258" s="1" t="s">
        <v>7022</v>
      </c>
      <c r="H258" s="1" t="s">
        <v>138</v>
      </c>
      <c r="I258" s="1" t="s">
        <v>281</v>
      </c>
      <c r="J258" s="346">
        <v>168000</v>
      </c>
      <c r="K258" s="346">
        <v>26352</v>
      </c>
      <c r="L258" s="346">
        <f t="shared" si="2"/>
        <v>4427136000</v>
      </c>
      <c r="M258" s="1" t="s">
        <v>7023</v>
      </c>
      <c r="N258" s="1" t="s">
        <v>6641</v>
      </c>
      <c r="O258" s="363" t="s">
        <v>6656</v>
      </c>
      <c r="P258" s="347" t="s">
        <v>6650</v>
      </c>
      <c r="Q258" s="348" t="s">
        <v>7024</v>
      </c>
    </row>
    <row r="259" spans="1:17" ht="30" customHeight="1">
      <c r="A259" s="357">
        <v>330</v>
      </c>
      <c r="B259" s="344"/>
      <c r="C259" s="347"/>
      <c r="D259" s="345"/>
      <c r="E259" s="350" t="s">
        <v>7042</v>
      </c>
      <c r="F259" s="1" t="s">
        <v>7043</v>
      </c>
      <c r="G259" s="1" t="s">
        <v>331</v>
      </c>
      <c r="H259" s="1" t="s">
        <v>33</v>
      </c>
      <c r="I259" s="1" t="s">
        <v>50</v>
      </c>
      <c r="J259" s="346">
        <v>168000</v>
      </c>
      <c r="K259" s="346">
        <v>20628</v>
      </c>
      <c r="L259" s="346">
        <f t="shared" si="2"/>
        <v>3465504000</v>
      </c>
      <c r="M259" s="1" t="s">
        <v>7023</v>
      </c>
      <c r="N259" s="1" t="s">
        <v>6641</v>
      </c>
      <c r="O259" s="363" t="s">
        <v>6656</v>
      </c>
      <c r="P259" s="347" t="s">
        <v>6650</v>
      </c>
      <c r="Q259" s="348" t="s">
        <v>7024</v>
      </c>
    </row>
    <row r="260" spans="1:17" ht="30" customHeight="1">
      <c r="A260" s="357">
        <v>331</v>
      </c>
      <c r="B260" s="344"/>
      <c r="C260" s="347"/>
      <c r="D260" s="345"/>
      <c r="E260" s="350" t="s">
        <v>7044</v>
      </c>
      <c r="F260" s="1" t="s">
        <v>7043</v>
      </c>
      <c r="G260" s="1" t="s">
        <v>331</v>
      </c>
      <c r="H260" s="1" t="s">
        <v>33</v>
      </c>
      <c r="I260" s="1" t="s">
        <v>50</v>
      </c>
      <c r="J260" s="346">
        <v>168000</v>
      </c>
      <c r="K260" s="346">
        <v>6000</v>
      </c>
      <c r="L260" s="346">
        <f t="shared" si="2"/>
        <v>1008000000</v>
      </c>
      <c r="M260" s="1" t="s">
        <v>7023</v>
      </c>
      <c r="N260" s="1" t="s">
        <v>6641</v>
      </c>
      <c r="O260" s="363" t="s">
        <v>6656</v>
      </c>
      <c r="P260" s="347" t="s">
        <v>6650</v>
      </c>
      <c r="Q260" s="348" t="s">
        <v>7024</v>
      </c>
    </row>
    <row r="261" spans="1:17" ht="30" customHeight="1">
      <c r="A261" s="357">
        <v>332</v>
      </c>
      <c r="B261" s="344"/>
      <c r="C261" s="347"/>
      <c r="D261" s="345"/>
      <c r="E261" s="350" t="s">
        <v>7045</v>
      </c>
      <c r="F261" s="1" t="s">
        <v>7046</v>
      </c>
      <c r="G261" s="1" t="s">
        <v>7022</v>
      </c>
      <c r="H261" s="1" t="s">
        <v>138</v>
      </c>
      <c r="I261" s="1" t="s">
        <v>3355</v>
      </c>
      <c r="J261" s="346">
        <v>2850000</v>
      </c>
      <c r="K261" s="346">
        <v>50</v>
      </c>
      <c r="L261" s="346">
        <f t="shared" si="2"/>
        <v>142500000</v>
      </c>
      <c r="M261" s="1" t="s">
        <v>7023</v>
      </c>
      <c r="N261" s="1" t="s">
        <v>6641</v>
      </c>
      <c r="O261" s="363" t="s">
        <v>6656</v>
      </c>
      <c r="P261" s="347" t="s">
        <v>6650</v>
      </c>
      <c r="Q261" s="348" t="s">
        <v>7024</v>
      </c>
    </row>
    <row r="262" spans="1:17" ht="30" customHeight="1">
      <c r="A262" s="357">
        <v>333</v>
      </c>
      <c r="B262" s="344"/>
      <c r="C262" s="347"/>
      <c r="D262" s="345"/>
      <c r="E262" s="350" t="s">
        <v>7047</v>
      </c>
      <c r="F262" s="1" t="s">
        <v>2330</v>
      </c>
      <c r="G262" s="1" t="s">
        <v>7022</v>
      </c>
      <c r="H262" s="1" t="s">
        <v>138</v>
      </c>
      <c r="I262" s="1" t="s">
        <v>21</v>
      </c>
      <c r="J262" s="346">
        <v>297000</v>
      </c>
      <c r="K262" s="346">
        <v>198</v>
      </c>
      <c r="L262" s="346">
        <f t="shared" si="2"/>
        <v>58806000</v>
      </c>
      <c r="M262" s="1" t="s">
        <v>7023</v>
      </c>
      <c r="N262" s="1" t="s">
        <v>6641</v>
      </c>
      <c r="O262" s="363" t="s">
        <v>6656</v>
      </c>
      <c r="P262" s="347" t="s">
        <v>6650</v>
      </c>
      <c r="Q262" s="348" t="s">
        <v>7024</v>
      </c>
    </row>
    <row r="263" spans="1:17" ht="30" customHeight="1">
      <c r="A263" s="357">
        <v>334</v>
      </c>
      <c r="B263" s="344"/>
      <c r="C263" s="347"/>
      <c r="D263" s="345"/>
      <c r="E263" s="366" t="s">
        <v>7048</v>
      </c>
      <c r="F263" s="1" t="s">
        <v>7049</v>
      </c>
      <c r="G263" s="366" t="s">
        <v>7050</v>
      </c>
      <c r="H263" s="1" t="s">
        <v>43</v>
      </c>
      <c r="I263" s="1" t="s">
        <v>50</v>
      </c>
      <c r="J263" s="346">
        <v>2150000</v>
      </c>
      <c r="K263" s="346">
        <v>306</v>
      </c>
      <c r="L263" s="346">
        <f t="shared" si="2"/>
        <v>657900000</v>
      </c>
      <c r="M263" s="1" t="s">
        <v>7023</v>
      </c>
      <c r="N263" s="1" t="s">
        <v>6641</v>
      </c>
      <c r="O263" s="363" t="s">
        <v>6656</v>
      </c>
      <c r="P263" s="347" t="s">
        <v>6650</v>
      </c>
      <c r="Q263" s="348" t="s">
        <v>7024</v>
      </c>
    </row>
    <row r="264" spans="1:17" ht="30" customHeight="1">
      <c r="A264" s="357">
        <v>335</v>
      </c>
      <c r="B264" s="344"/>
      <c r="C264" s="347"/>
      <c r="D264" s="345"/>
      <c r="E264" s="1" t="s">
        <v>7051</v>
      </c>
      <c r="F264" s="1" t="s">
        <v>7052</v>
      </c>
      <c r="G264" s="366" t="s">
        <v>7053</v>
      </c>
      <c r="H264" s="1" t="s">
        <v>34</v>
      </c>
      <c r="I264" s="1" t="s">
        <v>32</v>
      </c>
      <c r="J264" s="346">
        <v>1400000</v>
      </c>
      <c r="K264" s="346">
        <v>3</v>
      </c>
      <c r="L264" s="346">
        <f t="shared" si="2"/>
        <v>4200000</v>
      </c>
      <c r="M264" s="1" t="s">
        <v>7023</v>
      </c>
      <c r="N264" s="1" t="s">
        <v>6641</v>
      </c>
      <c r="O264" s="363" t="s">
        <v>6656</v>
      </c>
      <c r="P264" s="347" t="s">
        <v>6650</v>
      </c>
      <c r="Q264" s="348" t="s">
        <v>7024</v>
      </c>
    </row>
    <row r="265" spans="1:17" ht="30" customHeight="1">
      <c r="A265" s="357">
        <v>336</v>
      </c>
      <c r="B265" s="344"/>
      <c r="C265" s="347"/>
      <c r="D265" s="345"/>
      <c r="E265" s="1" t="s">
        <v>7054</v>
      </c>
      <c r="F265" s="1" t="s">
        <v>7052</v>
      </c>
      <c r="G265" s="366" t="s">
        <v>7053</v>
      </c>
      <c r="H265" s="1" t="s">
        <v>34</v>
      </c>
      <c r="I265" s="1" t="s">
        <v>32</v>
      </c>
      <c r="J265" s="346">
        <v>1400000</v>
      </c>
      <c r="K265" s="346">
        <v>3</v>
      </c>
      <c r="L265" s="346">
        <f t="shared" si="2"/>
        <v>4200000</v>
      </c>
      <c r="M265" s="1" t="s">
        <v>7023</v>
      </c>
      <c r="N265" s="1" t="s">
        <v>6641</v>
      </c>
      <c r="O265" s="363" t="s">
        <v>6656</v>
      </c>
      <c r="P265" s="347" t="s">
        <v>6650</v>
      </c>
      <c r="Q265" s="348" t="s">
        <v>7024</v>
      </c>
    </row>
    <row r="266" spans="1:17" ht="30" customHeight="1">
      <c r="A266" s="357">
        <v>337</v>
      </c>
      <c r="B266" s="347" t="s">
        <v>71</v>
      </c>
      <c r="C266" s="347" t="s">
        <v>7055</v>
      </c>
      <c r="D266" s="345" t="s">
        <v>5582</v>
      </c>
      <c r="E266" s="345" t="s">
        <v>7056</v>
      </c>
      <c r="F266" s="365" t="s">
        <v>7057</v>
      </c>
      <c r="G266" s="365" t="s">
        <v>7058</v>
      </c>
      <c r="H266" s="365" t="s">
        <v>35</v>
      </c>
      <c r="I266" s="365" t="s">
        <v>222</v>
      </c>
      <c r="J266" s="367">
        <v>441000</v>
      </c>
      <c r="K266" s="367">
        <v>150</v>
      </c>
      <c r="L266" s="346">
        <f t="shared" si="2"/>
        <v>66150000</v>
      </c>
      <c r="M266" s="345" t="s">
        <v>7059</v>
      </c>
      <c r="N266" s="1" t="s">
        <v>6641</v>
      </c>
      <c r="O266" s="363" t="s">
        <v>6656</v>
      </c>
      <c r="P266" s="368" t="s">
        <v>6647</v>
      </c>
      <c r="Q266" s="348">
        <v>43195</v>
      </c>
    </row>
    <row r="267" spans="1:17" ht="30" customHeight="1">
      <c r="A267" s="357">
        <v>338</v>
      </c>
      <c r="B267" s="38" t="s">
        <v>87</v>
      </c>
      <c r="C267" s="347" t="s">
        <v>7055</v>
      </c>
      <c r="D267" s="365" t="s">
        <v>5269</v>
      </c>
      <c r="E267" s="345" t="s">
        <v>7060</v>
      </c>
      <c r="F267" s="365" t="s">
        <v>7061</v>
      </c>
      <c r="G267" s="365" t="s">
        <v>227</v>
      </c>
      <c r="H267" s="365" t="s">
        <v>33</v>
      </c>
      <c r="I267" s="365" t="s">
        <v>18</v>
      </c>
      <c r="J267" s="367">
        <v>1680</v>
      </c>
      <c r="K267" s="367">
        <v>29000</v>
      </c>
      <c r="L267" s="346">
        <f t="shared" si="2"/>
        <v>48720000</v>
      </c>
      <c r="M267" s="365" t="s">
        <v>7062</v>
      </c>
      <c r="N267" s="1" t="s">
        <v>6641</v>
      </c>
      <c r="O267" s="363" t="s">
        <v>6656</v>
      </c>
      <c r="P267" s="369" t="s">
        <v>6642</v>
      </c>
      <c r="Q267" s="348">
        <v>43136</v>
      </c>
    </row>
    <row r="268" spans="1:17" ht="30" customHeight="1">
      <c r="A268" s="357">
        <v>339</v>
      </c>
      <c r="B268" s="347" t="s">
        <v>66</v>
      </c>
      <c r="C268" s="347" t="s">
        <v>7055</v>
      </c>
      <c r="D268" s="345" t="s">
        <v>5272</v>
      </c>
      <c r="E268" s="1" t="s">
        <v>4572</v>
      </c>
      <c r="F268" s="1" t="s">
        <v>18</v>
      </c>
      <c r="G268" s="1" t="s">
        <v>7063</v>
      </c>
      <c r="H268" s="365" t="s">
        <v>34</v>
      </c>
      <c r="I268" s="1" t="s">
        <v>18</v>
      </c>
      <c r="J268" s="346">
        <v>102900</v>
      </c>
      <c r="K268" s="346">
        <v>180</v>
      </c>
      <c r="L268" s="346">
        <f t="shared" si="2"/>
        <v>18522000</v>
      </c>
      <c r="M268" s="345" t="s">
        <v>7059</v>
      </c>
      <c r="N268" s="1" t="s">
        <v>6641</v>
      </c>
      <c r="O268" s="363" t="s">
        <v>6656</v>
      </c>
      <c r="P268" s="368" t="s">
        <v>6647</v>
      </c>
      <c r="Q268" s="348">
        <v>43195</v>
      </c>
    </row>
    <row r="269" spans="1:17" ht="30" customHeight="1">
      <c r="A269" s="357">
        <v>340</v>
      </c>
      <c r="B269" s="38" t="s">
        <v>228</v>
      </c>
      <c r="C269" s="347" t="s">
        <v>7055</v>
      </c>
      <c r="D269" s="365" t="s">
        <v>5372</v>
      </c>
      <c r="E269" s="345" t="s">
        <v>7064</v>
      </c>
      <c r="F269" s="365" t="s">
        <v>7065</v>
      </c>
      <c r="G269" s="365" t="s">
        <v>7066</v>
      </c>
      <c r="H269" s="365" t="s">
        <v>33</v>
      </c>
      <c r="I269" s="365" t="s">
        <v>24</v>
      </c>
      <c r="J269" s="367">
        <v>5365.5</v>
      </c>
      <c r="K269" s="367">
        <v>18750</v>
      </c>
      <c r="L269" s="346">
        <f t="shared" si="2"/>
        <v>100603125</v>
      </c>
      <c r="M269" s="365" t="s">
        <v>7062</v>
      </c>
      <c r="N269" s="1" t="s">
        <v>6641</v>
      </c>
      <c r="O269" s="363" t="s">
        <v>6656</v>
      </c>
      <c r="P269" s="369" t="s">
        <v>6642</v>
      </c>
      <c r="Q269" s="348">
        <v>43136</v>
      </c>
    </row>
    <row r="270" spans="1:17" ht="30" customHeight="1">
      <c r="A270" s="357">
        <v>341</v>
      </c>
      <c r="B270" s="347"/>
      <c r="C270" s="347" t="s">
        <v>7055</v>
      </c>
      <c r="D270" s="345" t="s">
        <v>7067</v>
      </c>
      <c r="E270" s="1" t="s">
        <v>3812</v>
      </c>
      <c r="F270" s="1" t="s">
        <v>21</v>
      </c>
      <c r="G270" s="1" t="s">
        <v>7068</v>
      </c>
      <c r="H270" s="365" t="s">
        <v>31</v>
      </c>
      <c r="I270" s="1" t="s">
        <v>21</v>
      </c>
      <c r="J270" s="346">
        <v>1680</v>
      </c>
      <c r="K270" s="346">
        <v>10800</v>
      </c>
      <c r="L270" s="346">
        <f t="shared" si="2"/>
        <v>18144000</v>
      </c>
      <c r="M270" s="345" t="s">
        <v>7059</v>
      </c>
      <c r="N270" s="1" t="s">
        <v>6641</v>
      </c>
      <c r="O270" s="363" t="s">
        <v>6656</v>
      </c>
      <c r="P270" s="368" t="s">
        <v>6647</v>
      </c>
      <c r="Q270" s="348">
        <v>43195</v>
      </c>
    </row>
    <row r="271" spans="1:17" ht="30" customHeight="1">
      <c r="A271" s="357">
        <v>342</v>
      </c>
      <c r="B271" s="347" t="s">
        <v>71</v>
      </c>
      <c r="C271" s="347" t="s">
        <v>7055</v>
      </c>
      <c r="D271" s="345" t="s">
        <v>5582</v>
      </c>
      <c r="E271" s="370" t="s">
        <v>7069</v>
      </c>
      <c r="F271" s="371" t="s">
        <v>129</v>
      </c>
      <c r="G271" s="372" t="s">
        <v>7070</v>
      </c>
      <c r="H271" s="373" t="s">
        <v>238</v>
      </c>
      <c r="I271" s="374" t="s">
        <v>21</v>
      </c>
      <c r="J271" s="375">
        <v>829500</v>
      </c>
      <c r="K271" s="375">
        <v>261</v>
      </c>
      <c r="L271" s="346">
        <f t="shared" si="2"/>
        <v>216499500</v>
      </c>
      <c r="M271" s="345" t="s">
        <v>7059</v>
      </c>
      <c r="N271" s="1" t="s">
        <v>6641</v>
      </c>
      <c r="O271" s="363" t="s">
        <v>6656</v>
      </c>
      <c r="P271" s="368" t="s">
        <v>6647</v>
      </c>
      <c r="Q271" s="348">
        <v>43195</v>
      </c>
    </row>
    <row r="272" spans="1:17" ht="30" customHeight="1">
      <c r="A272" s="357">
        <v>343</v>
      </c>
      <c r="B272" s="347" t="s">
        <v>71</v>
      </c>
      <c r="C272" s="347" t="s">
        <v>7055</v>
      </c>
      <c r="D272" s="345" t="s">
        <v>5582</v>
      </c>
      <c r="E272" s="370" t="s">
        <v>7071</v>
      </c>
      <c r="F272" s="371" t="s">
        <v>129</v>
      </c>
      <c r="G272" s="372" t="s">
        <v>7070</v>
      </c>
      <c r="H272" s="373" t="s">
        <v>238</v>
      </c>
      <c r="I272" s="374" t="s">
        <v>21</v>
      </c>
      <c r="J272" s="375">
        <v>829500</v>
      </c>
      <c r="K272" s="375">
        <v>261</v>
      </c>
      <c r="L272" s="346">
        <f t="shared" si="2"/>
        <v>216499500</v>
      </c>
      <c r="M272" s="345" t="s">
        <v>7059</v>
      </c>
      <c r="N272" s="1" t="s">
        <v>6641</v>
      </c>
      <c r="O272" s="363" t="s">
        <v>6656</v>
      </c>
      <c r="P272" s="368" t="s">
        <v>6647</v>
      </c>
      <c r="Q272" s="348">
        <v>43195</v>
      </c>
    </row>
    <row r="273" spans="1:17" ht="30" customHeight="1">
      <c r="A273" s="357">
        <v>344</v>
      </c>
      <c r="B273" s="347" t="s">
        <v>71</v>
      </c>
      <c r="C273" s="347" t="s">
        <v>7055</v>
      </c>
      <c r="D273" s="345" t="s">
        <v>5582</v>
      </c>
      <c r="E273" s="370" t="s">
        <v>7072</v>
      </c>
      <c r="F273" s="371" t="s">
        <v>129</v>
      </c>
      <c r="G273" s="372" t="s">
        <v>7070</v>
      </c>
      <c r="H273" s="373" t="s">
        <v>238</v>
      </c>
      <c r="I273" s="374" t="s">
        <v>222</v>
      </c>
      <c r="J273" s="375">
        <v>651000</v>
      </c>
      <c r="K273" s="375">
        <v>200</v>
      </c>
      <c r="L273" s="346">
        <f t="shared" si="2"/>
        <v>130200000</v>
      </c>
      <c r="M273" s="345" t="s">
        <v>7059</v>
      </c>
      <c r="N273" s="1" t="s">
        <v>6641</v>
      </c>
      <c r="O273" s="363" t="s">
        <v>6656</v>
      </c>
      <c r="P273" s="368" t="s">
        <v>6647</v>
      </c>
      <c r="Q273" s="348">
        <v>43195</v>
      </c>
    </row>
    <row r="274" spans="1:17" ht="30" customHeight="1">
      <c r="A274" s="357">
        <v>345</v>
      </c>
      <c r="B274" s="347" t="s">
        <v>71</v>
      </c>
      <c r="C274" s="347" t="s">
        <v>7055</v>
      </c>
      <c r="D274" s="345" t="s">
        <v>5582</v>
      </c>
      <c r="E274" s="345" t="s">
        <v>7073</v>
      </c>
      <c r="F274" s="365" t="s">
        <v>7074</v>
      </c>
      <c r="G274" s="365" t="s">
        <v>7075</v>
      </c>
      <c r="H274" s="365" t="s">
        <v>31</v>
      </c>
      <c r="I274" s="365" t="s">
        <v>23</v>
      </c>
      <c r="J274" s="367">
        <v>441000</v>
      </c>
      <c r="K274" s="367">
        <v>400</v>
      </c>
      <c r="L274" s="346">
        <f t="shared" si="2"/>
        <v>176400000</v>
      </c>
      <c r="M274" s="345" t="s">
        <v>7059</v>
      </c>
      <c r="N274" s="1" t="s">
        <v>6641</v>
      </c>
      <c r="O274" s="363" t="s">
        <v>6656</v>
      </c>
      <c r="P274" s="368" t="s">
        <v>6647</v>
      </c>
      <c r="Q274" s="348">
        <v>43195</v>
      </c>
    </row>
    <row r="275" spans="1:17" ht="30" customHeight="1">
      <c r="A275" s="357">
        <v>346</v>
      </c>
      <c r="B275" s="347" t="s">
        <v>68</v>
      </c>
      <c r="C275" s="347" t="s">
        <v>7055</v>
      </c>
      <c r="D275" s="345" t="s">
        <v>6838</v>
      </c>
      <c r="E275" s="370" t="s">
        <v>7076</v>
      </c>
      <c r="F275" s="376" t="s">
        <v>7077</v>
      </c>
      <c r="G275" s="372" t="s">
        <v>280</v>
      </c>
      <c r="H275" s="376" t="s">
        <v>33</v>
      </c>
      <c r="I275" s="376" t="s">
        <v>222</v>
      </c>
      <c r="J275" s="375">
        <v>7350</v>
      </c>
      <c r="K275" s="375">
        <v>750</v>
      </c>
      <c r="L275" s="346">
        <f t="shared" si="2"/>
        <v>5512500</v>
      </c>
      <c r="M275" s="345" t="s">
        <v>7059</v>
      </c>
      <c r="N275" s="1" t="s">
        <v>6641</v>
      </c>
      <c r="O275" s="363" t="s">
        <v>6656</v>
      </c>
      <c r="P275" s="368" t="s">
        <v>6647</v>
      </c>
      <c r="Q275" s="348">
        <v>43195</v>
      </c>
    </row>
    <row r="276" spans="1:17" ht="30" customHeight="1">
      <c r="A276" s="357">
        <v>347</v>
      </c>
      <c r="B276" s="347" t="s">
        <v>842</v>
      </c>
      <c r="C276" s="347" t="s">
        <v>7055</v>
      </c>
      <c r="D276" s="345" t="s">
        <v>7078</v>
      </c>
      <c r="E276" s="377" t="s">
        <v>7079</v>
      </c>
      <c r="F276" s="377" t="s">
        <v>7074</v>
      </c>
      <c r="G276" s="377" t="s">
        <v>7075</v>
      </c>
      <c r="H276" s="377" t="s">
        <v>31</v>
      </c>
      <c r="I276" s="377" t="s">
        <v>23</v>
      </c>
      <c r="J276" s="378">
        <v>157500</v>
      </c>
      <c r="K276" s="378">
        <v>350</v>
      </c>
      <c r="L276" s="346">
        <f t="shared" ref="L276:L339" si="3">K276*J276</f>
        <v>55125000</v>
      </c>
      <c r="M276" s="345" t="s">
        <v>7059</v>
      </c>
      <c r="N276" s="1" t="s">
        <v>6641</v>
      </c>
      <c r="O276" s="363" t="s">
        <v>6656</v>
      </c>
      <c r="P276" s="368" t="s">
        <v>6647</v>
      </c>
      <c r="Q276" s="348">
        <v>43195</v>
      </c>
    </row>
    <row r="277" spans="1:17" ht="30" customHeight="1">
      <c r="A277" s="357">
        <v>348</v>
      </c>
      <c r="B277" s="347" t="s">
        <v>842</v>
      </c>
      <c r="C277" s="347" t="s">
        <v>7055</v>
      </c>
      <c r="D277" s="345" t="s">
        <v>7078</v>
      </c>
      <c r="E277" s="370" t="s">
        <v>7080</v>
      </c>
      <c r="F277" s="371" t="s">
        <v>219</v>
      </c>
      <c r="G277" s="372" t="s">
        <v>7075</v>
      </c>
      <c r="H277" s="373" t="s">
        <v>31</v>
      </c>
      <c r="I277" s="374" t="s">
        <v>23</v>
      </c>
      <c r="J277" s="375">
        <v>441000</v>
      </c>
      <c r="K277" s="375">
        <v>200</v>
      </c>
      <c r="L277" s="346">
        <f t="shared" si="3"/>
        <v>88200000</v>
      </c>
      <c r="M277" s="345" t="s">
        <v>7059</v>
      </c>
      <c r="N277" s="1" t="s">
        <v>6641</v>
      </c>
      <c r="O277" s="363" t="s">
        <v>6656</v>
      </c>
      <c r="P277" s="368" t="s">
        <v>6647</v>
      </c>
      <c r="Q277" s="348">
        <v>43195</v>
      </c>
    </row>
    <row r="278" spans="1:17" ht="30" customHeight="1">
      <c r="A278" s="357">
        <v>349</v>
      </c>
      <c r="B278" s="38" t="s">
        <v>70</v>
      </c>
      <c r="C278" s="347" t="s">
        <v>7055</v>
      </c>
      <c r="D278" s="365" t="s">
        <v>7081</v>
      </c>
      <c r="E278" s="345" t="s">
        <v>7082</v>
      </c>
      <c r="F278" s="365" t="s">
        <v>7083</v>
      </c>
      <c r="G278" s="365" t="s">
        <v>7084</v>
      </c>
      <c r="H278" s="365" t="s">
        <v>33</v>
      </c>
      <c r="I278" s="365" t="s">
        <v>24</v>
      </c>
      <c r="J278" s="367">
        <v>6804</v>
      </c>
      <c r="K278" s="367">
        <v>47150</v>
      </c>
      <c r="L278" s="346">
        <f t="shared" si="3"/>
        <v>320808600</v>
      </c>
      <c r="M278" s="365" t="s">
        <v>7062</v>
      </c>
      <c r="N278" s="1" t="s">
        <v>6641</v>
      </c>
      <c r="O278" s="363" t="s">
        <v>6656</v>
      </c>
      <c r="P278" s="369" t="s">
        <v>6642</v>
      </c>
      <c r="Q278" s="348">
        <v>43136</v>
      </c>
    </row>
    <row r="279" spans="1:17" ht="30" customHeight="1">
      <c r="A279" s="357">
        <v>350</v>
      </c>
      <c r="B279" s="347" t="s">
        <v>76</v>
      </c>
      <c r="C279" s="347" t="s">
        <v>7055</v>
      </c>
      <c r="D279" s="345" t="s">
        <v>5280</v>
      </c>
      <c r="E279" s="1" t="s">
        <v>7085</v>
      </c>
      <c r="F279" s="1" t="s">
        <v>7086</v>
      </c>
      <c r="G279" s="1" t="s">
        <v>7087</v>
      </c>
      <c r="H279" s="365" t="s">
        <v>33</v>
      </c>
      <c r="I279" s="1" t="s">
        <v>7086</v>
      </c>
      <c r="J279" s="346">
        <v>6216</v>
      </c>
      <c r="K279" s="346">
        <v>2400</v>
      </c>
      <c r="L279" s="346">
        <f t="shared" si="3"/>
        <v>14918400</v>
      </c>
      <c r="M279" s="365" t="s">
        <v>7062</v>
      </c>
      <c r="N279" s="1" t="s">
        <v>6641</v>
      </c>
      <c r="O279" s="363" t="s">
        <v>6656</v>
      </c>
      <c r="P279" s="369" t="s">
        <v>6642</v>
      </c>
      <c r="Q279" s="348">
        <v>43136</v>
      </c>
    </row>
    <row r="280" spans="1:17" ht="30" customHeight="1">
      <c r="A280" s="357">
        <v>351</v>
      </c>
      <c r="B280" s="347" t="s">
        <v>71</v>
      </c>
      <c r="C280" s="347" t="s">
        <v>7055</v>
      </c>
      <c r="D280" s="376" t="s">
        <v>5582</v>
      </c>
      <c r="E280" s="370" t="s">
        <v>7088</v>
      </c>
      <c r="F280" s="371" t="s">
        <v>129</v>
      </c>
      <c r="G280" s="372" t="s">
        <v>7089</v>
      </c>
      <c r="H280" s="373" t="s">
        <v>131</v>
      </c>
      <c r="I280" s="374" t="s">
        <v>21</v>
      </c>
      <c r="J280" s="375">
        <v>4305000</v>
      </c>
      <c r="K280" s="375">
        <v>100</v>
      </c>
      <c r="L280" s="346">
        <f t="shared" si="3"/>
        <v>430500000</v>
      </c>
      <c r="M280" s="345" t="s">
        <v>7059</v>
      </c>
      <c r="N280" s="1" t="s">
        <v>6641</v>
      </c>
      <c r="O280" s="363" t="s">
        <v>6656</v>
      </c>
      <c r="P280" s="368" t="s">
        <v>6647</v>
      </c>
      <c r="Q280" s="348">
        <v>43195</v>
      </c>
    </row>
    <row r="281" spans="1:17" ht="30" customHeight="1">
      <c r="A281" s="357">
        <v>352</v>
      </c>
      <c r="B281" s="347" t="s">
        <v>71</v>
      </c>
      <c r="C281" s="347" t="s">
        <v>7055</v>
      </c>
      <c r="D281" s="345" t="s">
        <v>5582</v>
      </c>
      <c r="E281" s="370" t="s">
        <v>7090</v>
      </c>
      <c r="F281" s="371" t="s">
        <v>129</v>
      </c>
      <c r="G281" s="372" t="s">
        <v>7091</v>
      </c>
      <c r="H281" s="373" t="s">
        <v>34</v>
      </c>
      <c r="I281" s="374" t="s">
        <v>21</v>
      </c>
      <c r="J281" s="375">
        <v>1197000</v>
      </c>
      <c r="K281" s="375">
        <v>10</v>
      </c>
      <c r="L281" s="346">
        <f t="shared" si="3"/>
        <v>11970000</v>
      </c>
      <c r="M281" s="345" t="s">
        <v>7059</v>
      </c>
      <c r="N281" s="1" t="s">
        <v>6641</v>
      </c>
      <c r="O281" s="363" t="s">
        <v>6656</v>
      </c>
      <c r="P281" s="368" t="s">
        <v>6647</v>
      </c>
      <c r="Q281" s="348">
        <v>43195</v>
      </c>
    </row>
    <row r="282" spans="1:17" ht="30" customHeight="1">
      <c r="A282" s="357">
        <v>353</v>
      </c>
      <c r="B282" s="347" t="s">
        <v>71</v>
      </c>
      <c r="C282" s="347" t="s">
        <v>7055</v>
      </c>
      <c r="D282" s="376" t="s">
        <v>5582</v>
      </c>
      <c r="E282" s="370" t="s">
        <v>7092</v>
      </c>
      <c r="F282" s="371" t="s">
        <v>129</v>
      </c>
      <c r="G282" s="372" t="s">
        <v>7093</v>
      </c>
      <c r="H282" s="373" t="s">
        <v>149</v>
      </c>
      <c r="I282" s="374" t="s">
        <v>21</v>
      </c>
      <c r="J282" s="375">
        <v>119700</v>
      </c>
      <c r="K282" s="375">
        <v>50</v>
      </c>
      <c r="L282" s="346">
        <f t="shared" si="3"/>
        <v>5985000</v>
      </c>
      <c r="M282" s="345" t="s">
        <v>7059</v>
      </c>
      <c r="N282" s="1" t="s">
        <v>6641</v>
      </c>
      <c r="O282" s="363" t="s">
        <v>6656</v>
      </c>
      <c r="P282" s="368" t="s">
        <v>6647</v>
      </c>
      <c r="Q282" s="348">
        <v>43195</v>
      </c>
    </row>
    <row r="283" spans="1:17" ht="30" customHeight="1">
      <c r="A283" s="357">
        <v>354</v>
      </c>
      <c r="B283" s="377" t="s">
        <v>362</v>
      </c>
      <c r="C283" s="347" t="s">
        <v>7055</v>
      </c>
      <c r="D283" s="345" t="s">
        <v>5451</v>
      </c>
      <c r="E283" s="377" t="s">
        <v>7094</v>
      </c>
      <c r="F283" s="377" t="s">
        <v>7057</v>
      </c>
      <c r="G283" s="377" t="s">
        <v>7095</v>
      </c>
      <c r="H283" s="377" t="s">
        <v>7096</v>
      </c>
      <c r="I283" s="377" t="s">
        <v>21</v>
      </c>
      <c r="J283" s="378">
        <v>44100</v>
      </c>
      <c r="K283" s="378">
        <v>5200</v>
      </c>
      <c r="L283" s="346">
        <f t="shared" si="3"/>
        <v>229320000</v>
      </c>
      <c r="M283" s="345" t="s">
        <v>7059</v>
      </c>
      <c r="N283" s="1" t="s">
        <v>6641</v>
      </c>
      <c r="O283" s="363" t="s">
        <v>6656</v>
      </c>
      <c r="P283" s="368" t="s">
        <v>6647</v>
      </c>
      <c r="Q283" s="348">
        <v>43195</v>
      </c>
    </row>
    <row r="284" spans="1:17" ht="30" customHeight="1">
      <c r="A284" s="357">
        <v>355</v>
      </c>
      <c r="B284" s="347" t="s">
        <v>267</v>
      </c>
      <c r="C284" s="347" t="s">
        <v>7055</v>
      </c>
      <c r="D284" s="345" t="s">
        <v>7097</v>
      </c>
      <c r="E284" s="379" t="s">
        <v>7098</v>
      </c>
      <c r="F284" s="377" t="s">
        <v>120</v>
      </c>
      <c r="G284" s="377" t="s">
        <v>1460</v>
      </c>
      <c r="H284" s="377" t="s">
        <v>968</v>
      </c>
      <c r="I284" s="376" t="s">
        <v>18</v>
      </c>
      <c r="J284" s="375">
        <v>462000</v>
      </c>
      <c r="K284" s="375">
        <v>65</v>
      </c>
      <c r="L284" s="346">
        <f t="shared" si="3"/>
        <v>30030000</v>
      </c>
      <c r="M284" s="345" t="s">
        <v>7059</v>
      </c>
      <c r="N284" s="1" t="s">
        <v>6641</v>
      </c>
      <c r="O284" s="363" t="s">
        <v>6656</v>
      </c>
      <c r="P284" s="368" t="s">
        <v>6647</v>
      </c>
      <c r="Q284" s="348">
        <v>43195</v>
      </c>
    </row>
    <row r="285" spans="1:17" ht="30" customHeight="1">
      <c r="A285" s="357">
        <v>356</v>
      </c>
      <c r="B285" s="347" t="s">
        <v>267</v>
      </c>
      <c r="C285" s="347" t="s">
        <v>7055</v>
      </c>
      <c r="D285" s="345" t="s">
        <v>7097</v>
      </c>
      <c r="E285" s="379" t="s">
        <v>7099</v>
      </c>
      <c r="F285" s="377" t="s">
        <v>120</v>
      </c>
      <c r="G285" s="377" t="s">
        <v>1460</v>
      </c>
      <c r="H285" s="377" t="s">
        <v>968</v>
      </c>
      <c r="I285" s="376" t="s">
        <v>18</v>
      </c>
      <c r="J285" s="375">
        <v>609000</v>
      </c>
      <c r="K285" s="375">
        <v>22</v>
      </c>
      <c r="L285" s="346">
        <f t="shared" si="3"/>
        <v>13398000</v>
      </c>
      <c r="M285" s="345" t="s">
        <v>7059</v>
      </c>
      <c r="N285" s="1" t="s">
        <v>6641</v>
      </c>
      <c r="O285" s="363" t="s">
        <v>6656</v>
      </c>
      <c r="P285" s="368" t="s">
        <v>6647</v>
      </c>
      <c r="Q285" s="348">
        <v>43195</v>
      </c>
    </row>
    <row r="286" spans="1:17" ht="30" customHeight="1">
      <c r="A286" s="357">
        <v>357</v>
      </c>
      <c r="B286" s="347" t="s">
        <v>267</v>
      </c>
      <c r="C286" s="347" t="s">
        <v>7055</v>
      </c>
      <c r="D286" s="345" t="s">
        <v>7097</v>
      </c>
      <c r="E286" s="379" t="s">
        <v>7100</v>
      </c>
      <c r="F286" s="377" t="s">
        <v>120</v>
      </c>
      <c r="G286" s="377" t="s">
        <v>1460</v>
      </c>
      <c r="H286" s="377" t="s">
        <v>968</v>
      </c>
      <c r="I286" s="376" t="s">
        <v>18</v>
      </c>
      <c r="J286" s="375">
        <v>924000</v>
      </c>
      <c r="K286" s="375">
        <v>120</v>
      </c>
      <c r="L286" s="346">
        <f t="shared" si="3"/>
        <v>110880000</v>
      </c>
      <c r="M286" s="345" t="s">
        <v>7059</v>
      </c>
      <c r="N286" s="1" t="s">
        <v>6641</v>
      </c>
      <c r="O286" s="363" t="s">
        <v>6656</v>
      </c>
      <c r="P286" s="368" t="s">
        <v>6647</v>
      </c>
      <c r="Q286" s="348">
        <v>43195</v>
      </c>
    </row>
    <row r="287" spans="1:17" ht="30" customHeight="1">
      <c r="A287" s="357">
        <v>358</v>
      </c>
      <c r="B287" s="347" t="s">
        <v>267</v>
      </c>
      <c r="C287" s="347" t="s">
        <v>7055</v>
      </c>
      <c r="D287" s="345" t="s">
        <v>7097</v>
      </c>
      <c r="E287" s="379" t="s">
        <v>7101</v>
      </c>
      <c r="F287" s="377" t="s">
        <v>120</v>
      </c>
      <c r="G287" s="377" t="s">
        <v>1460</v>
      </c>
      <c r="H287" s="377" t="s">
        <v>968</v>
      </c>
      <c r="I287" s="376" t="s">
        <v>18</v>
      </c>
      <c r="J287" s="375">
        <v>1029000</v>
      </c>
      <c r="K287" s="375">
        <v>38</v>
      </c>
      <c r="L287" s="346">
        <f t="shared" si="3"/>
        <v>39102000</v>
      </c>
      <c r="M287" s="345" t="s">
        <v>7059</v>
      </c>
      <c r="N287" s="1" t="s">
        <v>6641</v>
      </c>
      <c r="O287" s="363" t="s">
        <v>6656</v>
      </c>
      <c r="P287" s="368" t="s">
        <v>6647</v>
      </c>
      <c r="Q287" s="348">
        <v>43195</v>
      </c>
    </row>
    <row r="288" spans="1:17" ht="30" customHeight="1">
      <c r="A288" s="357">
        <v>359</v>
      </c>
      <c r="B288" s="347" t="s">
        <v>267</v>
      </c>
      <c r="C288" s="347" t="s">
        <v>7055</v>
      </c>
      <c r="D288" s="345" t="s">
        <v>7097</v>
      </c>
      <c r="E288" s="379" t="s">
        <v>7102</v>
      </c>
      <c r="F288" s="377" t="s">
        <v>120</v>
      </c>
      <c r="G288" s="377" t="s">
        <v>1460</v>
      </c>
      <c r="H288" s="377" t="s">
        <v>968</v>
      </c>
      <c r="I288" s="376" t="s">
        <v>18</v>
      </c>
      <c r="J288" s="375">
        <v>903000</v>
      </c>
      <c r="K288" s="375">
        <v>80</v>
      </c>
      <c r="L288" s="346">
        <f t="shared" si="3"/>
        <v>72240000</v>
      </c>
      <c r="M288" s="345" t="s">
        <v>7059</v>
      </c>
      <c r="N288" s="1" t="s">
        <v>6641</v>
      </c>
      <c r="O288" s="363" t="s">
        <v>6656</v>
      </c>
      <c r="P288" s="368" t="s">
        <v>6647</v>
      </c>
      <c r="Q288" s="348">
        <v>43195</v>
      </c>
    </row>
    <row r="289" spans="1:17" ht="30" customHeight="1">
      <c r="A289" s="357">
        <v>360</v>
      </c>
      <c r="B289" s="347" t="s">
        <v>267</v>
      </c>
      <c r="C289" s="347" t="s">
        <v>7055</v>
      </c>
      <c r="D289" s="345" t="s">
        <v>7097</v>
      </c>
      <c r="E289" s="379" t="s">
        <v>7103</v>
      </c>
      <c r="F289" s="377" t="s">
        <v>120</v>
      </c>
      <c r="G289" s="377" t="s">
        <v>1460</v>
      </c>
      <c r="H289" s="377" t="s">
        <v>968</v>
      </c>
      <c r="I289" s="376" t="s">
        <v>18</v>
      </c>
      <c r="J289" s="375">
        <v>1155000</v>
      </c>
      <c r="K289" s="375">
        <v>20</v>
      </c>
      <c r="L289" s="346">
        <f t="shared" si="3"/>
        <v>23100000</v>
      </c>
      <c r="M289" s="345" t="s">
        <v>7059</v>
      </c>
      <c r="N289" s="1" t="s">
        <v>6641</v>
      </c>
      <c r="O289" s="363" t="s">
        <v>6656</v>
      </c>
      <c r="P289" s="368" t="s">
        <v>6647</v>
      </c>
      <c r="Q289" s="348">
        <v>43195</v>
      </c>
    </row>
    <row r="290" spans="1:17" ht="30" customHeight="1">
      <c r="A290" s="357">
        <v>361</v>
      </c>
      <c r="B290" s="347" t="s">
        <v>267</v>
      </c>
      <c r="C290" s="347" t="s">
        <v>7055</v>
      </c>
      <c r="D290" s="345" t="s">
        <v>7097</v>
      </c>
      <c r="E290" s="379" t="s">
        <v>7104</v>
      </c>
      <c r="F290" s="377" t="s">
        <v>120</v>
      </c>
      <c r="G290" s="377" t="s">
        <v>1460</v>
      </c>
      <c r="H290" s="377" t="s">
        <v>968</v>
      </c>
      <c r="I290" s="376" t="s">
        <v>18</v>
      </c>
      <c r="J290" s="375">
        <v>1491000</v>
      </c>
      <c r="K290" s="375">
        <v>6</v>
      </c>
      <c r="L290" s="346">
        <f t="shared" si="3"/>
        <v>8946000</v>
      </c>
      <c r="M290" s="345" t="s">
        <v>7059</v>
      </c>
      <c r="N290" s="1" t="s">
        <v>6641</v>
      </c>
      <c r="O290" s="363" t="s">
        <v>6656</v>
      </c>
      <c r="P290" s="368" t="s">
        <v>6647</v>
      </c>
      <c r="Q290" s="348">
        <v>43195</v>
      </c>
    </row>
    <row r="291" spans="1:17" ht="30" customHeight="1">
      <c r="A291" s="357">
        <v>362</v>
      </c>
      <c r="B291" s="347" t="s">
        <v>267</v>
      </c>
      <c r="C291" s="347" t="s">
        <v>7055</v>
      </c>
      <c r="D291" s="345" t="s">
        <v>7097</v>
      </c>
      <c r="E291" s="379" t="s">
        <v>7105</v>
      </c>
      <c r="F291" s="377" t="s">
        <v>120</v>
      </c>
      <c r="G291" s="377" t="s">
        <v>1460</v>
      </c>
      <c r="H291" s="377" t="s">
        <v>968</v>
      </c>
      <c r="I291" s="376" t="s">
        <v>18</v>
      </c>
      <c r="J291" s="375">
        <v>2205000</v>
      </c>
      <c r="K291" s="375">
        <v>14</v>
      </c>
      <c r="L291" s="346">
        <f t="shared" si="3"/>
        <v>30870000</v>
      </c>
      <c r="M291" s="345" t="s">
        <v>7059</v>
      </c>
      <c r="N291" s="1" t="s">
        <v>6641</v>
      </c>
      <c r="O291" s="363" t="s">
        <v>6656</v>
      </c>
      <c r="P291" s="368" t="s">
        <v>6647</v>
      </c>
      <c r="Q291" s="348">
        <v>43195</v>
      </c>
    </row>
    <row r="292" spans="1:17" ht="30" customHeight="1">
      <c r="A292" s="357">
        <v>363</v>
      </c>
      <c r="B292" s="347" t="s">
        <v>267</v>
      </c>
      <c r="C292" s="347" t="s">
        <v>7055</v>
      </c>
      <c r="D292" s="345" t="s">
        <v>7097</v>
      </c>
      <c r="E292" s="379" t="s">
        <v>7106</v>
      </c>
      <c r="F292" s="377" t="s">
        <v>120</v>
      </c>
      <c r="G292" s="377" t="s">
        <v>1460</v>
      </c>
      <c r="H292" s="377" t="s">
        <v>968</v>
      </c>
      <c r="I292" s="376" t="s">
        <v>18</v>
      </c>
      <c r="J292" s="375">
        <v>5040000</v>
      </c>
      <c r="K292" s="375">
        <v>10</v>
      </c>
      <c r="L292" s="346">
        <f t="shared" si="3"/>
        <v>50400000</v>
      </c>
      <c r="M292" s="345" t="s">
        <v>7059</v>
      </c>
      <c r="N292" s="1" t="s">
        <v>6641</v>
      </c>
      <c r="O292" s="363" t="s">
        <v>6656</v>
      </c>
      <c r="P292" s="368" t="s">
        <v>6647</v>
      </c>
      <c r="Q292" s="348">
        <v>43195</v>
      </c>
    </row>
    <row r="293" spans="1:17" ht="30" customHeight="1">
      <c r="A293" s="357">
        <v>364</v>
      </c>
      <c r="B293" s="347" t="s">
        <v>267</v>
      </c>
      <c r="C293" s="347" t="s">
        <v>7055</v>
      </c>
      <c r="D293" s="345" t="s">
        <v>7097</v>
      </c>
      <c r="E293" s="379" t="s">
        <v>7107</v>
      </c>
      <c r="F293" s="377" t="s">
        <v>120</v>
      </c>
      <c r="G293" s="377" t="s">
        <v>1460</v>
      </c>
      <c r="H293" s="377" t="s">
        <v>968</v>
      </c>
      <c r="I293" s="376" t="s">
        <v>18</v>
      </c>
      <c r="J293" s="375">
        <v>5670000</v>
      </c>
      <c r="K293" s="375">
        <v>8</v>
      </c>
      <c r="L293" s="346">
        <f t="shared" si="3"/>
        <v>45360000</v>
      </c>
      <c r="M293" s="345" t="s">
        <v>7059</v>
      </c>
      <c r="N293" s="1" t="s">
        <v>6641</v>
      </c>
      <c r="O293" s="363" t="s">
        <v>6656</v>
      </c>
      <c r="P293" s="368" t="s">
        <v>6647</v>
      </c>
      <c r="Q293" s="348">
        <v>43195</v>
      </c>
    </row>
    <row r="294" spans="1:17" ht="30" customHeight="1">
      <c r="A294" s="357">
        <v>365</v>
      </c>
      <c r="B294" s="347" t="s">
        <v>267</v>
      </c>
      <c r="C294" s="347" t="s">
        <v>7055</v>
      </c>
      <c r="D294" s="345" t="s">
        <v>7097</v>
      </c>
      <c r="E294" s="379" t="s">
        <v>7108</v>
      </c>
      <c r="F294" s="377" t="s">
        <v>120</v>
      </c>
      <c r="G294" s="377" t="s">
        <v>1460</v>
      </c>
      <c r="H294" s="377" t="s">
        <v>968</v>
      </c>
      <c r="I294" s="376" t="s">
        <v>18</v>
      </c>
      <c r="J294" s="375">
        <v>8778000</v>
      </c>
      <c r="K294" s="375">
        <v>10</v>
      </c>
      <c r="L294" s="346">
        <f t="shared" si="3"/>
        <v>87780000</v>
      </c>
      <c r="M294" s="345" t="s">
        <v>7059</v>
      </c>
      <c r="N294" s="1" t="s">
        <v>6641</v>
      </c>
      <c r="O294" s="363" t="s">
        <v>6656</v>
      </c>
      <c r="P294" s="368" t="s">
        <v>6647</v>
      </c>
      <c r="Q294" s="348">
        <v>43195</v>
      </c>
    </row>
    <row r="295" spans="1:17" ht="30" customHeight="1">
      <c r="A295" s="357">
        <v>366</v>
      </c>
      <c r="B295" s="380" t="s">
        <v>101</v>
      </c>
      <c r="C295" s="347" t="s">
        <v>7055</v>
      </c>
      <c r="D295" s="381" t="s">
        <v>7109</v>
      </c>
      <c r="E295" s="370" t="s">
        <v>7110</v>
      </c>
      <c r="F295" s="371" t="s">
        <v>7111</v>
      </c>
      <c r="G295" s="372" t="s">
        <v>72</v>
      </c>
      <c r="H295" s="373" t="s">
        <v>31</v>
      </c>
      <c r="I295" s="374" t="s">
        <v>21</v>
      </c>
      <c r="J295" s="375">
        <v>84630</v>
      </c>
      <c r="K295" s="375">
        <v>17</v>
      </c>
      <c r="L295" s="346">
        <f t="shared" si="3"/>
        <v>1438710</v>
      </c>
      <c r="M295" s="345" t="s">
        <v>7059</v>
      </c>
      <c r="N295" s="1" t="s">
        <v>6641</v>
      </c>
      <c r="O295" s="363" t="s">
        <v>6656</v>
      </c>
      <c r="P295" s="368" t="s">
        <v>6647</v>
      </c>
      <c r="Q295" s="348">
        <v>43195</v>
      </c>
    </row>
    <row r="296" spans="1:17" ht="30" customHeight="1">
      <c r="A296" s="357">
        <v>367</v>
      </c>
      <c r="B296" s="347" t="s">
        <v>101</v>
      </c>
      <c r="C296" s="347" t="s">
        <v>7055</v>
      </c>
      <c r="D296" s="345" t="s">
        <v>7109</v>
      </c>
      <c r="E296" s="370" t="s">
        <v>7112</v>
      </c>
      <c r="F296" s="371" t="s">
        <v>7111</v>
      </c>
      <c r="G296" s="372" t="s">
        <v>249</v>
      </c>
      <c r="H296" s="373" t="s">
        <v>33</v>
      </c>
      <c r="I296" s="374" t="s">
        <v>222</v>
      </c>
      <c r="J296" s="375">
        <v>84630</v>
      </c>
      <c r="K296" s="375">
        <v>17</v>
      </c>
      <c r="L296" s="346">
        <f t="shared" si="3"/>
        <v>1438710</v>
      </c>
      <c r="M296" s="345" t="s">
        <v>7059</v>
      </c>
      <c r="N296" s="1" t="s">
        <v>6641</v>
      </c>
      <c r="O296" s="363" t="s">
        <v>6656</v>
      </c>
      <c r="P296" s="368" t="s">
        <v>6647</v>
      </c>
      <c r="Q296" s="348">
        <v>43195</v>
      </c>
    </row>
    <row r="297" spans="1:17" ht="30" customHeight="1">
      <c r="A297" s="357">
        <v>368</v>
      </c>
      <c r="B297" s="347" t="s">
        <v>101</v>
      </c>
      <c r="C297" s="347" t="s">
        <v>7055</v>
      </c>
      <c r="D297" s="345" t="s">
        <v>7109</v>
      </c>
      <c r="E297" s="370" t="s">
        <v>7113</v>
      </c>
      <c r="F297" s="371" t="s">
        <v>7111</v>
      </c>
      <c r="G297" s="372" t="s">
        <v>249</v>
      </c>
      <c r="H297" s="373" t="s">
        <v>33</v>
      </c>
      <c r="I297" s="374" t="s">
        <v>222</v>
      </c>
      <c r="J297" s="375">
        <v>84630</v>
      </c>
      <c r="K297" s="375">
        <v>16</v>
      </c>
      <c r="L297" s="346">
        <f t="shared" si="3"/>
        <v>1354080</v>
      </c>
      <c r="M297" s="345" t="s">
        <v>7059</v>
      </c>
      <c r="N297" s="1" t="s">
        <v>6641</v>
      </c>
      <c r="O297" s="363" t="s">
        <v>6656</v>
      </c>
      <c r="P297" s="368" t="s">
        <v>6647</v>
      </c>
      <c r="Q297" s="348">
        <v>43195</v>
      </c>
    </row>
    <row r="298" spans="1:17" ht="30" customHeight="1">
      <c r="A298" s="357">
        <v>369</v>
      </c>
      <c r="B298" s="347" t="s">
        <v>101</v>
      </c>
      <c r="C298" s="347" t="s">
        <v>7055</v>
      </c>
      <c r="D298" s="345" t="s">
        <v>7109</v>
      </c>
      <c r="E298" s="370" t="s">
        <v>7114</v>
      </c>
      <c r="F298" s="371" t="s">
        <v>7111</v>
      </c>
      <c r="G298" s="372" t="s">
        <v>249</v>
      </c>
      <c r="H298" s="373" t="s">
        <v>33</v>
      </c>
      <c r="I298" s="374" t="s">
        <v>21</v>
      </c>
      <c r="J298" s="375">
        <v>94500</v>
      </c>
      <c r="K298" s="375">
        <v>110</v>
      </c>
      <c r="L298" s="346">
        <f t="shared" si="3"/>
        <v>10395000</v>
      </c>
      <c r="M298" s="345" t="s">
        <v>7059</v>
      </c>
      <c r="N298" s="1" t="s">
        <v>6641</v>
      </c>
      <c r="O298" s="363" t="s">
        <v>6656</v>
      </c>
      <c r="P298" s="368" t="s">
        <v>6647</v>
      </c>
      <c r="Q298" s="348">
        <v>43195</v>
      </c>
    </row>
    <row r="299" spans="1:17" ht="30" customHeight="1">
      <c r="A299" s="357">
        <v>370</v>
      </c>
      <c r="B299" s="347" t="s">
        <v>101</v>
      </c>
      <c r="C299" s="347" t="s">
        <v>7055</v>
      </c>
      <c r="D299" s="345" t="s">
        <v>7109</v>
      </c>
      <c r="E299" s="345" t="s">
        <v>7115</v>
      </c>
      <c r="F299" s="365" t="s">
        <v>7057</v>
      </c>
      <c r="G299" s="365" t="s">
        <v>249</v>
      </c>
      <c r="H299" s="365" t="s">
        <v>33</v>
      </c>
      <c r="I299" s="365" t="s">
        <v>21</v>
      </c>
      <c r="J299" s="367">
        <v>94500</v>
      </c>
      <c r="K299" s="367">
        <v>110</v>
      </c>
      <c r="L299" s="346">
        <f t="shared" si="3"/>
        <v>10395000</v>
      </c>
      <c r="M299" s="345" t="s">
        <v>7059</v>
      </c>
      <c r="N299" s="1" t="s">
        <v>6641</v>
      </c>
      <c r="O299" s="363" t="s">
        <v>6656</v>
      </c>
      <c r="P299" s="368" t="s">
        <v>6647</v>
      </c>
      <c r="Q299" s="348">
        <v>43195</v>
      </c>
    </row>
    <row r="300" spans="1:17" ht="30" customHeight="1">
      <c r="A300" s="357">
        <v>371</v>
      </c>
      <c r="B300" s="347" t="s">
        <v>101</v>
      </c>
      <c r="C300" s="347" t="s">
        <v>7055</v>
      </c>
      <c r="D300" s="345" t="s">
        <v>7109</v>
      </c>
      <c r="E300" s="370" t="s">
        <v>7116</v>
      </c>
      <c r="F300" s="371" t="s">
        <v>7111</v>
      </c>
      <c r="G300" s="372" t="s">
        <v>249</v>
      </c>
      <c r="H300" s="373" t="s">
        <v>33</v>
      </c>
      <c r="I300" s="374" t="s">
        <v>21</v>
      </c>
      <c r="J300" s="375">
        <v>94500</v>
      </c>
      <c r="K300" s="375">
        <v>110</v>
      </c>
      <c r="L300" s="346">
        <f t="shared" si="3"/>
        <v>10395000</v>
      </c>
      <c r="M300" s="345" t="s">
        <v>7059</v>
      </c>
      <c r="N300" s="1" t="s">
        <v>6641</v>
      </c>
      <c r="O300" s="363" t="s">
        <v>6656</v>
      </c>
      <c r="P300" s="368" t="s">
        <v>6647</v>
      </c>
      <c r="Q300" s="348">
        <v>43195</v>
      </c>
    </row>
    <row r="301" spans="1:17" ht="30" customHeight="1">
      <c r="A301" s="357">
        <v>372</v>
      </c>
      <c r="B301" s="347" t="s">
        <v>101</v>
      </c>
      <c r="C301" s="347" t="s">
        <v>7055</v>
      </c>
      <c r="D301" s="345" t="s">
        <v>7109</v>
      </c>
      <c r="E301" s="345" t="s">
        <v>7117</v>
      </c>
      <c r="F301" s="365" t="s">
        <v>7057</v>
      </c>
      <c r="G301" s="365" t="s">
        <v>249</v>
      </c>
      <c r="H301" s="365" t="s">
        <v>33</v>
      </c>
      <c r="I301" s="365" t="s">
        <v>222</v>
      </c>
      <c r="J301" s="367">
        <v>73500</v>
      </c>
      <c r="K301" s="367">
        <v>480</v>
      </c>
      <c r="L301" s="346">
        <f t="shared" si="3"/>
        <v>35280000</v>
      </c>
      <c r="M301" s="345" t="s">
        <v>7059</v>
      </c>
      <c r="N301" s="1" t="s">
        <v>6641</v>
      </c>
      <c r="O301" s="363" t="s">
        <v>6656</v>
      </c>
      <c r="P301" s="368" t="s">
        <v>6647</v>
      </c>
      <c r="Q301" s="348">
        <v>43195</v>
      </c>
    </row>
    <row r="302" spans="1:17" ht="30" customHeight="1">
      <c r="A302" s="357">
        <v>373</v>
      </c>
      <c r="B302" s="380" t="s">
        <v>101</v>
      </c>
      <c r="C302" s="347" t="s">
        <v>7055</v>
      </c>
      <c r="D302" s="381" t="s">
        <v>7109</v>
      </c>
      <c r="E302" s="370" t="s">
        <v>7118</v>
      </c>
      <c r="F302" s="371" t="s">
        <v>7111</v>
      </c>
      <c r="G302" s="372" t="s">
        <v>249</v>
      </c>
      <c r="H302" s="373" t="s">
        <v>33</v>
      </c>
      <c r="I302" s="374" t="s">
        <v>222</v>
      </c>
      <c r="J302" s="375">
        <v>33600</v>
      </c>
      <c r="K302" s="375">
        <v>343</v>
      </c>
      <c r="L302" s="346">
        <f t="shared" si="3"/>
        <v>11524800</v>
      </c>
      <c r="M302" s="345" t="s">
        <v>7059</v>
      </c>
      <c r="N302" s="1" t="s">
        <v>6641</v>
      </c>
      <c r="O302" s="363" t="s">
        <v>6656</v>
      </c>
      <c r="P302" s="368" t="s">
        <v>6647</v>
      </c>
      <c r="Q302" s="348">
        <v>43195</v>
      </c>
    </row>
    <row r="303" spans="1:17" ht="30" customHeight="1">
      <c r="A303" s="357">
        <v>374</v>
      </c>
      <c r="B303" s="380" t="s">
        <v>101</v>
      </c>
      <c r="C303" s="347" t="s">
        <v>7055</v>
      </c>
      <c r="D303" s="365" t="s">
        <v>7119</v>
      </c>
      <c r="E303" s="379" t="s">
        <v>7120</v>
      </c>
      <c r="F303" s="365" t="s">
        <v>129</v>
      </c>
      <c r="G303" s="365" t="s">
        <v>249</v>
      </c>
      <c r="H303" s="365" t="s">
        <v>33</v>
      </c>
      <c r="I303" s="365" t="s">
        <v>21</v>
      </c>
      <c r="J303" s="375">
        <v>33600</v>
      </c>
      <c r="K303" s="375">
        <v>343</v>
      </c>
      <c r="L303" s="346">
        <f t="shared" si="3"/>
        <v>11524800</v>
      </c>
      <c r="M303" s="345" t="s">
        <v>7059</v>
      </c>
      <c r="N303" s="1" t="s">
        <v>6641</v>
      </c>
      <c r="O303" s="363" t="s">
        <v>6656</v>
      </c>
      <c r="P303" s="368" t="s">
        <v>6647</v>
      </c>
      <c r="Q303" s="348">
        <v>43195</v>
      </c>
    </row>
    <row r="304" spans="1:17" ht="30" customHeight="1">
      <c r="A304" s="357">
        <v>375</v>
      </c>
      <c r="B304" s="380" t="s">
        <v>101</v>
      </c>
      <c r="C304" s="347" t="s">
        <v>7055</v>
      </c>
      <c r="D304" s="381" t="s">
        <v>7109</v>
      </c>
      <c r="E304" s="370" t="s">
        <v>7121</v>
      </c>
      <c r="F304" s="371" t="s">
        <v>7111</v>
      </c>
      <c r="G304" s="372" t="s">
        <v>249</v>
      </c>
      <c r="H304" s="373" t="s">
        <v>33</v>
      </c>
      <c r="I304" s="374" t="s">
        <v>222</v>
      </c>
      <c r="J304" s="375">
        <v>33600</v>
      </c>
      <c r="K304" s="375">
        <v>344</v>
      </c>
      <c r="L304" s="346">
        <f t="shared" si="3"/>
        <v>11558400</v>
      </c>
      <c r="M304" s="345" t="s">
        <v>7059</v>
      </c>
      <c r="N304" s="1" t="s">
        <v>6641</v>
      </c>
      <c r="O304" s="363" t="s">
        <v>6656</v>
      </c>
      <c r="P304" s="368" t="s">
        <v>6647</v>
      </c>
      <c r="Q304" s="348">
        <v>43195</v>
      </c>
    </row>
    <row r="305" spans="1:17" ht="30" customHeight="1">
      <c r="A305" s="357">
        <v>376</v>
      </c>
      <c r="B305" s="382" t="s">
        <v>71</v>
      </c>
      <c r="C305" s="347" t="s">
        <v>7055</v>
      </c>
      <c r="D305" s="376" t="s">
        <v>5582</v>
      </c>
      <c r="E305" s="370" t="s">
        <v>7122</v>
      </c>
      <c r="F305" s="371" t="s">
        <v>7111</v>
      </c>
      <c r="G305" s="372" t="s">
        <v>920</v>
      </c>
      <c r="H305" s="373" t="s">
        <v>33</v>
      </c>
      <c r="I305" s="374" t="s">
        <v>222</v>
      </c>
      <c r="J305" s="375">
        <v>13860</v>
      </c>
      <c r="K305" s="375">
        <v>18000</v>
      </c>
      <c r="L305" s="346">
        <f t="shared" si="3"/>
        <v>249480000</v>
      </c>
      <c r="M305" s="345" t="s">
        <v>7059</v>
      </c>
      <c r="N305" s="1" t="s">
        <v>6641</v>
      </c>
      <c r="O305" s="363" t="s">
        <v>6656</v>
      </c>
      <c r="P305" s="368" t="s">
        <v>6647</v>
      </c>
      <c r="Q305" s="348">
        <v>43195</v>
      </c>
    </row>
    <row r="306" spans="1:17" ht="30" customHeight="1">
      <c r="A306" s="357">
        <v>377</v>
      </c>
      <c r="B306" s="347" t="s">
        <v>91</v>
      </c>
      <c r="C306" s="347" t="s">
        <v>7055</v>
      </c>
      <c r="D306" s="345" t="s">
        <v>2250</v>
      </c>
      <c r="E306" s="377" t="s">
        <v>7123</v>
      </c>
      <c r="F306" s="377" t="s">
        <v>7124</v>
      </c>
      <c r="G306" s="377" t="s">
        <v>920</v>
      </c>
      <c r="H306" s="377" t="s">
        <v>33</v>
      </c>
      <c r="I306" s="377" t="s">
        <v>29</v>
      </c>
      <c r="J306" s="378">
        <v>3990</v>
      </c>
      <c r="K306" s="346">
        <v>28666</v>
      </c>
      <c r="L306" s="346">
        <f t="shared" si="3"/>
        <v>114377340</v>
      </c>
      <c r="M306" s="345" t="s">
        <v>7059</v>
      </c>
      <c r="N306" s="1" t="s">
        <v>6641</v>
      </c>
      <c r="O306" s="363" t="s">
        <v>6656</v>
      </c>
      <c r="P306" s="368" t="s">
        <v>6647</v>
      </c>
      <c r="Q306" s="348">
        <v>43195</v>
      </c>
    </row>
    <row r="307" spans="1:17" ht="30" customHeight="1">
      <c r="A307" s="357">
        <v>378</v>
      </c>
      <c r="B307" s="377" t="s">
        <v>91</v>
      </c>
      <c r="C307" s="347" t="s">
        <v>7055</v>
      </c>
      <c r="D307" s="345" t="s">
        <v>2250</v>
      </c>
      <c r="E307" s="377" t="s">
        <v>7125</v>
      </c>
      <c r="F307" s="377" t="s">
        <v>7124</v>
      </c>
      <c r="G307" s="377" t="s">
        <v>920</v>
      </c>
      <c r="H307" s="377" t="s">
        <v>33</v>
      </c>
      <c r="I307" s="377" t="s">
        <v>29</v>
      </c>
      <c r="J307" s="378">
        <v>3990</v>
      </c>
      <c r="K307" s="346">
        <v>28668</v>
      </c>
      <c r="L307" s="346">
        <f t="shared" si="3"/>
        <v>114385320</v>
      </c>
      <c r="M307" s="345" t="s">
        <v>7059</v>
      </c>
      <c r="N307" s="1" t="s">
        <v>6641</v>
      </c>
      <c r="O307" s="363" t="s">
        <v>6656</v>
      </c>
      <c r="P307" s="368" t="s">
        <v>6647</v>
      </c>
      <c r="Q307" s="348">
        <v>43195</v>
      </c>
    </row>
    <row r="308" spans="1:17" ht="30" customHeight="1">
      <c r="A308" s="357">
        <v>379</v>
      </c>
      <c r="B308" s="377" t="s">
        <v>91</v>
      </c>
      <c r="C308" s="347" t="s">
        <v>7055</v>
      </c>
      <c r="D308" s="345" t="s">
        <v>2250</v>
      </c>
      <c r="E308" s="377" t="s">
        <v>7126</v>
      </c>
      <c r="F308" s="377" t="s">
        <v>7124</v>
      </c>
      <c r="G308" s="377" t="s">
        <v>920</v>
      </c>
      <c r="H308" s="377" t="s">
        <v>33</v>
      </c>
      <c r="I308" s="377" t="s">
        <v>29</v>
      </c>
      <c r="J308" s="378">
        <v>3990</v>
      </c>
      <c r="K308" s="346">
        <v>28666</v>
      </c>
      <c r="L308" s="346">
        <f t="shared" si="3"/>
        <v>114377340</v>
      </c>
      <c r="M308" s="345" t="s">
        <v>7059</v>
      </c>
      <c r="N308" s="1" t="s">
        <v>6641</v>
      </c>
      <c r="O308" s="363" t="s">
        <v>6656</v>
      </c>
      <c r="P308" s="368" t="s">
        <v>6647</v>
      </c>
      <c r="Q308" s="348">
        <v>43195</v>
      </c>
    </row>
    <row r="309" spans="1:17" ht="30" customHeight="1">
      <c r="A309" s="357">
        <v>380</v>
      </c>
      <c r="B309" s="38" t="s">
        <v>362</v>
      </c>
      <c r="C309" s="347" t="s">
        <v>7055</v>
      </c>
      <c r="D309" s="365" t="s">
        <v>7127</v>
      </c>
      <c r="E309" s="345" t="s">
        <v>7128</v>
      </c>
      <c r="F309" s="365" t="s">
        <v>7065</v>
      </c>
      <c r="G309" s="365" t="s">
        <v>225</v>
      </c>
      <c r="H309" s="365" t="s">
        <v>33</v>
      </c>
      <c r="I309" s="365" t="s">
        <v>24</v>
      </c>
      <c r="J309" s="367">
        <v>8295</v>
      </c>
      <c r="K309" s="367">
        <v>17250</v>
      </c>
      <c r="L309" s="346">
        <f t="shared" si="3"/>
        <v>143088750</v>
      </c>
      <c r="M309" s="365" t="s">
        <v>7062</v>
      </c>
      <c r="N309" s="1" t="s">
        <v>6641</v>
      </c>
      <c r="O309" s="363" t="s">
        <v>6656</v>
      </c>
      <c r="P309" s="369" t="s">
        <v>6642</v>
      </c>
      <c r="Q309" s="348">
        <v>43136</v>
      </c>
    </row>
    <row r="310" spans="1:17" ht="30" customHeight="1">
      <c r="A310" s="357">
        <v>381</v>
      </c>
      <c r="B310" s="383" t="s">
        <v>141</v>
      </c>
      <c r="C310" s="347" t="s">
        <v>7055</v>
      </c>
      <c r="D310" s="384" t="s">
        <v>2277</v>
      </c>
      <c r="E310" s="370" t="s">
        <v>7129</v>
      </c>
      <c r="F310" s="371" t="s">
        <v>7130</v>
      </c>
      <c r="G310" s="372" t="s">
        <v>72</v>
      </c>
      <c r="H310" s="373" t="s">
        <v>31</v>
      </c>
      <c r="I310" s="374" t="s">
        <v>29</v>
      </c>
      <c r="J310" s="375">
        <v>3570</v>
      </c>
      <c r="K310" s="375">
        <v>530</v>
      </c>
      <c r="L310" s="346">
        <f t="shared" si="3"/>
        <v>1892100</v>
      </c>
      <c r="M310" s="345" t="s">
        <v>7059</v>
      </c>
      <c r="N310" s="1" t="s">
        <v>6641</v>
      </c>
      <c r="O310" s="363" t="s">
        <v>6656</v>
      </c>
      <c r="P310" s="368" t="s">
        <v>6647</v>
      </c>
      <c r="Q310" s="348">
        <v>43195</v>
      </c>
    </row>
    <row r="311" spans="1:17" ht="30" customHeight="1">
      <c r="A311" s="357">
        <v>382</v>
      </c>
      <c r="B311" s="347" t="s">
        <v>91</v>
      </c>
      <c r="C311" s="347" t="s">
        <v>7055</v>
      </c>
      <c r="D311" s="345" t="s">
        <v>2250</v>
      </c>
      <c r="E311" s="377" t="s">
        <v>7131</v>
      </c>
      <c r="F311" s="377" t="s">
        <v>7124</v>
      </c>
      <c r="G311" s="377" t="s">
        <v>920</v>
      </c>
      <c r="H311" s="377" t="s">
        <v>33</v>
      </c>
      <c r="I311" s="377" t="s">
        <v>29</v>
      </c>
      <c r="J311" s="378">
        <v>5880</v>
      </c>
      <c r="K311" s="378">
        <v>11100</v>
      </c>
      <c r="L311" s="346">
        <f t="shared" si="3"/>
        <v>65268000</v>
      </c>
      <c r="M311" s="345" t="s">
        <v>7059</v>
      </c>
      <c r="N311" s="1" t="s">
        <v>6641</v>
      </c>
      <c r="O311" s="363" t="s">
        <v>6656</v>
      </c>
      <c r="P311" s="368" t="s">
        <v>6647</v>
      </c>
      <c r="Q311" s="348">
        <v>43195</v>
      </c>
    </row>
    <row r="312" spans="1:17" ht="30" customHeight="1">
      <c r="A312" s="357">
        <v>383</v>
      </c>
      <c r="B312" s="377" t="s">
        <v>91</v>
      </c>
      <c r="C312" s="347" t="s">
        <v>7055</v>
      </c>
      <c r="D312" s="345" t="s">
        <v>2250</v>
      </c>
      <c r="E312" s="377" t="s">
        <v>7132</v>
      </c>
      <c r="F312" s="377" t="s">
        <v>7124</v>
      </c>
      <c r="G312" s="377" t="s">
        <v>920</v>
      </c>
      <c r="H312" s="377" t="s">
        <v>33</v>
      </c>
      <c r="I312" s="377" t="s">
        <v>29</v>
      </c>
      <c r="J312" s="378">
        <v>5880</v>
      </c>
      <c r="K312" s="378">
        <v>11100</v>
      </c>
      <c r="L312" s="346">
        <f t="shared" si="3"/>
        <v>65268000</v>
      </c>
      <c r="M312" s="345" t="s">
        <v>7059</v>
      </c>
      <c r="N312" s="1" t="s">
        <v>6641</v>
      </c>
      <c r="O312" s="363" t="s">
        <v>6656</v>
      </c>
      <c r="P312" s="368" t="s">
        <v>6647</v>
      </c>
      <c r="Q312" s="348">
        <v>43195</v>
      </c>
    </row>
    <row r="313" spans="1:17" ht="30" customHeight="1">
      <c r="A313" s="357">
        <v>384</v>
      </c>
      <c r="B313" s="347" t="s">
        <v>91</v>
      </c>
      <c r="C313" s="347" t="s">
        <v>7055</v>
      </c>
      <c r="D313" s="345" t="s">
        <v>2250</v>
      </c>
      <c r="E313" s="370" t="s">
        <v>7133</v>
      </c>
      <c r="F313" s="371" t="s">
        <v>7130</v>
      </c>
      <c r="G313" s="372" t="s">
        <v>72</v>
      </c>
      <c r="H313" s="373" t="s">
        <v>31</v>
      </c>
      <c r="I313" s="374" t="s">
        <v>29</v>
      </c>
      <c r="J313" s="375">
        <v>10500</v>
      </c>
      <c r="K313" s="375">
        <v>20</v>
      </c>
      <c r="L313" s="346">
        <f t="shared" si="3"/>
        <v>210000</v>
      </c>
      <c r="M313" s="345" t="s">
        <v>7059</v>
      </c>
      <c r="N313" s="1" t="s">
        <v>6641</v>
      </c>
      <c r="O313" s="363" t="s">
        <v>6656</v>
      </c>
      <c r="P313" s="368" t="s">
        <v>6647</v>
      </c>
      <c r="Q313" s="348">
        <v>43195</v>
      </c>
    </row>
    <row r="314" spans="1:17" ht="30" customHeight="1">
      <c r="A314" s="357">
        <v>385</v>
      </c>
      <c r="B314" s="347" t="s">
        <v>84</v>
      </c>
      <c r="C314" s="347" t="s">
        <v>7055</v>
      </c>
      <c r="D314" s="345" t="s">
        <v>5365</v>
      </c>
      <c r="E314" s="370" t="s">
        <v>7134</v>
      </c>
      <c r="F314" s="371" t="s">
        <v>7130</v>
      </c>
      <c r="G314" s="372" t="s">
        <v>30</v>
      </c>
      <c r="H314" s="373" t="s">
        <v>31</v>
      </c>
      <c r="I314" s="374" t="s">
        <v>29</v>
      </c>
      <c r="J314" s="375">
        <v>10920</v>
      </c>
      <c r="K314" s="375">
        <v>1750</v>
      </c>
      <c r="L314" s="346">
        <f t="shared" si="3"/>
        <v>19110000</v>
      </c>
      <c r="M314" s="345" t="s">
        <v>7059</v>
      </c>
      <c r="N314" s="1" t="s">
        <v>6641</v>
      </c>
      <c r="O314" s="363" t="s">
        <v>6656</v>
      </c>
      <c r="P314" s="368" t="s">
        <v>6647</v>
      </c>
      <c r="Q314" s="348">
        <v>43195</v>
      </c>
    </row>
    <row r="315" spans="1:17" ht="30" customHeight="1">
      <c r="A315" s="357">
        <v>386</v>
      </c>
      <c r="B315" s="347" t="s">
        <v>84</v>
      </c>
      <c r="C315" s="347" t="s">
        <v>7055</v>
      </c>
      <c r="D315" s="345" t="s">
        <v>5365</v>
      </c>
      <c r="E315" s="370" t="s">
        <v>7135</v>
      </c>
      <c r="F315" s="371" t="s">
        <v>7130</v>
      </c>
      <c r="G315" s="372" t="s">
        <v>7136</v>
      </c>
      <c r="H315" s="373" t="s">
        <v>31</v>
      </c>
      <c r="I315" s="374" t="s">
        <v>29</v>
      </c>
      <c r="J315" s="375">
        <v>12810</v>
      </c>
      <c r="K315" s="375">
        <v>1600</v>
      </c>
      <c r="L315" s="346">
        <f t="shared" si="3"/>
        <v>20496000</v>
      </c>
      <c r="M315" s="345" t="s">
        <v>7059</v>
      </c>
      <c r="N315" s="1" t="s">
        <v>6641</v>
      </c>
      <c r="O315" s="363" t="s">
        <v>6656</v>
      </c>
      <c r="P315" s="368" t="s">
        <v>6647</v>
      </c>
      <c r="Q315" s="348">
        <v>43195</v>
      </c>
    </row>
    <row r="316" spans="1:17" ht="30" customHeight="1">
      <c r="A316" s="357">
        <v>387</v>
      </c>
      <c r="B316" s="347" t="s">
        <v>84</v>
      </c>
      <c r="C316" s="347" t="s">
        <v>7055</v>
      </c>
      <c r="D316" s="345" t="s">
        <v>5365</v>
      </c>
      <c r="E316" s="370" t="s">
        <v>7137</v>
      </c>
      <c r="F316" s="371" t="s">
        <v>7130</v>
      </c>
      <c r="G316" s="372" t="s">
        <v>7136</v>
      </c>
      <c r="H316" s="373" t="s">
        <v>31</v>
      </c>
      <c r="I316" s="374" t="s">
        <v>29</v>
      </c>
      <c r="J316" s="375">
        <v>12810</v>
      </c>
      <c r="K316" s="375">
        <v>1600</v>
      </c>
      <c r="L316" s="346">
        <f t="shared" si="3"/>
        <v>20496000</v>
      </c>
      <c r="M316" s="345" t="s">
        <v>7059</v>
      </c>
      <c r="N316" s="1" t="s">
        <v>6641</v>
      </c>
      <c r="O316" s="363" t="s">
        <v>6656</v>
      </c>
      <c r="P316" s="368" t="s">
        <v>6647</v>
      </c>
      <c r="Q316" s="348">
        <v>43195</v>
      </c>
    </row>
    <row r="317" spans="1:17" ht="30" customHeight="1">
      <c r="A317" s="357">
        <v>388</v>
      </c>
      <c r="B317" s="347" t="s">
        <v>84</v>
      </c>
      <c r="C317" s="347" t="s">
        <v>7055</v>
      </c>
      <c r="D317" s="345" t="s">
        <v>5365</v>
      </c>
      <c r="E317" s="370" t="s">
        <v>7138</v>
      </c>
      <c r="F317" s="371" t="s">
        <v>7130</v>
      </c>
      <c r="G317" s="372" t="s">
        <v>7136</v>
      </c>
      <c r="H317" s="373" t="s">
        <v>31</v>
      </c>
      <c r="I317" s="374" t="s">
        <v>29</v>
      </c>
      <c r="J317" s="375">
        <v>12810</v>
      </c>
      <c r="K317" s="375">
        <v>1600</v>
      </c>
      <c r="L317" s="346">
        <f t="shared" si="3"/>
        <v>20496000</v>
      </c>
      <c r="M317" s="345" t="s">
        <v>7059</v>
      </c>
      <c r="N317" s="1" t="s">
        <v>6641</v>
      </c>
      <c r="O317" s="363" t="s">
        <v>6656</v>
      </c>
      <c r="P317" s="368" t="s">
        <v>6647</v>
      </c>
      <c r="Q317" s="348">
        <v>43195</v>
      </c>
    </row>
    <row r="318" spans="1:17" ht="30" customHeight="1">
      <c r="A318" s="357">
        <v>389</v>
      </c>
      <c r="B318" s="347" t="s">
        <v>84</v>
      </c>
      <c r="C318" s="347" t="s">
        <v>7055</v>
      </c>
      <c r="D318" s="345" t="s">
        <v>5365</v>
      </c>
      <c r="E318" s="370" t="s">
        <v>7139</v>
      </c>
      <c r="F318" s="371" t="s">
        <v>7130</v>
      </c>
      <c r="G318" s="372" t="s">
        <v>7136</v>
      </c>
      <c r="H318" s="373" t="s">
        <v>31</v>
      </c>
      <c r="I318" s="374" t="s">
        <v>29</v>
      </c>
      <c r="J318" s="375">
        <v>12810</v>
      </c>
      <c r="K318" s="375">
        <v>1600</v>
      </c>
      <c r="L318" s="346">
        <f t="shared" si="3"/>
        <v>20496000</v>
      </c>
      <c r="M318" s="345" t="s">
        <v>7059</v>
      </c>
      <c r="N318" s="1" t="s">
        <v>6641</v>
      </c>
      <c r="O318" s="363" t="s">
        <v>6656</v>
      </c>
      <c r="P318" s="368" t="s">
        <v>6647</v>
      </c>
      <c r="Q318" s="348">
        <v>43195</v>
      </c>
    </row>
    <row r="319" spans="1:17" ht="30" customHeight="1">
      <c r="A319" s="357">
        <v>390</v>
      </c>
      <c r="B319" s="347" t="s">
        <v>84</v>
      </c>
      <c r="C319" s="347" t="s">
        <v>7055</v>
      </c>
      <c r="D319" s="345" t="s">
        <v>5365</v>
      </c>
      <c r="E319" s="370" t="s">
        <v>7140</v>
      </c>
      <c r="F319" s="371" t="s">
        <v>7130</v>
      </c>
      <c r="G319" s="372" t="s">
        <v>7136</v>
      </c>
      <c r="H319" s="373" t="s">
        <v>31</v>
      </c>
      <c r="I319" s="374" t="s">
        <v>29</v>
      </c>
      <c r="J319" s="375">
        <v>12810</v>
      </c>
      <c r="K319" s="375">
        <v>1600</v>
      </c>
      <c r="L319" s="346">
        <f t="shared" si="3"/>
        <v>20496000</v>
      </c>
      <c r="M319" s="345" t="s">
        <v>7059</v>
      </c>
      <c r="N319" s="1" t="s">
        <v>6641</v>
      </c>
      <c r="O319" s="363" t="s">
        <v>6656</v>
      </c>
      <c r="P319" s="368" t="s">
        <v>6647</v>
      </c>
      <c r="Q319" s="348">
        <v>43195</v>
      </c>
    </row>
    <row r="320" spans="1:17" ht="30" customHeight="1">
      <c r="A320" s="357">
        <v>391</v>
      </c>
      <c r="B320" s="347" t="s">
        <v>84</v>
      </c>
      <c r="C320" s="347" t="s">
        <v>7055</v>
      </c>
      <c r="D320" s="345" t="s">
        <v>5365</v>
      </c>
      <c r="E320" s="370" t="s">
        <v>7141</v>
      </c>
      <c r="F320" s="371" t="s">
        <v>7130</v>
      </c>
      <c r="G320" s="372" t="s">
        <v>7136</v>
      </c>
      <c r="H320" s="373" t="s">
        <v>31</v>
      </c>
      <c r="I320" s="374" t="s">
        <v>29</v>
      </c>
      <c r="J320" s="375">
        <v>12810</v>
      </c>
      <c r="K320" s="375">
        <v>1600</v>
      </c>
      <c r="L320" s="346">
        <f t="shared" si="3"/>
        <v>20496000</v>
      </c>
      <c r="M320" s="345" t="s">
        <v>7059</v>
      </c>
      <c r="N320" s="1" t="s">
        <v>6641</v>
      </c>
      <c r="O320" s="363" t="s">
        <v>6656</v>
      </c>
      <c r="P320" s="368" t="s">
        <v>6647</v>
      </c>
      <c r="Q320" s="348">
        <v>43195</v>
      </c>
    </row>
    <row r="321" spans="1:17" ht="30" customHeight="1">
      <c r="A321" s="357">
        <v>392</v>
      </c>
      <c r="B321" s="385" t="s">
        <v>84</v>
      </c>
      <c r="C321" s="347" t="s">
        <v>7055</v>
      </c>
      <c r="D321" s="386" t="s">
        <v>5365</v>
      </c>
      <c r="E321" s="370" t="s">
        <v>7142</v>
      </c>
      <c r="F321" s="371" t="s">
        <v>7130</v>
      </c>
      <c r="G321" s="372" t="s">
        <v>7136</v>
      </c>
      <c r="H321" s="373" t="s">
        <v>31</v>
      </c>
      <c r="I321" s="374" t="s">
        <v>29</v>
      </c>
      <c r="J321" s="375">
        <v>12810</v>
      </c>
      <c r="K321" s="375">
        <v>1600</v>
      </c>
      <c r="L321" s="346">
        <f t="shared" si="3"/>
        <v>20496000</v>
      </c>
      <c r="M321" s="345" t="s">
        <v>7059</v>
      </c>
      <c r="N321" s="1" t="s">
        <v>6641</v>
      </c>
      <c r="O321" s="363" t="s">
        <v>6656</v>
      </c>
      <c r="P321" s="368" t="s">
        <v>6647</v>
      </c>
      <c r="Q321" s="348">
        <v>43195</v>
      </c>
    </row>
    <row r="322" spans="1:17" ht="30" customHeight="1">
      <c r="A322" s="357">
        <v>393</v>
      </c>
      <c r="B322" s="385" t="s">
        <v>84</v>
      </c>
      <c r="C322" s="347" t="s">
        <v>7055</v>
      </c>
      <c r="D322" s="386" t="s">
        <v>5365</v>
      </c>
      <c r="E322" s="370" t="s">
        <v>7143</v>
      </c>
      <c r="F322" s="371" t="s">
        <v>7130</v>
      </c>
      <c r="G322" s="372" t="s">
        <v>7136</v>
      </c>
      <c r="H322" s="373" t="s">
        <v>31</v>
      </c>
      <c r="I322" s="374" t="s">
        <v>29</v>
      </c>
      <c r="J322" s="375">
        <v>12810</v>
      </c>
      <c r="K322" s="375">
        <v>1600</v>
      </c>
      <c r="L322" s="346">
        <f t="shared" si="3"/>
        <v>20496000</v>
      </c>
      <c r="M322" s="345" t="s">
        <v>7059</v>
      </c>
      <c r="N322" s="1" t="s">
        <v>6641</v>
      </c>
      <c r="O322" s="363" t="s">
        <v>6656</v>
      </c>
      <c r="P322" s="368" t="s">
        <v>6647</v>
      </c>
      <c r="Q322" s="348">
        <v>43195</v>
      </c>
    </row>
    <row r="323" spans="1:17" ht="30" customHeight="1">
      <c r="A323" s="357">
        <v>394</v>
      </c>
      <c r="B323" s="385" t="s">
        <v>84</v>
      </c>
      <c r="C323" s="347" t="s">
        <v>7055</v>
      </c>
      <c r="D323" s="386" t="s">
        <v>5365</v>
      </c>
      <c r="E323" s="370" t="s">
        <v>7144</v>
      </c>
      <c r="F323" s="371" t="s">
        <v>7130</v>
      </c>
      <c r="G323" s="372" t="s">
        <v>7136</v>
      </c>
      <c r="H323" s="373" t="s">
        <v>31</v>
      </c>
      <c r="I323" s="374" t="s">
        <v>29</v>
      </c>
      <c r="J323" s="375">
        <v>12810</v>
      </c>
      <c r="K323" s="375">
        <v>1600</v>
      </c>
      <c r="L323" s="346">
        <f t="shared" si="3"/>
        <v>20496000</v>
      </c>
      <c r="M323" s="345" t="s">
        <v>7059</v>
      </c>
      <c r="N323" s="1" t="s">
        <v>6641</v>
      </c>
      <c r="O323" s="363" t="s">
        <v>6656</v>
      </c>
      <c r="P323" s="368" t="s">
        <v>6647</v>
      </c>
      <c r="Q323" s="348">
        <v>43195</v>
      </c>
    </row>
    <row r="324" spans="1:17" ht="30" customHeight="1">
      <c r="A324" s="357">
        <v>395</v>
      </c>
      <c r="B324" s="385" t="s">
        <v>84</v>
      </c>
      <c r="C324" s="347" t="s">
        <v>7055</v>
      </c>
      <c r="D324" s="386" t="s">
        <v>5365</v>
      </c>
      <c r="E324" s="370" t="s">
        <v>7145</v>
      </c>
      <c r="F324" s="371" t="s">
        <v>7130</v>
      </c>
      <c r="G324" s="372" t="s">
        <v>7136</v>
      </c>
      <c r="H324" s="373" t="s">
        <v>31</v>
      </c>
      <c r="I324" s="374" t="s">
        <v>29</v>
      </c>
      <c r="J324" s="375">
        <v>12810</v>
      </c>
      <c r="K324" s="375">
        <v>1600</v>
      </c>
      <c r="L324" s="346">
        <f t="shared" si="3"/>
        <v>20496000</v>
      </c>
      <c r="M324" s="345" t="s">
        <v>7059</v>
      </c>
      <c r="N324" s="1" t="s">
        <v>6641</v>
      </c>
      <c r="O324" s="363" t="s">
        <v>6656</v>
      </c>
      <c r="P324" s="368" t="s">
        <v>6647</v>
      </c>
      <c r="Q324" s="348">
        <v>43195</v>
      </c>
    </row>
    <row r="325" spans="1:17" ht="30" customHeight="1">
      <c r="A325" s="357">
        <v>396</v>
      </c>
      <c r="B325" s="387" t="s">
        <v>75</v>
      </c>
      <c r="C325" s="388" t="s">
        <v>7146</v>
      </c>
      <c r="D325" s="389" t="s">
        <v>7147</v>
      </c>
      <c r="E325" s="370" t="s">
        <v>7148</v>
      </c>
      <c r="F325" s="371" t="s">
        <v>7111</v>
      </c>
      <c r="G325" s="372" t="s">
        <v>223</v>
      </c>
      <c r="H325" s="373" t="s">
        <v>34</v>
      </c>
      <c r="I325" s="374" t="s">
        <v>1415</v>
      </c>
      <c r="J325" s="375">
        <v>5250</v>
      </c>
      <c r="K325" s="375">
        <v>78750</v>
      </c>
      <c r="L325" s="346">
        <f t="shared" si="3"/>
        <v>413437500</v>
      </c>
      <c r="M325" s="345" t="s">
        <v>7059</v>
      </c>
      <c r="N325" s="1" t="s">
        <v>6641</v>
      </c>
      <c r="O325" s="363" t="s">
        <v>6656</v>
      </c>
      <c r="P325" s="368" t="s">
        <v>6647</v>
      </c>
      <c r="Q325" s="348">
        <v>43195</v>
      </c>
    </row>
    <row r="326" spans="1:17" ht="30" customHeight="1">
      <c r="A326" s="357">
        <v>397</v>
      </c>
      <c r="B326" s="347" t="s">
        <v>76</v>
      </c>
      <c r="C326" s="347" t="s">
        <v>7055</v>
      </c>
      <c r="D326" s="345" t="s">
        <v>5280</v>
      </c>
      <c r="E326" s="390" t="s">
        <v>7149</v>
      </c>
      <c r="F326" s="365" t="s">
        <v>7150</v>
      </c>
      <c r="G326" s="391" t="s">
        <v>7084</v>
      </c>
      <c r="H326" s="392" t="s">
        <v>33</v>
      </c>
      <c r="I326" s="393" t="s">
        <v>24</v>
      </c>
      <c r="J326" s="375">
        <v>2415</v>
      </c>
      <c r="K326" s="375">
        <v>1000</v>
      </c>
      <c r="L326" s="346">
        <f t="shared" si="3"/>
        <v>2415000</v>
      </c>
      <c r="M326" s="365" t="s">
        <v>7062</v>
      </c>
      <c r="N326" s="1" t="s">
        <v>6641</v>
      </c>
      <c r="O326" s="363" t="s">
        <v>6656</v>
      </c>
      <c r="P326" s="369" t="s">
        <v>6642</v>
      </c>
      <c r="Q326" s="348">
        <v>43136</v>
      </c>
    </row>
    <row r="327" spans="1:17" ht="30" customHeight="1">
      <c r="A327" s="357">
        <v>398</v>
      </c>
      <c r="B327" s="347" t="s">
        <v>76</v>
      </c>
      <c r="C327" s="347" t="s">
        <v>7055</v>
      </c>
      <c r="D327" s="345" t="s">
        <v>5280</v>
      </c>
      <c r="E327" s="390" t="s">
        <v>7151</v>
      </c>
      <c r="F327" s="365" t="s">
        <v>7152</v>
      </c>
      <c r="G327" s="391" t="s">
        <v>7084</v>
      </c>
      <c r="H327" s="392" t="s">
        <v>33</v>
      </c>
      <c r="I327" s="393" t="s">
        <v>18</v>
      </c>
      <c r="J327" s="375">
        <v>2457</v>
      </c>
      <c r="K327" s="375">
        <v>1000</v>
      </c>
      <c r="L327" s="346">
        <f t="shared" si="3"/>
        <v>2457000</v>
      </c>
      <c r="M327" s="365" t="s">
        <v>7062</v>
      </c>
      <c r="N327" s="1" t="s">
        <v>6641</v>
      </c>
      <c r="O327" s="363" t="s">
        <v>6656</v>
      </c>
      <c r="P327" s="369" t="s">
        <v>6642</v>
      </c>
      <c r="Q327" s="348">
        <v>43136</v>
      </c>
    </row>
    <row r="328" spans="1:17" ht="30" customHeight="1">
      <c r="A328" s="357">
        <v>399</v>
      </c>
      <c r="B328" s="347" t="s">
        <v>76</v>
      </c>
      <c r="C328" s="347" t="s">
        <v>7055</v>
      </c>
      <c r="D328" s="345" t="s">
        <v>5280</v>
      </c>
      <c r="E328" s="345" t="s">
        <v>7153</v>
      </c>
      <c r="F328" s="365" t="s">
        <v>7154</v>
      </c>
      <c r="G328" s="365" t="s">
        <v>7084</v>
      </c>
      <c r="H328" s="365" t="s">
        <v>33</v>
      </c>
      <c r="I328" s="365" t="s">
        <v>24</v>
      </c>
      <c r="J328" s="367">
        <v>5544</v>
      </c>
      <c r="K328" s="367">
        <v>73500</v>
      </c>
      <c r="L328" s="346">
        <f t="shared" si="3"/>
        <v>407484000</v>
      </c>
      <c r="M328" s="365" t="s">
        <v>7062</v>
      </c>
      <c r="N328" s="1" t="s">
        <v>6641</v>
      </c>
      <c r="O328" s="363" t="s">
        <v>6656</v>
      </c>
      <c r="P328" s="369" t="s">
        <v>6642</v>
      </c>
      <c r="Q328" s="348">
        <v>43136</v>
      </c>
    </row>
    <row r="329" spans="1:17" ht="30" customHeight="1">
      <c r="A329" s="357">
        <v>400</v>
      </c>
      <c r="B329" s="347" t="s">
        <v>76</v>
      </c>
      <c r="C329" s="347" t="s">
        <v>7055</v>
      </c>
      <c r="D329" s="345" t="s">
        <v>5280</v>
      </c>
      <c r="E329" s="345" t="s">
        <v>7155</v>
      </c>
      <c r="F329" s="365" t="s">
        <v>7083</v>
      </c>
      <c r="G329" s="365" t="s">
        <v>7084</v>
      </c>
      <c r="H329" s="365" t="s">
        <v>33</v>
      </c>
      <c r="I329" s="365" t="s">
        <v>24</v>
      </c>
      <c r="J329" s="367">
        <v>6615</v>
      </c>
      <c r="K329" s="367">
        <v>33200</v>
      </c>
      <c r="L329" s="346">
        <f t="shared" si="3"/>
        <v>219618000</v>
      </c>
      <c r="M329" s="365" t="s">
        <v>7062</v>
      </c>
      <c r="N329" s="1" t="s">
        <v>6641</v>
      </c>
      <c r="O329" s="363" t="s">
        <v>6656</v>
      </c>
      <c r="P329" s="369" t="s">
        <v>6642</v>
      </c>
      <c r="Q329" s="348">
        <v>43136</v>
      </c>
    </row>
    <row r="330" spans="1:17" ht="30" customHeight="1">
      <c r="A330" s="357">
        <v>401</v>
      </c>
      <c r="B330" s="347" t="s">
        <v>76</v>
      </c>
      <c r="C330" s="347" t="s">
        <v>7055</v>
      </c>
      <c r="D330" s="345" t="s">
        <v>5280</v>
      </c>
      <c r="E330" s="1" t="s">
        <v>7156</v>
      </c>
      <c r="F330" s="1" t="s">
        <v>7086</v>
      </c>
      <c r="G330" s="1" t="s">
        <v>7087</v>
      </c>
      <c r="H330" s="365" t="s">
        <v>33</v>
      </c>
      <c r="I330" s="1" t="s">
        <v>7086</v>
      </c>
      <c r="J330" s="346">
        <v>8820</v>
      </c>
      <c r="K330" s="346">
        <v>400</v>
      </c>
      <c r="L330" s="346">
        <f t="shared" si="3"/>
        <v>3528000</v>
      </c>
      <c r="M330" s="365" t="s">
        <v>7062</v>
      </c>
      <c r="N330" s="1" t="s">
        <v>6641</v>
      </c>
      <c r="O330" s="363" t="s">
        <v>6656</v>
      </c>
      <c r="P330" s="369" t="s">
        <v>6642</v>
      </c>
      <c r="Q330" s="348">
        <v>43136</v>
      </c>
    </row>
    <row r="331" spans="1:17" ht="30" customHeight="1">
      <c r="A331" s="357">
        <v>402</v>
      </c>
      <c r="B331" s="347" t="s">
        <v>76</v>
      </c>
      <c r="C331" s="347" t="s">
        <v>7055</v>
      </c>
      <c r="D331" s="345" t="s">
        <v>5280</v>
      </c>
      <c r="E331" s="345" t="s">
        <v>7157</v>
      </c>
      <c r="F331" s="365" t="s">
        <v>7158</v>
      </c>
      <c r="G331" s="365" t="s">
        <v>7084</v>
      </c>
      <c r="H331" s="365" t="s">
        <v>33</v>
      </c>
      <c r="I331" s="365" t="s">
        <v>24</v>
      </c>
      <c r="J331" s="367">
        <v>2478</v>
      </c>
      <c r="K331" s="367">
        <v>1280</v>
      </c>
      <c r="L331" s="346">
        <f t="shared" si="3"/>
        <v>3171840</v>
      </c>
      <c r="M331" s="365" t="s">
        <v>7062</v>
      </c>
      <c r="N331" s="1" t="s">
        <v>6641</v>
      </c>
      <c r="O331" s="363" t="s">
        <v>6656</v>
      </c>
      <c r="P331" s="369" t="s">
        <v>6642</v>
      </c>
      <c r="Q331" s="348">
        <v>43136</v>
      </c>
    </row>
    <row r="332" spans="1:17" ht="30" customHeight="1">
      <c r="A332" s="357">
        <v>403</v>
      </c>
      <c r="B332" s="347" t="s">
        <v>76</v>
      </c>
      <c r="C332" s="347" t="s">
        <v>7055</v>
      </c>
      <c r="D332" s="345" t="s">
        <v>5280</v>
      </c>
      <c r="E332" s="345" t="s">
        <v>7159</v>
      </c>
      <c r="F332" s="365" t="s">
        <v>7154</v>
      </c>
      <c r="G332" s="365" t="s">
        <v>7084</v>
      </c>
      <c r="H332" s="365" t="s">
        <v>33</v>
      </c>
      <c r="I332" s="365" t="s">
        <v>24</v>
      </c>
      <c r="J332" s="367">
        <v>9061.9999000000007</v>
      </c>
      <c r="K332" s="367">
        <v>19200</v>
      </c>
      <c r="L332" s="346">
        <f t="shared" si="3"/>
        <v>173990398.08000001</v>
      </c>
      <c r="M332" s="365" t="s">
        <v>7062</v>
      </c>
      <c r="N332" s="1" t="s">
        <v>6641</v>
      </c>
      <c r="O332" s="363" t="s">
        <v>6656</v>
      </c>
      <c r="P332" s="369" t="s">
        <v>6642</v>
      </c>
      <c r="Q332" s="348">
        <v>43136</v>
      </c>
    </row>
    <row r="333" spans="1:17" ht="30" customHeight="1">
      <c r="A333" s="357">
        <v>404</v>
      </c>
      <c r="B333" s="347" t="s">
        <v>76</v>
      </c>
      <c r="C333" s="347" t="s">
        <v>7055</v>
      </c>
      <c r="D333" s="345" t="s">
        <v>5280</v>
      </c>
      <c r="E333" s="345" t="s">
        <v>7160</v>
      </c>
      <c r="F333" s="365" t="s">
        <v>7161</v>
      </c>
      <c r="G333" s="365" t="s">
        <v>7084</v>
      </c>
      <c r="H333" s="365" t="s">
        <v>33</v>
      </c>
      <c r="I333" s="365" t="s">
        <v>24</v>
      </c>
      <c r="J333" s="367">
        <v>15750</v>
      </c>
      <c r="K333" s="367">
        <v>16800</v>
      </c>
      <c r="L333" s="346">
        <f t="shared" si="3"/>
        <v>264600000</v>
      </c>
      <c r="M333" s="365" t="s">
        <v>7062</v>
      </c>
      <c r="N333" s="1" t="s">
        <v>6641</v>
      </c>
      <c r="O333" s="363" t="s">
        <v>6656</v>
      </c>
      <c r="P333" s="369" t="s">
        <v>6642</v>
      </c>
      <c r="Q333" s="348">
        <v>43136</v>
      </c>
    </row>
    <row r="334" spans="1:17" ht="30" customHeight="1">
      <c r="A334" s="357">
        <v>405</v>
      </c>
      <c r="B334" s="347" t="s">
        <v>76</v>
      </c>
      <c r="C334" s="347" t="s">
        <v>7055</v>
      </c>
      <c r="D334" s="345" t="s">
        <v>5280</v>
      </c>
      <c r="E334" s="1" t="s">
        <v>7162</v>
      </c>
      <c r="F334" s="1" t="s">
        <v>7086</v>
      </c>
      <c r="G334" s="1" t="s">
        <v>7087</v>
      </c>
      <c r="H334" s="365" t="s">
        <v>33</v>
      </c>
      <c r="I334" s="1" t="s">
        <v>7086</v>
      </c>
      <c r="J334" s="346">
        <v>4242</v>
      </c>
      <c r="K334" s="346">
        <v>300</v>
      </c>
      <c r="L334" s="346">
        <f t="shared" si="3"/>
        <v>1272600</v>
      </c>
      <c r="M334" s="365" t="s">
        <v>7062</v>
      </c>
      <c r="N334" s="1" t="s">
        <v>6641</v>
      </c>
      <c r="O334" s="363" t="s">
        <v>6656</v>
      </c>
      <c r="P334" s="369" t="s">
        <v>6642</v>
      </c>
      <c r="Q334" s="348">
        <v>43136</v>
      </c>
    </row>
    <row r="335" spans="1:17" ht="30" customHeight="1">
      <c r="A335" s="357">
        <v>406</v>
      </c>
      <c r="B335" s="347" t="s">
        <v>76</v>
      </c>
      <c r="C335" s="347" t="s">
        <v>7055</v>
      </c>
      <c r="D335" s="345" t="s">
        <v>5280</v>
      </c>
      <c r="E335" s="1" t="s">
        <v>7163</v>
      </c>
      <c r="F335" s="1" t="s">
        <v>7086</v>
      </c>
      <c r="G335" s="1" t="s">
        <v>7087</v>
      </c>
      <c r="H335" s="365" t="s">
        <v>33</v>
      </c>
      <c r="I335" s="1" t="s">
        <v>7086</v>
      </c>
      <c r="J335" s="346">
        <v>4872</v>
      </c>
      <c r="K335" s="346">
        <v>400</v>
      </c>
      <c r="L335" s="346">
        <f t="shared" si="3"/>
        <v>1948800</v>
      </c>
      <c r="M335" s="365" t="s">
        <v>7062</v>
      </c>
      <c r="N335" s="1" t="s">
        <v>6641</v>
      </c>
      <c r="O335" s="363" t="s">
        <v>6656</v>
      </c>
      <c r="P335" s="369" t="s">
        <v>6642</v>
      </c>
      <c r="Q335" s="348">
        <v>43136</v>
      </c>
    </row>
    <row r="336" spans="1:17" ht="30" customHeight="1">
      <c r="A336" s="357">
        <v>407</v>
      </c>
      <c r="B336" s="38" t="s">
        <v>70</v>
      </c>
      <c r="C336" s="347" t="s">
        <v>7055</v>
      </c>
      <c r="D336" s="365" t="s">
        <v>7081</v>
      </c>
      <c r="E336" s="345" t="s">
        <v>7164</v>
      </c>
      <c r="F336" s="365" t="s">
        <v>7165</v>
      </c>
      <c r="G336" s="365" t="s">
        <v>7084</v>
      </c>
      <c r="H336" s="365" t="s">
        <v>33</v>
      </c>
      <c r="I336" s="365" t="s">
        <v>24</v>
      </c>
      <c r="J336" s="367">
        <v>4914</v>
      </c>
      <c r="K336" s="367">
        <v>23850</v>
      </c>
      <c r="L336" s="346">
        <f t="shared" si="3"/>
        <v>117198900</v>
      </c>
      <c r="M336" s="365" t="s">
        <v>7062</v>
      </c>
      <c r="N336" s="1" t="s">
        <v>6641</v>
      </c>
      <c r="O336" s="363" t="s">
        <v>6656</v>
      </c>
      <c r="P336" s="369" t="s">
        <v>6642</v>
      </c>
      <c r="Q336" s="348">
        <v>43136</v>
      </c>
    </row>
    <row r="337" spans="1:17" ht="30" customHeight="1">
      <c r="A337" s="357">
        <v>408</v>
      </c>
      <c r="B337" s="347" t="s">
        <v>336</v>
      </c>
      <c r="C337" s="347" t="s">
        <v>7055</v>
      </c>
      <c r="D337" s="345" t="s">
        <v>2100</v>
      </c>
      <c r="E337" s="370" t="s">
        <v>7166</v>
      </c>
      <c r="F337" s="371" t="s">
        <v>7111</v>
      </c>
      <c r="G337" s="372" t="s">
        <v>31</v>
      </c>
      <c r="H337" s="373" t="s">
        <v>31</v>
      </c>
      <c r="I337" s="376" t="s">
        <v>21</v>
      </c>
      <c r="J337" s="375">
        <v>81900</v>
      </c>
      <c r="K337" s="375">
        <v>36</v>
      </c>
      <c r="L337" s="346">
        <f t="shared" si="3"/>
        <v>2948400</v>
      </c>
      <c r="M337" s="345" t="s">
        <v>7059</v>
      </c>
      <c r="N337" s="1" t="s">
        <v>6641</v>
      </c>
      <c r="O337" s="363" t="s">
        <v>6656</v>
      </c>
      <c r="P337" s="368" t="s">
        <v>6647</v>
      </c>
      <c r="Q337" s="348">
        <v>43195</v>
      </c>
    </row>
    <row r="338" spans="1:17" ht="30" customHeight="1">
      <c r="A338" s="357">
        <v>409</v>
      </c>
      <c r="B338" s="347" t="s">
        <v>336</v>
      </c>
      <c r="C338" s="347" t="s">
        <v>7055</v>
      </c>
      <c r="D338" s="345" t="s">
        <v>2100</v>
      </c>
      <c r="E338" s="370" t="s">
        <v>7167</v>
      </c>
      <c r="F338" s="371" t="s">
        <v>7111</v>
      </c>
      <c r="G338" s="372" t="s">
        <v>30</v>
      </c>
      <c r="H338" s="373" t="s">
        <v>31</v>
      </c>
      <c r="I338" s="376" t="s">
        <v>21</v>
      </c>
      <c r="J338" s="375">
        <v>81900</v>
      </c>
      <c r="K338" s="375">
        <v>36</v>
      </c>
      <c r="L338" s="346">
        <f t="shared" si="3"/>
        <v>2948400</v>
      </c>
      <c r="M338" s="345" t="s">
        <v>7059</v>
      </c>
      <c r="N338" s="1" t="s">
        <v>6641</v>
      </c>
      <c r="O338" s="363" t="s">
        <v>6656</v>
      </c>
      <c r="P338" s="368" t="s">
        <v>6647</v>
      </c>
      <c r="Q338" s="348">
        <v>43195</v>
      </c>
    </row>
    <row r="339" spans="1:17" ht="30" customHeight="1">
      <c r="A339" s="357">
        <v>410</v>
      </c>
      <c r="B339" s="347" t="s">
        <v>336</v>
      </c>
      <c r="C339" s="347" t="s">
        <v>7055</v>
      </c>
      <c r="D339" s="345" t="s">
        <v>2100</v>
      </c>
      <c r="E339" s="370" t="s">
        <v>7168</v>
      </c>
      <c r="F339" s="371" t="s">
        <v>7111</v>
      </c>
      <c r="G339" s="372" t="s">
        <v>30</v>
      </c>
      <c r="H339" s="373" t="s">
        <v>31</v>
      </c>
      <c r="I339" s="376" t="s">
        <v>21</v>
      </c>
      <c r="J339" s="375">
        <v>81900</v>
      </c>
      <c r="K339" s="375">
        <v>36</v>
      </c>
      <c r="L339" s="346">
        <f t="shared" si="3"/>
        <v>2948400</v>
      </c>
      <c r="M339" s="345" t="s">
        <v>7059</v>
      </c>
      <c r="N339" s="1" t="s">
        <v>6641</v>
      </c>
      <c r="O339" s="363" t="s">
        <v>6656</v>
      </c>
      <c r="P339" s="368" t="s">
        <v>6647</v>
      </c>
      <c r="Q339" s="348">
        <v>43195</v>
      </c>
    </row>
    <row r="340" spans="1:17" ht="30" customHeight="1">
      <c r="A340" s="357">
        <v>411</v>
      </c>
      <c r="B340" s="347" t="s">
        <v>336</v>
      </c>
      <c r="C340" s="347" t="s">
        <v>7055</v>
      </c>
      <c r="D340" s="345" t="s">
        <v>2100</v>
      </c>
      <c r="E340" s="370" t="s">
        <v>7169</v>
      </c>
      <c r="F340" s="371" t="s">
        <v>7111</v>
      </c>
      <c r="G340" s="372" t="s">
        <v>72</v>
      </c>
      <c r="H340" s="373" t="s">
        <v>31</v>
      </c>
      <c r="I340" s="376" t="s">
        <v>21</v>
      </c>
      <c r="J340" s="375">
        <v>81900</v>
      </c>
      <c r="K340" s="375">
        <v>36</v>
      </c>
      <c r="L340" s="346">
        <f t="shared" ref="L340:L399" si="4">K340*J340</f>
        <v>2948400</v>
      </c>
      <c r="M340" s="345" t="s">
        <v>7059</v>
      </c>
      <c r="N340" s="1" t="s">
        <v>6641</v>
      </c>
      <c r="O340" s="363" t="s">
        <v>6656</v>
      </c>
      <c r="P340" s="368" t="s">
        <v>6647</v>
      </c>
      <c r="Q340" s="348">
        <v>43195</v>
      </c>
    </row>
    <row r="341" spans="1:17" ht="30" customHeight="1">
      <c r="A341" s="357">
        <v>412</v>
      </c>
      <c r="B341" s="394" t="s">
        <v>336</v>
      </c>
      <c r="C341" s="347" t="s">
        <v>7055</v>
      </c>
      <c r="D341" s="345" t="s">
        <v>2100</v>
      </c>
      <c r="E341" s="370" t="s">
        <v>7170</v>
      </c>
      <c r="F341" s="371" t="s">
        <v>7111</v>
      </c>
      <c r="G341" s="372" t="s">
        <v>72</v>
      </c>
      <c r="H341" s="373" t="s">
        <v>31</v>
      </c>
      <c r="I341" s="374" t="s">
        <v>222</v>
      </c>
      <c r="J341" s="375">
        <v>81900</v>
      </c>
      <c r="K341" s="375">
        <v>36</v>
      </c>
      <c r="L341" s="346">
        <f t="shared" si="4"/>
        <v>2948400</v>
      </c>
      <c r="M341" s="345" t="s">
        <v>7059</v>
      </c>
      <c r="N341" s="1" t="s">
        <v>6641</v>
      </c>
      <c r="O341" s="363" t="s">
        <v>6656</v>
      </c>
      <c r="P341" s="368" t="s">
        <v>6647</v>
      </c>
      <c r="Q341" s="348">
        <v>43195</v>
      </c>
    </row>
    <row r="342" spans="1:17" ht="30" customHeight="1">
      <c r="A342" s="357">
        <v>413</v>
      </c>
      <c r="B342" s="347" t="s">
        <v>76</v>
      </c>
      <c r="C342" s="347" t="s">
        <v>7055</v>
      </c>
      <c r="D342" s="345" t="s">
        <v>5280</v>
      </c>
      <c r="E342" s="390" t="s">
        <v>7171</v>
      </c>
      <c r="F342" s="365" t="s">
        <v>7154</v>
      </c>
      <c r="G342" s="391" t="s">
        <v>7084</v>
      </c>
      <c r="H342" s="392" t="s">
        <v>33</v>
      </c>
      <c r="I342" s="393" t="s">
        <v>24</v>
      </c>
      <c r="J342" s="375">
        <v>17052</v>
      </c>
      <c r="K342" s="375">
        <v>27350</v>
      </c>
      <c r="L342" s="346">
        <f t="shared" si="4"/>
        <v>466372200</v>
      </c>
      <c r="M342" s="365" t="s">
        <v>7062</v>
      </c>
      <c r="N342" s="1" t="s">
        <v>6641</v>
      </c>
      <c r="O342" s="363" t="s">
        <v>6656</v>
      </c>
      <c r="P342" s="369" t="s">
        <v>6642</v>
      </c>
      <c r="Q342" s="348">
        <v>43136</v>
      </c>
    </row>
    <row r="343" spans="1:17" ht="30" customHeight="1">
      <c r="A343" s="357">
        <v>414</v>
      </c>
      <c r="B343" s="347" t="s">
        <v>65</v>
      </c>
      <c r="C343" s="347" t="s">
        <v>7055</v>
      </c>
      <c r="D343" s="345" t="s">
        <v>5395</v>
      </c>
      <c r="E343" s="1" t="s">
        <v>7172</v>
      </c>
      <c r="F343" s="1" t="s">
        <v>21</v>
      </c>
      <c r="G343" s="1" t="s">
        <v>7173</v>
      </c>
      <c r="H343" s="365" t="s">
        <v>27</v>
      </c>
      <c r="I343" s="1" t="s">
        <v>21</v>
      </c>
      <c r="J343" s="346">
        <v>14700</v>
      </c>
      <c r="K343" s="346">
        <v>1500</v>
      </c>
      <c r="L343" s="346">
        <f t="shared" si="4"/>
        <v>22050000</v>
      </c>
      <c r="M343" s="345" t="s">
        <v>7059</v>
      </c>
      <c r="N343" s="1" t="s">
        <v>6641</v>
      </c>
      <c r="O343" s="363" t="s">
        <v>6656</v>
      </c>
      <c r="P343" s="368" t="s">
        <v>6647</v>
      </c>
      <c r="Q343" s="348">
        <v>43195</v>
      </c>
    </row>
    <row r="344" spans="1:17" ht="30" customHeight="1">
      <c r="A344" s="357">
        <v>415</v>
      </c>
      <c r="B344" s="394" t="s">
        <v>90</v>
      </c>
      <c r="C344" s="347" t="s">
        <v>7055</v>
      </c>
      <c r="D344" s="345" t="s">
        <v>3870</v>
      </c>
      <c r="E344" s="370" t="s">
        <v>7174</v>
      </c>
      <c r="F344" s="371" t="s">
        <v>7111</v>
      </c>
      <c r="G344" s="372" t="s">
        <v>7095</v>
      </c>
      <c r="H344" s="373" t="s">
        <v>7096</v>
      </c>
      <c r="I344" s="374" t="s">
        <v>21</v>
      </c>
      <c r="J344" s="375">
        <v>31500</v>
      </c>
      <c r="K344" s="375">
        <v>300</v>
      </c>
      <c r="L344" s="346">
        <f t="shared" si="4"/>
        <v>9450000</v>
      </c>
      <c r="M344" s="345" t="s">
        <v>7059</v>
      </c>
      <c r="N344" s="1" t="s">
        <v>6641</v>
      </c>
      <c r="O344" s="363" t="s">
        <v>6656</v>
      </c>
      <c r="P344" s="368" t="s">
        <v>6647</v>
      </c>
      <c r="Q344" s="348">
        <v>43195</v>
      </c>
    </row>
    <row r="345" spans="1:17" ht="30" customHeight="1">
      <c r="A345" s="357">
        <v>416</v>
      </c>
      <c r="B345" s="394" t="s">
        <v>90</v>
      </c>
      <c r="C345" s="347" t="s">
        <v>7055</v>
      </c>
      <c r="D345" s="345" t="s">
        <v>3870</v>
      </c>
      <c r="E345" s="370" t="s">
        <v>7175</v>
      </c>
      <c r="F345" s="371" t="s">
        <v>7111</v>
      </c>
      <c r="G345" s="372" t="s">
        <v>7095</v>
      </c>
      <c r="H345" s="373" t="s">
        <v>27</v>
      </c>
      <c r="I345" s="374" t="s">
        <v>21</v>
      </c>
      <c r="J345" s="375">
        <v>31500</v>
      </c>
      <c r="K345" s="375">
        <v>300</v>
      </c>
      <c r="L345" s="346">
        <f t="shared" si="4"/>
        <v>9450000</v>
      </c>
      <c r="M345" s="345" t="s">
        <v>7059</v>
      </c>
      <c r="N345" s="1" t="s">
        <v>6641</v>
      </c>
      <c r="O345" s="363" t="s">
        <v>6656</v>
      </c>
      <c r="P345" s="368" t="s">
        <v>6647</v>
      </c>
      <c r="Q345" s="348">
        <v>43195</v>
      </c>
    </row>
    <row r="346" spans="1:17" ht="30" customHeight="1">
      <c r="A346" s="357">
        <v>417</v>
      </c>
      <c r="B346" s="347" t="s">
        <v>76</v>
      </c>
      <c r="C346" s="347" t="s">
        <v>7055</v>
      </c>
      <c r="D346" s="345" t="s">
        <v>5280</v>
      </c>
      <c r="E346" s="390" t="s">
        <v>7176</v>
      </c>
      <c r="F346" s="365" t="s">
        <v>7165</v>
      </c>
      <c r="G346" s="391" t="s">
        <v>7084</v>
      </c>
      <c r="H346" s="392" t="s">
        <v>33</v>
      </c>
      <c r="I346" s="393" t="s">
        <v>24</v>
      </c>
      <c r="J346" s="375">
        <v>2583</v>
      </c>
      <c r="K346" s="375">
        <v>300</v>
      </c>
      <c r="L346" s="346">
        <f t="shared" si="4"/>
        <v>774900</v>
      </c>
      <c r="M346" s="365" t="s">
        <v>7062</v>
      </c>
      <c r="N346" s="1" t="s">
        <v>6641</v>
      </c>
      <c r="O346" s="363" t="s">
        <v>6656</v>
      </c>
      <c r="P346" s="369" t="s">
        <v>6642</v>
      </c>
      <c r="Q346" s="348">
        <v>43136</v>
      </c>
    </row>
    <row r="347" spans="1:17" ht="30" customHeight="1">
      <c r="A347" s="357">
        <v>418</v>
      </c>
      <c r="B347" s="347" t="s">
        <v>76</v>
      </c>
      <c r="C347" s="347" t="s">
        <v>7055</v>
      </c>
      <c r="D347" s="345" t="s">
        <v>5280</v>
      </c>
      <c r="E347" s="390" t="s">
        <v>7177</v>
      </c>
      <c r="F347" s="365" t="s">
        <v>7165</v>
      </c>
      <c r="G347" s="391" t="s">
        <v>7084</v>
      </c>
      <c r="H347" s="392" t="s">
        <v>33</v>
      </c>
      <c r="I347" s="393" t="s">
        <v>24</v>
      </c>
      <c r="J347" s="375">
        <v>3150</v>
      </c>
      <c r="K347" s="375">
        <v>2580</v>
      </c>
      <c r="L347" s="346">
        <f t="shared" si="4"/>
        <v>8127000</v>
      </c>
      <c r="M347" s="365" t="s">
        <v>7062</v>
      </c>
      <c r="N347" s="1" t="s">
        <v>6641</v>
      </c>
      <c r="O347" s="363" t="s">
        <v>6656</v>
      </c>
      <c r="P347" s="369" t="s">
        <v>6642</v>
      </c>
      <c r="Q347" s="348">
        <v>43136</v>
      </c>
    </row>
    <row r="348" spans="1:17" ht="30" customHeight="1">
      <c r="A348" s="357">
        <v>419</v>
      </c>
      <c r="B348" s="347" t="s">
        <v>101</v>
      </c>
      <c r="C348" s="347" t="s">
        <v>7055</v>
      </c>
      <c r="D348" s="345" t="s">
        <v>7109</v>
      </c>
      <c r="E348" s="345" t="s">
        <v>7178</v>
      </c>
      <c r="F348" s="365" t="s">
        <v>7057</v>
      </c>
      <c r="G348" s="365" t="s">
        <v>249</v>
      </c>
      <c r="H348" s="365" t="s">
        <v>33</v>
      </c>
      <c r="I348" s="365" t="s">
        <v>21</v>
      </c>
      <c r="J348" s="367">
        <v>71400</v>
      </c>
      <c r="K348" s="367">
        <v>210</v>
      </c>
      <c r="L348" s="346">
        <f t="shared" si="4"/>
        <v>14994000</v>
      </c>
      <c r="M348" s="345" t="s">
        <v>7059</v>
      </c>
      <c r="N348" s="1" t="s">
        <v>6641</v>
      </c>
      <c r="O348" s="363" t="s">
        <v>6656</v>
      </c>
      <c r="P348" s="368" t="s">
        <v>6647</v>
      </c>
      <c r="Q348" s="348">
        <v>43195</v>
      </c>
    </row>
    <row r="349" spans="1:17" ht="30" customHeight="1">
      <c r="A349" s="357">
        <v>420</v>
      </c>
      <c r="B349" s="347" t="s">
        <v>101</v>
      </c>
      <c r="C349" s="347" t="s">
        <v>7055</v>
      </c>
      <c r="D349" s="345" t="s">
        <v>7109</v>
      </c>
      <c r="E349" s="1" t="s">
        <v>7179</v>
      </c>
      <c r="F349" s="1" t="s">
        <v>21</v>
      </c>
      <c r="G349" s="1" t="s">
        <v>7180</v>
      </c>
      <c r="H349" s="365" t="s">
        <v>33</v>
      </c>
      <c r="I349" s="1" t="s">
        <v>21</v>
      </c>
      <c r="J349" s="346">
        <v>63000</v>
      </c>
      <c r="K349" s="346">
        <v>30</v>
      </c>
      <c r="L349" s="346">
        <f t="shared" si="4"/>
        <v>1890000</v>
      </c>
      <c r="M349" s="345" t="s">
        <v>7059</v>
      </c>
      <c r="N349" s="1" t="s">
        <v>6641</v>
      </c>
      <c r="O349" s="363" t="s">
        <v>6656</v>
      </c>
      <c r="P349" s="368" t="s">
        <v>6647</v>
      </c>
      <c r="Q349" s="348">
        <v>43195</v>
      </c>
    </row>
    <row r="350" spans="1:17" ht="30" customHeight="1">
      <c r="A350" s="357">
        <v>421</v>
      </c>
      <c r="B350" s="347" t="s">
        <v>101</v>
      </c>
      <c r="C350" s="347" t="s">
        <v>7055</v>
      </c>
      <c r="D350" s="345" t="s">
        <v>7109</v>
      </c>
      <c r="E350" s="345" t="s">
        <v>7181</v>
      </c>
      <c r="F350" s="365" t="s">
        <v>7057</v>
      </c>
      <c r="G350" s="365" t="s">
        <v>249</v>
      </c>
      <c r="H350" s="365" t="s">
        <v>33</v>
      </c>
      <c r="I350" s="365" t="s">
        <v>21</v>
      </c>
      <c r="J350" s="367">
        <v>18900</v>
      </c>
      <c r="K350" s="367">
        <v>700</v>
      </c>
      <c r="L350" s="346">
        <f t="shared" si="4"/>
        <v>13230000</v>
      </c>
      <c r="M350" s="345" t="s">
        <v>7059</v>
      </c>
      <c r="N350" s="1" t="s">
        <v>6641</v>
      </c>
      <c r="O350" s="363" t="s">
        <v>6656</v>
      </c>
      <c r="P350" s="368" t="s">
        <v>6647</v>
      </c>
      <c r="Q350" s="348">
        <v>43195</v>
      </c>
    </row>
    <row r="351" spans="1:17" ht="30" customHeight="1">
      <c r="A351" s="357">
        <v>422</v>
      </c>
      <c r="B351" s="347" t="s">
        <v>95</v>
      </c>
      <c r="C351" s="347" t="s">
        <v>7055</v>
      </c>
      <c r="D351" s="345" t="s">
        <v>2120</v>
      </c>
      <c r="E351" s="1" t="s">
        <v>7182</v>
      </c>
      <c r="F351" s="365" t="s">
        <v>7057</v>
      </c>
      <c r="G351" s="1" t="s">
        <v>7183</v>
      </c>
      <c r="H351" s="365" t="s">
        <v>262</v>
      </c>
      <c r="I351" s="1" t="s">
        <v>21</v>
      </c>
      <c r="J351" s="346">
        <v>199500</v>
      </c>
      <c r="K351" s="346">
        <v>160</v>
      </c>
      <c r="L351" s="346">
        <f t="shared" si="4"/>
        <v>31920000</v>
      </c>
      <c r="M351" s="345" t="s">
        <v>7059</v>
      </c>
      <c r="N351" s="1" t="s">
        <v>6641</v>
      </c>
      <c r="O351" s="363" t="s">
        <v>6656</v>
      </c>
      <c r="P351" s="368" t="s">
        <v>6647</v>
      </c>
      <c r="Q351" s="348">
        <v>43195</v>
      </c>
    </row>
    <row r="352" spans="1:17" ht="30" customHeight="1">
      <c r="A352" s="357">
        <v>423</v>
      </c>
      <c r="B352" s="347" t="s">
        <v>95</v>
      </c>
      <c r="C352" s="347" t="s">
        <v>7055</v>
      </c>
      <c r="D352" s="345" t="s">
        <v>2120</v>
      </c>
      <c r="E352" s="1" t="s">
        <v>7184</v>
      </c>
      <c r="F352" s="365" t="s">
        <v>7057</v>
      </c>
      <c r="G352" s="1" t="s">
        <v>7183</v>
      </c>
      <c r="H352" s="365" t="s">
        <v>262</v>
      </c>
      <c r="I352" s="1" t="s">
        <v>21</v>
      </c>
      <c r="J352" s="346">
        <v>199500</v>
      </c>
      <c r="K352" s="346">
        <v>155</v>
      </c>
      <c r="L352" s="346">
        <f t="shared" si="4"/>
        <v>30922500</v>
      </c>
      <c r="M352" s="345" t="s">
        <v>7059</v>
      </c>
      <c r="N352" s="1" t="s">
        <v>6641</v>
      </c>
      <c r="O352" s="363" t="s">
        <v>6656</v>
      </c>
      <c r="P352" s="368" t="s">
        <v>6647</v>
      </c>
      <c r="Q352" s="348">
        <v>43195</v>
      </c>
    </row>
    <row r="353" spans="1:17" ht="30" customHeight="1">
      <c r="A353" s="357">
        <v>424</v>
      </c>
      <c r="B353" s="347" t="s">
        <v>95</v>
      </c>
      <c r="C353" s="347" t="s">
        <v>7055</v>
      </c>
      <c r="D353" s="345" t="s">
        <v>2120</v>
      </c>
      <c r="E353" s="1" t="s">
        <v>7185</v>
      </c>
      <c r="F353" s="365" t="s">
        <v>7057</v>
      </c>
      <c r="G353" s="1" t="s">
        <v>7183</v>
      </c>
      <c r="H353" s="365" t="s">
        <v>262</v>
      </c>
      <c r="I353" s="1" t="s">
        <v>21</v>
      </c>
      <c r="J353" s="346">
        <v>199500</v>
      </c>
      <c r="K353" s="346">
        <v>155</v>
      </c>
      <c r="L353" s="346">
        <f t="shared" si="4"/>
        <v>30922500</v>
      </c>
      <c r="M353" s="345" t="s">
        <v>7059</v>
      </c>
      <c r="N353" s="1" t="s">
        <v>6641</v>
      </c>
      <c r="O353" s="363" t="s">
        <v>6656</v>
      </c>
      <c r="P353" s="368" t="s">
        <v>6647</v>
      </c>
      <c r="Q353" s="348">
        <v>43195</v>
      </c>
    </row>
    <row r="354" spans="1:17" ht="30" customHeight="1">
      <c r="A354" s="357">
        <v>425</v>
      </c>
      <c r="B354" s="347" t="s">
        <v>95</v>
      </c>
      <c r="C354" s="347" t="s">
        <v>7055</v>
      </c>
      <c r="D354" s="345" t="s">
        <v>2120</v>
      </c>
      <c r="E354" s="370" t="s">
        <v>7186</v>
      </c>
      <c r="F354" s="371" t="s">
        <v>7111</v>
      </c>
      <c r="G354" s="372" t="s">
        <v>4161</v>
      </c>
      <c r="H354" s="373" t="s">
        <v>262</v>
      </c>
      <c r="I354" s="374" t="s">
        <v>21</v>
      </c>
      <c r="J354" s="375">
        <v>199500</v>
      </c>
      <c r="K354" s="346">
        <v>155</v>
      </c>
      <c r="L354" s="346">
        <f t="shared" si="4"/>
        <v>30922500</v>
      </c>
      <c r="M354" s="345" t="s">
        <v>7059</v>
      </c>
      <c r="N354" s="1" t="s">
        <v>6641</v>
      </c>
      <c r="O354" s="363" t="s">
        <v>6656</v>
      </c>
      <c r="P354" s="368" t="s">
        <v>6647</v>
      </c>
      <c r="Q354" s="348">
        <v>43195</v>
      </c>
    </row>
    <row r="355" spans="1:17" ht="30" customHeight="1">
      <c r="A355" s="357">
        <v>426</v>
      </c>
      <c r="B355" s="347" t="s">
        <v>95</v>
      </c>
      <c r="C355" s="347" t="s">
        <v>7055</v>
      </c>
      <c r="D355" s="345" t="s">
        <v>2120</v>
      </c>
      <c r="E355" s="370" t="s">
        <v>7187</v>
      </c>
      <c r="F355" s="371" t="s">
        <v>7111</v>
      </c>
      <c r="G355" s="372" t="s">
        <v>4161</v>
      </c>
      <c r="H355" s="373" t="s">
        <v>262</v>
      </c>
      <c r="I355" s="374" t="s">
        <v>21</v>
      </c>
      <c r="J355" s="375">
        <v>199500</v>
      </c>
      <c r="K355" s="346">
        <v>155</v>
      </c>
      <c r="L355" s="346">
        <f t="shared" si="4"/>
        <v>30922500</v>
      </c>
      <c r="M355" s="345" t="s">
        <v>7059</v>
      </c>
      <c r="N355" s="1" t="s">
        <v>6641</v>
      </c>
      <c r="O355" s="363" t="s">
        <v>6656</v>
      </c>
      <c r="P355" s="368" t="s">
        <v>6647</v>
      </c>
      <c r="Q355" s="348">
        <v>43195</v>
      </c>
    </row>
    <row r="356" spans="1:17" ht="30" customHeight="1">
      <c r="A356" s="357">
        <v>427</v>
      </c>
      <c r="B356" s="347" t="s">
        <v>95</v>
      </c>
      <c r="C356" s="347" t="s">
        <v>7055</v>
      </c>
      <c r="D356" s="345" t="s">
        <v>2120</v>
      </c>
      <c r="E356" s="370" t="s">
        <v>7188</v>
      </c>
      <c r="F356" s="371" t="s">
        <v>7111</v>
      </c>
      <c r="G356" s="372" t="s">
        <v>4161</v>
      </c>
      <c r="H356" s="373" t="s">
        <v>262</v>
      </c>
      <c r="I356" s="374" t="s">
        <v>222</v>
      </c>
      <c r="J356" s="375">
        <v>199500</v>
      </c>
      <c r="K356" s="346">
        <v>155</v>
      </c>
      <c r="L356" s="346">
        <f t="shared" si="4"/>
        <v>30922500</v>
      </c>
      <c r="M356" s="345" t="s">
        <v>7059</v>
      </c>
      <c r="N356" s="1" t="s">
        <v>6641</v>
      </c>
      <c r="O356" s="363" t="s">
        <v>6656</v>
      </c>
      <c r="P356" s="368" t="s">
        <v>6647</v>
      </c>
      <c r="Q356" s="348">
        <v>43195</v>
      </c>
    </row>
    <row r="357" spans="1:17" ht="30" customHeight="1">
      <c r="A357" s="357">
        <v>428</v>
      </c>
      <c r="B357" s="347" t="s">
        <v>95</v>
      </c>
      <c r="C357" s="347" t="s">
        <v>7055</v>
      </c>
      <c r="D357" s="345" t="s">
        <v>2120</v>
      </c>
      <c r="E357" s="370" t="s">
        <v>7189</v>
      </c>
      <c r="F357" s="371" t="s">
        <v>7111</v>
      </c>
      <c r="G357" s="372" t="s">
        <v>4161</v>
      </c>
      <c r="H357" s="373" t="s">
        <v>262</v>
      </c>
      <c r="I357" s="374" t="s">
        <v>222</v>
      </c>
      <c r="J357" s="375">
        <v>199500</v>
      </c>
      <c r="K357" s="346">
        <v>155</v>
      </c>
      <c r="L357" s="346">
        <f t="shared" si="4"/>
        <v>30922500</v>
      </c>
      <c r="M357" s="345" t="s">
        <v>7059</v>
      </c>
      <c r="N357" s="1" t="s">
        <v>6641</v>
      </c>
      <c r="O357" s="363" t="s">
        <v>6656</v>
      </c>
      <c r="P357" s="368" t="s">
        <v>6647</v>
      </c>
      <c r="Q357" s="348">
        <v>43195</v>
      </c>
    </row>
    <row r="358" spans="1:17" ht="30" customHeight="1">
      <c r="A358" s="357">
        <v>429</v>
      </c>
      <c r="B358" s="347" t="s">
        <v>95</v>
      </c>
      <c r="C358" s="347" t="s">
        <v>7055</v>
      </c>
      <c r="D358" s="345" t="s">
        <v>2120</v>
      </c>
      <c r="E358" s="370" t="s">
        <v>7190</v>
      </c>
      <c r="F358" s="371" t="s">
        <v>7111</v>
      </c>
      <c r="G358" s="372" t="s">
        <v>4161</v>
      </c>
      <c r="H358" s="373" t="s">
        <v>262</v>
      </c>
      <c r="I358" s="374" t="s">
        <v>222</v>
      </c>
      <c r="J358" s="375">
        <v>199500</v>
      </c>
      <c r="K358" s="346">
        <v>155</v>
      </c>
      <c r="L358" s="346">
        <f t="shared" si="4"/>
        <v>30922500</v>
      </c>
      <c r="M358" s="345" t="s">
        <v>7059</v>
      </c>
      <c r="N358" s="1" t="s">
        <v>6641</v>
      </c>
      <c r="O358" s="363" t="s">
        <v>6656</v>
      </c>
      <c r="P358" s="368" t="s">
        <v>6647</v>
      </c>
      <c r="Q358" s="348">
        <v>43195</v>
      </c>
    </row>
    <row r="359" spans="1:17" ht="30" customHeight="1">
      <c r="A359" s="357">
        <v>430</v>
      </c>
      <c r="B359" s="394" t="s">
        <v>95</v>
      </c>
      <c r="C359" s="347" t="s">
        <v>7055</v>
      </c>
      <c r="D359" s="345" t="s">
        <v>2120</v>
      </c>
      <c r="E359" s="370" t="s">
        <v>7191</v>
      </c>
      <c r="F359" s="371" t="s">
        <v>7111</v>
      </c>
      <c r="G359" s="372" t="s">
        <v>4161</v>
      </c>
      <c r="H359" s="373" t="s">
        <v>262</v>
      </c>
      <c r="I359" s="374" t="s">
        <v>222</v>
      </c>
      <c r="J359" s="375">
        <v>199500</v>
      </c>
      <c r="K359" s="346">
        <v>155</v>
      </c>
      <c r="L359" s="346">
        <f t="shared" si="4"/>
        <v>30922500</v>
      </c>
      <c r="M359" s="345" t="s">
        <v>7059</v>
      </c>
      <c r="N359" s="1" t="s">
        <v>6641</v>
      </c>
      <c r="O359" s="363" t="s">
        <v>6656</v>
      </c>
      <c r="P359" s="368" t="s">
        <v>6647</v>
      </c>
      <c r="Q359" s="348">
        <v>43195</v>
      </c>
    </row>
    <row r="360" spans="1:17" ht="30" customHeight="1">
      <c r="A360" s="357">
        <v>431</v>
      </c>
      <c r="B360" s="347" t="s">
        <v>95</v>
      </c>
      <c r="C360" s="347" t="s">
        <v>7055</v>
      </c>
      <c r="D360" s="345" t="s">
        <v>2120</v>
      </c>
      <c r="E360" s="370" t="s">
        <v>7192</v>
      </c>
      <c r="F360" s="371" t="s">
        <v>7111</v>
      </c>
      <c r="G360" s="372" t="s">
        <v>7093</v>
      </c>
      <c r="H360" s="373" t="s">
        <v>149</v>
      </c>
      <c r="I360" s="374" t="s">
        <v>222</v>
      </c>
      <c r="J360" s="375">
        <v>1260000</v>
      </c>
      <c r="K360" s="375">
        <v>150</v>
      </c>
      <c r="L360" s="346">
        <f t="shared" si="4"/>
        <v>189000000</v>
      </c>
      <c r="M360" s="345" t="s">
        <v>7059</v>
      </c>
      <c r="N360" s="1" t="s">
        <v>6641</v>
      </c>
      <c r="O360" s="363" t="s">
        <v>6656</v>
      </c>
      <c r="P360" s="368" t="s">
        <v>6647</v>
      </c>
      <c r="Q360" s="348">
        <v>43195</v>
      </c>
    </row>
    <row r="361" spans="1:17" ht="30" customHeight="1">
      <c r="A361" s="357">
        <v>432</v>
      </c>
      <c r="B361" s="347" t="s">
        <v>95</v>
      </c>
      <c r="C361" s="347" t="s">
        <v>7055</v>
      </c>
      <c r="D361" s="345" t="s">
        <v>2120</v>
      </c>
      <c r="E361" s="370" t="s">
        <v>7193</v>
      </c>
      <c r="F361" s="371" t="s">
        <v>7111</v>
      </c>
      <c r="G361" s="372" t="s">
        <v>7194</v>
      </c>
      <c r="H361" s="373" t="s">
        <v>250</v>
      </c>
      <c r="I361" s="374" t="s">
        <v>21</v>
      </c>
      <c r="J361" s="375">
        <v>21630</v>
      </c>
      <c r="K361" s="346">
        <v>781</v>
      </c>
      <c r="L361" s="346">
        <f t="shared" si="4"/>
        <v>16893030</v>
      </c>
      <c r="M361" s="345" t="s">
        <v>7059</v>
      </c>
      <c r="N361" s="1" t="s">
        <v>6641</v>
      </c>
      <c r="O361" s="363" t="s">
        <v>6656</v>
      </c>
      <c r="P361" s="368" t="s">
        <v>6647</v>
      </c>
      <c r="Q361" s="348">
        <v>43195</v>
      </c>
    </row>
    <row r="362" spans="1:17" ht="30" customHeight="1">
      <c r="A362" s="357">
        <v>433</v>
      </c>
      <c r="B362" s="394" t="s">
        <v>95</v>
      </c>
      <c r="C362" s="347" t="s">
        <v>7055</v>
      </c>
      <c r="D362" s="345" t="s">
        <v>2120</v>
      </c>
      <c r="E362" s="370" t="s">
        <v>7195</v>
      </c>
      <c r="F362" s="371" t="s">
        <v>7111</v>
      </c>
      <c r="G362" s="372" t="s">
        <v>7194</v>
      </c>
      <c r="H362" s="373" t="s">
        <v>250</v>
      </c>
      <c r="I362" s="374" t="s">
        <v>21</v>
      </c>
      <c r="J362" s="375">
        <v>21630</v>
      </c>
      <c r="K362" s="346">
        <v>781</v>
      </c>
      <c r="L362" s="346">
        <f t="shared" si="4"/>
        <v>16893030</v>
      </c>
      <c r="M362" s="345" t="s">
        <v>7059</v>
      </c>
      <c r="N362" s="1" t="s">
        <v>6641</v>
      </c>
      <c r="O362" s="363" t="s">
        <v>6656</v>
      </c>
      <c r="P362" s="368" t="s">
        <v>6647</v>
      </c>
      <c r="Q362" s="348">
        <v>43195</v>
      </c>
    </row>
    <row r="363" spans="1:17" ht="30" customHeight="1">
      <c r="A363" s="357">
        <v>434</v>
      </c>
      <c r="B363" s="394" t="s">
        <v>95</v>
      </c>
      <c r="C363" s="347" t="s">
        <v>7055</v>
      </c>
      <c r="D363" s="345" t="s">
        <v>2120</v>
      </c>
      <c r="E363" s="1" t="s">
        <v>7196</v>
      </c>
      <c r="F363" s="1" t="s">
        <v>21</v>
      </c>
      <c r="G363" s="1" t="s">
        <v>7197</v>
      </c>
      <c r="H363" s="365" t="s">
        <v>250</v>
      </c>
      <c r="I363" s="1" t="s">
        <v>21</v>
      </c>
      <c r="J363" s="346">
        <v>21630</v>
      </c>
      <c r="K363" s="346">
        <v>781</v>
      </c>
      <c r="L363" s="346">
        <f t="shared" si="4"/>
        <v>16893030</v>
      </c>
      <c r="M363" s="345" t="s">
        <v>7059</v>
      </c>
      <c r="N363" s="1" t="s">
        <v>6641</v>
      </c>
      <c r="O363" s="363" t="s">
        <v>6656</v>
      </c>
      <c r="P363" s="368" t="s">
        <v>6647</v>
      </c>
      <c r="Q363" s="348">
        <v>43195</v>
      </c>
    </row>
    <row r="364" spans="1:17" ht="30" customHeight="1">
      <c r="A364" s="357">
        <v>435</v>
      </c>
      <c r="B364" s="347" t="s">
        <v>95</v>
      </c>
      <c r="C364" s="347" t="s">
        <v>7055</v>
      </c>
      <c r="D364" s="345" t="s">
        <v>2120</v>
      </c>
      <c r="E364" s="377" t="s">
        <v>7198</v>
      </c>
      <c r="F364" s="377" t="s">
        <v>7057</v>
      </c>
      <c r="G364" s="377" t="s">
        <v>7194</v>
      </c>
      <c r="H364" s="377" t="s">
        <v>250</v>
      </c>
      <c r="I364" s="377" t="s">
        <v>21</v>
      </c>
      <c r="J364" s="378">
        <v>21630</v>
      </c>
      <c r="K364" s="346">
        <v>781</v>
      </c>
      <c r="L364" s="346">
        <f t="shared" si="4"/>
        <v>16893030</v>
      </c>
      <c r="M364" s="345" t="s">
        <v>7059</v>
      </c>
      <c r="N364" s="1" t="s">
        <v>6641</v>
      </c>
      <c r="O364" s="363" t="s">
        <v>6656</v>
      </c>
      <c r="P364" s="368" t="s">
        <v>6647</v>
      </c>
      <c r="Q364" s="348">
        <v>43195</v>
      </c>
    </row>
    <row r="365" spans="1:17" ht="30" customHeight="1">
      <c r="A365" s="357">
        <v>436</v>
      </c>
      <c r="B365" s="347" t="s">
        <v>95</v>
      </c>
      <c r="C365" s="347" t="s">
        <v>7055</v>
      </c>
      <c r="D365" s="345" t="s">
        <v>2120</v>
      </c>
      <c r="E365" s="1" t="s">
        <v>7199</v>
      </c>
      <c r="F365" s="1" t="s">
        <v>21</v>
      </c>
      <c r="G365" s="1" t="s">
        <v>7197</v>
      </c>
      <c r="H365" s="365" t="s">
        <v>250</v>
      </c>
      <c r="I365" s="1" t="s">
        <v>21</v>
      </c>
      <c r="J365" s="346">
        <v>21630</v>
      </c>
      <c r="K365" s="346">
        <v>781</v>
      </c>
      <c r="L365" s="346">
        <f t="shared" si="4"/>
        <v>16893030</v>
      </c>
      <c r="M365" s="345" t="s">
        <v>7059</v>
      </c>
      <c r="N365" s="1" t="s">
        <v>6641</v>
      </c>
      <c r="O365" s="363" t="s">
        <v>6656</v>
      </c>
      <c r="P365" s="368" t="s">
        <v>6647</v>
      </c>
      <c r="Q365" s="348">
        <v>43195</v>
      </c>
    </row>
    <row r="366" spans="1:17" ht="30" customHeight="1">
      <c r="A366" s="357">
        <v>437</v>
      </c>
      <c r="B366" s="347" t="s">
        <v>95</v>
      </c>
      <c r="C366" s="347" t="s">
        <v>7055</v>
      </c>
      <c r="D366" s="345" t="s">
        <v>2120</v>
      </c>
      <c r="E366" s="377" t="s">
        <v>7200</v>
      </c>
      <c r="F366" s="377" t="s">
        <v>7057</v>
      </c>
      <c r="G366" s="377" t="s">
        <v>7194</v>
      </c>
      <c r="H366" s="377" t="s">
        <v>250</v>
      </c>
      <c r="I366" s="377" t="s">
        <v>21</v>
      </c>
      <c r="J366" s="378">
        <v>21630</v>
      </c>
      <c r="K366" s="346">
        <v>781</v>
      </c>
      <c r="L366" s="346">
        <f t="shared" si="4"/>
        <v>16893030</v>
      </c>
      <c r="M366" s="345" t="s">
        <v>7059</v>
      </c>
      <c r="N366" s="1" t="s">
        <v>6641</v>
      </c>
      <c r="O366" s="363" t="s">
        <v>6656</v>
      </c>
      <c r="P366" s="368" t="s">
        <v>6647</v>
      </c>
      <c r="Q366" s="348">
        <v>43195</v>
      </c>
    </row>
    <row r="367" spans="1:17" ht="30" customHeight="1">
      <c r="A367" s="357">
        <v>438</v>
      </c>
      <c r="B367" s="347" t="s">
        <v>95</v>
      </c>
      <c r="C367" s="347" t="s">
        <v>7055</v>
      </c>
      <c r="D367" s="345" t="s">
        <v>2120</v>
      </c>
      <c r="E367" s="377" t="s">
        <v>7201</v>
      </c>
      <c r="F367" s="377" t="s">
        <v>7057</v>
      </c>
      <c r="G367" s="377" t="s">
        <v>7194</v>
      </c>
      <c r="H367" s="377" t="s">
        <v>250</v>
      </c>
      <c r="I367" s="377" t="s">
        <v>21</v>
      </c>
      <c r="J367" s="378">
        <v>21630</v>
      </c>
      <c r="K367" s="346">
        <v>781</v>
      </c>
      <c r="L367" s="346">
        <f t="shared" si="4"/>
        <v>16893030</v>
      </c>
      <c r="M367" s="345" t="s">
        <v>7059</v>
      </c>
      <c r="N367" s="1" t="s">
        <v>6641</v>
      </c>
      <c r="O367" s="363" t="s">
        <v>6656</v>
      </c>
      <c r="P367" s="368" t="s">
        <v>6647</v>
      </c>
      <c r="Q367" s="348">
        <v>43195</v>
      </c>
    </row>
    <row r="368" spans="1:17" ht="30" customHeight="1">
      <c r="A368" s="357">
        <v>439</v>
      </c>
      <c r="B368" s="347" t="s">
        <v>95</v>
      </c>
      <c r="C368" s="347" t="s">
        <v>7055</v>
      </c>
      <c r="D368" s="345" t="s">
        <v>2120</v>
      </c>
      <c r="E368" s="370" t="s">
        <v>7202</v>
      </c>
      <c r="F368" s="371" t="s">
        <v>7111</v>
      </c>
      <c r="G368" s="372" t="s">
        <v>7194</v>
      </c>
      <c r="H368" s="373" t="s">
        <v>250</v>
      </c>
      <c r="I368" s="374" t="s">
        <v>222</v>
      </c>
      <c r="J368" s="375">
        <v>21630</v>
      </c>
      <c r="K368" s="346">
        <v>781</v>
      </c>
      <c r="L368" s="346">
        <f t="shared" si="4"/>
        <v>16893030</v>
      </c>
      <c r="M368" s="345" t="s">
        <v>7059</v>
      </c>
      <c r="N368" s="1" t="s">
        <v>6641</v>
      </c>
      <c r="O368" s="363" t="s">
        <v>6656</v>
      </c>
      <c r="P368" s="368" t="s">
        <v>6647</v>
      </c>
      <c r="Q368" s="348">
        <v>43195</v>
      </c>
    </row>
    <row r="369" spans="1:17" ht="30" customHeight="1">
      <c r="A369" s="357">
        <v>440</v>
      </c>
      <c r="B369" s="347" t="s">
        <v>95</v>
      </c>
      <c r="C369" s="347" t="s">
        <v>7055</v>
      </c>
      <c r="D369" s="345" t="s">
        <v>2120</v>
      </c>
      <c r="E369" s="370" t="s">
        <v>7203</v>
      </c>
      <c r="F369" s="371" t="s">
        <v>7111</v>
      </c>
      <c r="G369" s="372" t="s">
        <v>7194</v>
      </c>
      <c r="H369" s="373" t="s">
        <v>250</v>
      </c>
      <c r="I369" s="374" t="s">
        <v>21</v>
      </c>
      <c r="J369" s="375">
        <v>21630</v>
      </c>
      <c r="K369" s="346">
        <v>781</v>
      </c>
      <c r="L369" s="346">
        <f t="shared" si="4"/>
        <v>16893030</v>
      </c>
      <c r="M369" s="345" t="s">
        <v>7059</v>
      </c>
      <c r="N369" s="1" t="s">
        <v>6641</v>
      </c>
      <c r="O369" s="363" t="s">
        <v>6656</v>
      </c>
      <c r="P369" s="368" t="s">
        <v>6647</v>
      </c>
      <c r="Q369" s="348">
        <v>43195</v>
      </c>
    </row>
    <row r="370" spans="1:17" ht="30" customHeight="1">
      <c r="A370" s="357">
        <v>441</v>
      </c>
      <c r="B370" s="347" t="s">
        <v>95</v>
      </c>
      <c r="C370" s="347" t="s">
        <v>7055</v>
      </c>
      <c r="D370" s="345" t="s">
        <v>2120</v>
      </c>
      <c r="E370" s="377" t="s">
        <v>7204</v>
      </c>
      <c r="F370" s="377" t="s">
        <v>7057</v>
      </c>
      <c r="G370" s="377" t="s">
        <v>7194</v>
      </c>
      <c r="H370" s="377" t="s">
        <v>250</v>
      </c>
      <c r="I370" s="377" t="s">
        <v>21</v>
      </c>
      <c r="J370" s="378">
        <v>21630</v>
      </c>
      <c r="K370" s="346">
        <v>781</v>
      </c>
      <c r="L370" s="346">
        <f t="shared" si="4"/>
        <v>16893030</v>
      </c>
      <c r="M370" s="345" t="s">
        <v>7059</v>
      </c>
      <c r="N370" s="1" t="s">
        <v>6641</v>
      </c>
      <c r="O370" s="363" t="s">
        <v>6656</v>
      </c>
      <c r="P370" s="368" t="s">
        <v>6647</v>
      </c>
      <c r="Q370" s="348">
        <v>43195</v>
      </c>
    </row>
    <row r="371" spans="1:17" ht="30" customHeight="1">
      <c r="A371" s="357">
        <v>442</v>
      </c>
      <c r="B371" s="347" t="s">
        <v>95</v>
      </c>
      <c r="C371" s="347" t="s">
        <v>7055</v>
      </c>
      <c r="D371" s="345" t="s">
        <v>2120</v>
      </c>
      <c r="E371" s="370" t="s">
        <v>7205</v>
      </c>
      <c r="F371" s="371" t="s">
        <v>7111</v>
      </c>
      <c r="G371" s="372" t="s">
        <v>7194</v>
      </c>
      <c r="H371" s="373" t="s">
        <v>250</v>
      </c>
      <c r="I371" s="374" t="s">
        <v>21</v>
      </c>
      <c r="J371" s="375">
        <v>21630</v>
      </c>
      <c r="K371" s="346">
        <v>781</v>
      </c>
      <c r="L371" s="346">
        <f t="shared" si="4"/>
        <v>16893030</v>
      </c>
      <c r="M371" s="345" t="s">
        <v>7059</v>
      </c>
      <c r="N371" s="1" t="s">
        <v>6641</v>
      </c>
      <c r="O371" s="363" t="s">
        <v>6656</v>
      </c>
      <c r="P371" s="368" t="s">
        <v>6647</v>
      </c>
      <c r="Q371" s="348">
        <v>43195</v>
      </c>
    </row>
    <row r="372" spans="1:17" ht="30" customHeight="1">
      <c r="A372" s="357">
        <v>443</v>
      </c>
      <c r="B372" s="347" t="s">
        <v>95</v>
      </c>
      <c r="C372" s="347" t="s">
        <v>7055</v>
      </c>
      <c r="D372" s="345" t="s">
        <v>2120</v>
      </c>
      <c r="E372" s="377" t="s">
        <v>7206</v>
      </c>
      <c r="F372" s="377" t="s">
        <v>7057</v>
      </c>
      <c r="G372" s="377" t="s">
        <v>7194</v>
      </c>
      <c r="H372" s="377" t="s">
        <v>250</v>
      </c>
      <c r="I372" s="377" t="s">
        <v>21</v>
      </c>
      <c r="J372" s="378">
        <v>21630</v>
      </c>
      <c r="K372" s="346">
        <v>781</v>
      </c>
      <c r="L372" s="346">
        <f t="shared" si="4"/>
        <v>16893030</v>
      </c>
      <c r="M372" s="345" t="s">
        <v>7059</v>
      </c>
      <c r="N372" s="1" t="s">
        <v>6641</v>
      </c>
      <c r="O372" s="363" t="s">
        <v>6656</v>
      </c>
      <c r="P372" s="368" t="s">
        <v>6647</v>
      </c>
      <c r="Q372" s="348">
        <v>43195</v>
      </c>
    </row>
    <row r="373" spans="1:17" ht="30" customHeight="1">
      <c r="A373" s="357">
        <v>444</v>
      </c>
      <c r="B373" s="347" t="s">
        <v>95</v>
      </c>
      <c r="C373" s="347" t="s">
        <v>7055</v>
      </c>
      <c r="D373" s="345" t="s">
        <v>2120</v>
      </c>
      <c r="E373" s="377" t="s">
        <v>7207</v>
      </c>
      <c r="F373" s="377" t="s">
        <v>7057</v>
      </c>
      <c r="G373" s="377" t="s">
        <v>7194</v>
      </c>
      <c r="H373" s="377" t="s">
        <v>250</v>
      </c>
      <c r="I373" s="377" t="s">
        <v>21</v>
      </c>
      <c r="J373" s="378">
        <v>21630</v>
      </c>
      <c r="K373" s="346">
        <v>781</v>
      </c>
      <c r="L373" s="346">
        <f t="shared" si="4"/>
        <v>16893030</v>
      </c>
      <c r="M373" s="345" t="s">
        <v>7059</v>
      </c>
      <c r="N373" s="1" t="s">
        <v>6641</v>
      </c>
      <c r="O373" s="363" t="s">
        <v>6656</v>
      </c>
      <c r="P373" s="368" t="s">
        <v>6647</v>
      </c>
      <c r="Q373" s="348">
        <v>43195</v>
      </c>
    </row>
    <row r="374" spans="1:17" ht="30" customHeight="1">
      <c r="A374" s="357">
        <v>445</v>
      </c>
      <c r="B374" s="347" t="s">
        <v>95</v>
      </c>
      <c r="C374" s="347" t="s">
        <v>7055</v>
      </c>
      <c r="D374" s="345" t="s">
        <v>2120</v>
      </c>
      <c r="E374" s="377" t="s">
        <v>7208</v>
      </c>
      <c r="F374" s="377" t="s">
        <v>7057</v>
      </c>
      <c r="G374" s="377" t="s">
        <v>7194</v>
      </c>
      <c r="H374" s="377" t="s">
        <v>250</v>
      </c>
      <c r="I374" s="377" t="s">
        <v>21</v>
      </c>
      <c r="J374" s="378">
        <v>21630</v>
      </c>
      <c r="K374" s="346">
        <v>785</v>
      </c>
      <c r="L374" s="346">
        <f t="shared" si="4"/>
        <v>16979550</v>
      </c>
      <c r="M374" s="345" t="s">
        <v>7059</v>
      </c>
      <c r="N374" s="1" t="s">
        <v>6641</v>
      </c>
      <c r="O374" s="363" t="s">
        <v>6656</v>
      </c>
      <c r="P374" s="368" t="s">
        <v>6647</v>
      </c>
      <c r="Q374" s="348">
        <v>43195</v>
      </c>
    </row>
    <row r="375" spans="1:17" ht="30" customHeight="1">
      <c r="A375" s="357">
        <v>446</v>
      </c>
      <c r="B375" s="377" t="s">
        <v>95</v>
      </c>
      <c r="C375" s="347" t="s">
        <v>7055</v>
      </c>
      <c r="D375" s="345" t="s">
        <v>2120</v>
      </c>
      <c r="E375" s="377" t="s">
        <v>7209</v>
      </c>
      <c r="F375" s="377" t="s">
        <v>7057</v>
      </c>
      <c r="G375" s="377" t="s">
        <v>7194</v>
      </c>
      <c r="H375" s="377" t="s">
        <v>250</v>
      </c>
      <c r="I375" s="377" t="s">
        <v>21</v>
      </c>
      <c r="J375" s="378">
        <v>21630</v>
      </c>
      <c r="K375" s="346">
        <v>781</v>
      </c>
      <c r="L375" s="346">
        <f t="shared" si="4"/>
        <v>16893030</v>
      </c>
      <c r="M375" s="345" t="s">
        <v>7059</v>
      </c>
      <c r="N375" s="1" t="s">
        <v>6641</v>
      </c>
      <c r="O375" s="363" t="s">
        <v>6656</v>
      </c>
      <c r="P375" s="368" t="s">
        <v>6647</v>
      </c>
      <c r="Q375" s="348">
        <v>43195</v>
      </c>
    </row>
    <row r="376" spans="1:17" ht="30" customHeight="1">
      <c r="A376" s="357">
        <v>447</v>
      </c>
      <c r="B376" s="347" t="s">
        <v>95</v>
      </c>
      <c r="C376" s="347" t="s">
        <v>7055</v>
      </c>
      <c r="D376" s="345" t="s">
        <v>2120</v>
      </c>
      <c r="E376" s="370" t="s">
        <v>7210</v>
      </c>
      <c r="F376" s="371" t="s">
        <v>7111</v>
      </c>
      <c r="G376" s="372" t="s">
        <v>7194</v>
      </c>
      <c r="H376" s="373" t="s">
        <v>250</v>
      </c>
      <c r="I376" s="374" t="s">
        <v>21</v>
      </c>
      <c r="J376" s="375">
        <v>21630</v>
      </c>
      <c r="K376" s="346">
        <v>781</v>
      </c>
      <c r="L376" s="346">
        <f t="shared" si="4"/>
        <v>16893030</v>
      </c>
      <c r="M376" s="345" t="s">
        <v>7059</v>
      </c>
      <c r="N376" s="1" t="s">
        <v>6641</v>
      </c>
      <c r="O376" s="363" t="s">
        <v>6656</v>
      </c>
      <c r="P376" s="368" t="s">
        <v>6647</v>
      </c>
      <c r="Q376" s="348">
        <v>43195</v>
      </c>
    </row>
    <row r="377" spans="1:17" ht="30" customHeight="1">
      <c r="A377" s="357">
        <v>448</v>
      </c>
      <c r="B377" s="377" t="s">
        <v>84</v>
      </c>
      <c r="C377" s="347" t="s">
        <v>7055</v>
      </c>
      <c r="D377" s="377" t="s">
        <v>5365</v>
      </c>
      <c r="E377" s="377" t="s">
        <v>7211</v>
      </c>
      <c r="F377" s="377" t="s">
        <v>7057</v>
      </c>
      <c r="G377" s="377" t="s">
        <v>7136</v>
      </c>
      <c r="H377" s="377" t="s">
        <v>31</v>
      </c>
      <c r="I377" s="377" t="s">
        <v>21</v>
      </c>
      <c r="J377" s="378">
        <v>17745</v>
      </c>
      <c r="K377" s="346">
        <v>2000</v>
      </c>
      <c r="L377" s="346">
        <f t="shared" si="4"/>
        <v>35490000</v>
      </c>
      <c r="M377" s="345" t="s">
        <v>7059</v>
      </c>
      <c r="N377" s="1" t="s">
        <v>6641</v>
      </c>
      <c r="O377" s="363" t="s">
        <v>6656</v>
      </c>
      <c r="P377" s="368" t="s">
        <v>6647</v>
      </c>
      <c r="Q377" s="348">
        <v>43195</v>
      </c>
    </row>
    <row r="378" spans="1:17" ht="30" customHeight="1">
      <c r="A378" s="357">
        <v>449</v>
      </c>
      <c r="B378" s="377" t="s">
        <v>84</v>
      </c>
      <c r="C378" s="347" t="s">
        <v>7055</v>
      </c>
      <c r="D378" s="377" t="s">
        <v>5365</v>
      </c>
      <c r="E378" s="377" t="s">
        <v>7212</v>
      </c>
      <c r="F378" s="377" t="s">
        <v>7057</v>
      </c>
      <c r="G378" s="377" t="s">
        <v>7136</v>
      </c>
      <c r="H378" s="377" t="s">
        <v>31</v>
      </c>
      <c r="I378" s="377" t="s">
        <v>21</v>
      </c>
      <c r="J378" s="378">
        <v>17745</v>
      </c>
      <c r="K378" s="346">
        <v>2000</v>
      </c>
      <c r="L378" s="346">
        <f t="shared" si="4"/>
        <v>35490000</v>
      </c>
      <c r="M378" s="345" t="s">
        <v>7059</v>
      </c>
      <c r="N378" s="1" t="s">
        <v>6641</v>
      </c>
      <c r="O378" s="363" t="s">
        <v>6656</v>
      </c>
      <c r="P378" s="368" t="s">
        <v>6647</v>
      </c>
      <c r="Q378" s="348">
        <v>43195</v>
      </c>
    </row>
    <row r="379" spans="1:17" ht="30" customHeight="1">
      <c r="A379" s="357">
        <v>450</v>
      </c>
      <c r="B379" s="377" t="s">
        <v>84</v>
      </c>
      <c r="C379" s="347" t="s">
        <v>7055</v>
      </c>
      <c r="D379" s="377" t="s">
        <v>5365</v>
      </c>
      <c r="E379" s="377" t="s">
        <v>7213</v>
      </c>
      <c r="F379" s="377" t="s">
        <v>7057</v>
      </c>
      <c r="G379" s="377" t="s">
        <v>7136</v>
      </c>
      <c r="H379" s="377" t="s">
        <v>31</v>
      </c>
      <c r="I379" s="377" t="s">
        <v>21</v>
      </c>
      <c r="J379" s="378">
        <v>17745</v>
      </c>
      <c r="K379" s="346">
        <v>2000</v>
      </c>
      <c r="L379" s="346">
        <f t="shared" si="4"/>
        <v>35490000</v>
      </c>
      <c r="M379" s="345" t="s">
        <v>7059</v>
      </c>
      <c r="N379" s="1" t="s">
        <v>6641</v>
      </c>
      <c r="O379" s="363" t="s">
        <v>6656</v>
      </c>
      <c r="P379" s="368" t="s">
        <v>6647</v>
      </c>
      <c r="Q379" s="348">
        <v>43195</v>
      </c>
    </row>
    <row r="380" spans="1:17" ht="30" customHeight="1">
      <c r="A380" s="357">
        <v>451</v>
      </c>
      <c r="B380" s="38" t="s">
        <v>84</v>
      </c>
      <c r="C380" s="347" t="s">
        <v>7055</v>
      </c>
      <c r="D380" s="365" t="s">
        <v>5365</v>
      </c>
      <c r="E380" s="345" t="s">
        <v>7214</v>
      </c>
      <c r="F380" s="365" t="s">
        <v>7057</v>
      </c>
      <c r="G380" s="365" t="s">
        <v>7136</v>
      </c>
      <c r="H380" s="365" t="s">
        <v>31</v>
      </c>
      <c r="I380" s="365" t="s">
        <v>222</v>
      </c>
      <c r="J380" s="367">
        <v>17745</v>
      </c>
      <c r="K380" s="346">
        <v>2000</v>
      </c>
      <c r="L380" s="346">
        <f t="shared" si="4"/>
        <v>35490000</v>
      </c>
      <c r="M380" s="345" t="s">
        <v>7059</v>
      </c>
      <c r="N380" s="1" t="s">
        <v>6641</v>
      </c>
      <c r="O380" s="363" t="s">
        <v>6656</v>
      </c>
      <c r="P380" s="368" t="s">
        <v>6647</v>
      </c>
      <c r="Q380" s="348">
        <v>43195</v>
      </c>
    </row>
    <row r="381" spans="1:17" ht="30" customHeight="1">
      <c r="A381" s="357">
        <v>452</v>
      </c>
      <c r="B381" s="347" t="s">
        <v>84</v>
      </c>
      <c r="C381" s="347" t="s">
        <v>7055</v>
      </c>
      <c r="D381" s="345" t="s">
        <v>5365</v>
      </c>
      <c r="E381" s="345" t="s">
        <v>7215</v>
      </c>
      <c r="F381" s="365" t="s">
        <v>7057</v>
      </c>
      <c r="G381" s="365" t="s">
        <v>229</v>
      </c>
      <c r="H381" s="365" t="s">
        <v>33</v>
      </c>
      <c r="I381" s="365" t="s">
        <v>21</v>
      </c>
      <c r="J381" s="367">
        <v>16800</v>
      </c>
      <c r="K381" s="367">
        <v>1000</v>
      </c>
      <c r="L381" s="346">
        <f t="shared" si="4"/>
        <v>16800000</v>
      </c>
      <c r="M381" s="345" t="s">
        <v>7059</v>
      </c>
      <c r="N381" s="1" t="s">
        <v>6641</v>
      </c>
      <c r="O381" s="363" t="s">
        <v>6656</v>
      </c>
      <c r="P381" s="368" t="s">
        <v>6647</v>
      </c>
      <c r="Q381" s="348">
        <v>43195</v>
      </c>
    </row>
    <row r="382" spans="1:17" ht="30" customHeight="1">
      <c r="A382" s="357">
        <v>453</v>
      </c>
      <c r="B382" s="347" t="s">
        <v>84</v>
      </c>
      <c r="C382" s="347" t="s">
        <v>7055</v>
      </c>
      <c r="D382" s="345" t="s">
        <v>5365</v>
      </c>
      <c r="E382" s="370" t="s">
        <v>7216</v>
      </c>
      <c r="F382" s="371" t="s">
        <v>7111</v>
      </c>
      <c r="G382" s="372" t="s">
        <v>7217</v>
      </c>
      <c r="H382" s="373" t="s">
        <v>31</v>
      </c>
      <c r="I382" s="374" t="s">
        <v>222</v>
      </c>
      <c r="J382" s="375">
        <v>7350</v>
      </c>
      <c r="K382" s="346">
        <v>50</v>
      </c>
      <c r="L382" s="346">
        <f t="shared" si="4"/>
        <v>367500</v>
      </c>
      <c r="M382" s="345" t="s">
        <v>7059</v>
      </c>
      <c r="N382" s="1" t="s">
        <v>6641</v>
      </c>
      <c r="O382" s="363" t="s">
        <v>6656</v>
      </c>
      <c r="P382" s="368" t="s">
        <v>6647</v>
      </c>
      <c r="Q382" s="348">
        <v>43195</v>
      </c>
    </row>
    <row r="383" spans="1:17" ht="30" customHeight="1">
      <c r="A383" s="357">
        <v>454</v>
      </c>
      <c r="B383" s="347" t="s">
        <v>84</v>
      </c>
      <c r="C383" s="347" t="s">
        <v>7055</v>
      </c>
      <c r="D383" s="345" t="s">
        <v>5365</v>
      </c>
      <c r="E383" s="370" t="s">
        <v>7218</v>
      </c>
      <c r="F383" s="371" t="s">
        <v>7111</v>
      </c>
      <c r="G383" s="372" t="s">
        <v>30</v>
      </c>
      <c r="H383" s="373" t="s">
        <v>31</v>
      </c>
      <c r="I383" s="374" t="s">
        <v>21</v>
      </c>
      <c r="J383" s="375">
        <v>7350</v>
      </c>
      <c r="K383" s="346">
        <v>50</v>
      </c>
      <c r="L383" s="346">
        <f t="shared" si="4"/>
        <v>367500</v>
      </c>
      <c r="M383" s="345" t="s">
        <v>7059</v>
      </c>
      <c r="N383" s="1" t="s">
        <v>6641</v>
      </c>
      <c r="O383" s="363" t="s">
        <v>6656</v>
      </c>
      <c r="P383" s="368" t="s">
        <v>6647</v>
      </c>
      <c r="Q383" s="348">
        <v>43195</v>
      </c>
    </row>
    <row r="384" spans="1:17" ht="30" customHeight="1">
      <c r="A384" s="357">
        <v>455</v>
      </c>
      <c r="B384" s="347" t="s">
        <v>84</v>
      </c>
      <c r="C384" s="347" t="s">
        <v>7055</v>
      </c>
      <c r="D384" s="345" t="s">
        <v>5365</v>
      </c>
      <c r="E384" s="1" t="s">
        <v>7219</v>
      </c>
      <c r="F384" s="371" t="s">
        <v>7111</v>
      </c>
      <c r="G384" s="1" t="s">
        <v>7220</v>
      </c>
      <c r="H384" s="365" t="s">
        <v>31</v>
      </c>
      <c r="I384" s="1" t="s">
        <v>29</v>
      </c>
      <c r="J384" s="346">
        <v>7350</v>
      </c>
      <c r="K384" s="346">
        <v>50</v>
      </c>
      <c r="L384" s="346">
        <f t="shared" si="4"/>
        <v>367500</v>
      </c>
      <c r="M384" s="345" t="s">
        <v>7059</v>
      </c>
      <c r="N384" s="1" t="s">
        <v>6641</v>
      </c>
      <c r="O384" s="363" t="s">
        <v>6656</v>
      </c>
      <c r="P384" s="368" t="s">
        <v>6647</v>
      </c>
      <c r="Q384" s="348">
        <v>43195</v>
      </c>
    </row>
    <row r="385" spans="1:17" ht="30" customHeight="1">
      <c r="A385" s="357">
        <v>456</v>
      </c>
      <c r="B385" s="347" t="s">
        <v>84</v>
      </c>
      <c r="C385" s="347" t="s">
        <v>7055</v>
      </c>
      <c r="D385" s="345" t="s">
        <v>5365</v>
      </c>
      <c r="E385" s="370" t="s">
        <v>7221</v>
      </c>
      <c r="F385" s="371" t="s">
        <v>7111</v>
      </c>
      <c r="G385" s="372" t="s">
        <v>30</v>
      </c>
      <c r="H385" s="373" t="s">
        <v>31</v>
      </c>
      <c r="I385" s="374" t="s">
        <v>21</v>
      </c>
      <c r="J385" s="375">
        <v>7350</v>
      </c>
      <c r="K385" s="346">
        <v>50</v>
      </c>
      <c r="L385" s="346">
        <f t="shared" si="4"/>
        <v>367500</v>
      </c>
      <c r="M385" s="345" t="s">
        <v>7059</v>
      </c>
      <c r="N385" s="1" t="s">
        <v>6641</v>
      </c>
      <c r="O385" s="363" t="s">
        <v>6656</v>
      </c>
      <c r="P385" s="368" t="s">
        <v>6647</v>
      </c>
      <c r="Q385" s="348">
        <v>43195</v>
      </c>
    </row>
    <row r="386" spans="1:17" ht="30" customHeight="1">
      <c r="A386" s="357">
        <v>457</v>
      </c>
      <c r="B386" s="347" t="s">
        <v>84</v>
      </c>
      <c r="C386" s="347" t="s">
        <v>7055</v>
      </c>
      <c r="D386" s="345" t="s">
        <v>5365</v>
      </c>
      <c r="E386" s="1" t="s">
        <v>7222</v>
      </c>
      <c r="F386" s="371" t="s">
        <v>7111</v>
      </c>
      <c r="G386" s="1" t="s">
        <v>7220</v>
      </c>
      <c r="H386" s="365" t="s">
        <v>31</v>
      </c>
      <c r="I386" s="1" t="s">
        <v>29</v>
      </c>
      <c r="J386" s="346">
        <v>7350</v>
      </c>
      <c r="K386" s="346">
        <v>50</v>
      </c>
      <c r="L386" s="346">
        <f t="shared" si="4"/>
        <v>367500</v>
      </c>
      <c r="M386" s="345" t="s">
        <v>7059</v>
      </c>
      <c r="N386" s="1" t="s">
        <v>6641</v>
      </c>
      <c r="O386" s="363" t="s">
        <v>6656</v>
      </c>
      <c r="P386" s="368" t="s">
        <v>6647</v>
      </c>
      <c r="Q386" s="348">
        <v>43195</v>
      </c>
    </row>
    <row r="387" spans="1:17" ht="30" customHeight="1">
      <c r="A387" s="357">
        <v>458</v>
      </c>
      <c r="B387" s="347" t="s">
        <v>84</v>
      </c>
      <c r="C387" s="347" t="s">
        <v>7055</v>
      </c>
      <c r="D387" s="345" t="s">
        <v>5365</v>
      </c>
      <c r="E387" s="1" t="s">
        <v>7223</v>
      </c>
      <c r="F387" s="371" t="s">
        <v>7111</v>
      </c>
      <c r="G387" s="1" t="s">
        <v>7220</v>
      </c>
      <c r="H387" s="365" t="s">
        <v>31</v>
      </c>
      <c r="I387" s="1" t="s">
        <v>29</v>
      </c>
      <c r="J387" s="346">
        <v>7350</v>
      </c>
      <c r="K387" s="346">
        <v>50</v>
      </c>
      <c r="L387" s="346">
        <f t="shared" si="4"/>
        <v>367500</v>
      </c>
      <c r="M387" s="345" t="s">
        <v>7059</v>
      </c>
      <c r="N387" s="1" t="s">
        <v>6641</v>
      </c>
      <c r="O387" s="363" t="s">
        <v>6656</v>
      </c>
      <c r="P387" s="368" t="s">
        <v>6647</v>
      </c>
      <c r="Q387" s="348">
        <v>43195</v>
      </c>
    </row>
    <row r="388" spans="1:17" ht="30" customHeight="1">
      <c r="A388" s="357">
        <v>459</v>
      </c>
      <c r="B388" s="347" t="s">
        <v>84</v>
      </c>
      <c r="C388" s="347" t="s">
        <v>7055</v>
      </c>
      <c r="D388" s="345" t="s">
        <v>5365</v>
      </c>
      <c r="E388" s="345" t="s">
        <v>7224</v>
      </c>
      <c r="F388" s="365" t="s">
        <v>7057</v>
      </c>
      <c r="G388" s="365" t="s">
        <v>7225</v>
      </c>
      <c r="H388" s="365" t="s">
        <v>27</v>
      </c>
      <c r="I388" s="365" t="s">
        <v>222</v>
      </c>
      <c r="J388" s="367">
        <v>67200</v>
      </c>
      <c r="K388" s="367">
        <v>100</v>
      </c>
      <c r="L388" s="346">
        <f t="shared" si="4"/>
        <v>6720000</v>
      </c>
      <c r="M388" s="345" t="s">
        <v>7059</v>
      </c>
      <c r="N388" s="1" t="s">
        <v>6641</v>
      </c>
      <c r="O388" s="363" t="s">
        <v>6656</v>
      </c>
      <c r="P388" s="368" t="s">
        <v>6647</v>
      </c>
      <c r="Q388" s="348">
        <v>43195</v>
      </c>
    </row>
    <row r="389" spans="1:17" ht="30" customHeight="1">
      <c r="A389" s="357">
        <v>460</v>
      </c>
      <c r="B389" s="347" t="s">
        <v>84</v>
      </c>
      <c r="C389" s="347" t="s">
        <v>7055</v>
      </c>
      <c r="D389" s="345" t="s">
        <v>5365</v>
      </c>
      <c r="E389" s="345" t="s">
        <v>7226</v>
      </c>
      <c r="F389" s="365" t="s">
        <v>7057</v>
      </c>
      <c r="G389" s="365" t="s">
        <v>7225</v>
      </c>
      <c r="H389" s="365" t="s">
        <v>27</v>
      </c>
      <c r="I389" s="365" t="s">
        <v>222</v>
      </c>
      <c r="J389" s="367">
        <v>67200</v>
      </c>
      <c r="K389" s="367">
        <v>100</v>
      </c>
      <c r="L389" s="346">
        <f t="shared" si="4"/>
        <v>6720000</v>
      </c>
      <c r="M389" s="345" t="s">
        <v>7059</v>
      </c>
      <c r="N389" s="1" t="s">
        <v>6641</v>
      </c>
      <c r="O389" s="363" t="s">
        <v>6656</v>
      </c>
      <c r="P389" s="368" t="s">
        <v>6647</v>
      </c>
      <c r="Q389" s="348">
        <v>43195</v>
      </c>
    </row>
    <row r="390" spans="1:17" ht="30" customHeight="1">
      <c r="A390" s="357">
        <v>461</v>
      </c>
      <c r="B390" s="382" t="s">
        <v>116</v>
      </c>
      <c r="C390" s="347" t="s">
        <v>7055</v>
      </c>
      <c r="D390" s="365" t="s">
        <v>7227</v>
      </c>
      <c r="E390" s="379" t="s">
        <v>7228</v>
      </c>
      <c r="F390" s="365" t="s">
        <v>7229</v>
      </c>
      <c r="G390" s="365" t="s">
        <v>7230</v>
      </c>
      <c r="H390" s="365" t="s">
        <v>40</v>
      </c>
      <c r="I390" s="365" t="s">
        <v>7231</v>
      </c>
      <c r="J390" s="375">
        <v>15750</v>
      </c>
      <c r="K390" s="375">
        <v>24300</v>
      </c>
      <c r="L390" s="346">
        <f t="shared" si="4"/>
        <v>382725000</v>
      </c>
      <c r="M390" s="365" t="s">
        <v>7232</v>
      </c>
      <c r="N390" s="1" t="s">
        <v>6641</v>
      </c>
      <c r="O390" s="363" t="s">
        <v>6656</v>
      </c>
      <c r="P390" s="395" t="s">
        <v>6644</v>
      </c>
      <c r="Q390" s="348">
        <v>43136</v>
      </c>
    </row>
    <row r="391" spans="1:17" ht="30" customHeight="1">
      <c r="A391" s="357">
        <v>462</v>
      </c>
      <c r="B391" s="382" t="s">
        <v>116</v>
      </c>
      <c r="C391" s="347" t="s">
        <v>7055</v>
      </c>
      <c r="D391" s="365" t="s">
        <v>7227</v>
      </c>
      <c r="E391" s="379" t="s">
        <v>7233</v>
      </c>
      <c r="F391" s="365" t="s">
        <v>7229</v>
      </c>
      <c r="G391" s="365" t="s">
        <v>7230</v>
      </c>
      <c r="H391" s="365" t="s">
        <v>40</v>
      </c>
      <c r="I391" s="365" t="s">
        <v>7231</v>
      </c>
      <c r="J391" s="375">
        <v>28350</v>
      </c>
      <c r="K391" s="375">
        <v>67500</v>
      </c>
      <c r="L391" s="346">
        <f t="shared" si="4"/>
        <v>1913625000</v>
      </c>
      <c r="M391" s="365" t="s">
        <v>7232</v>
      </c>
      <c r="N391" s="1" t="s">
        <v>6641</v>
      </c>
      <c r="O391" s="363" t="s">
        <v>6656</v>
      </c>
      <c r="P391" s="395" t="s">
        <v>6644</v>
      </c>
      <c r="Q391" s="348">
        <v>43136</v>
      </c>
    </row>
    <row r="392" spans="1:17" ht="30" customHeight="1">
      <c r="A392" s="357">
        <v>463</v>
      </c>
      <c r="B392" s="382" t="s">
        <v>116</v>
      </c>
      <c r="C392" s="347" t="s">
        <v>7055</v>
      </c>
      <c r="D392" s="365" t="s">
        <v>7227</v>
      </c>
      <c r="E392" s="379" t="s">
        <v>7234</v>
      </c>
      <c r="F392" s="365" t="s">
        <v>7235</v>
      </c>
      <c r="G392" s="365" t="s">
        <v>7230</v>
      </c>
      <c r="H392" s="365" t="s">
        <v>40</v>
      </c>
      <c r="I392" s="365" t="s">
        <v>7231</v>
      </c>
      <c r="J392" s="375">
        <v>44100</v>
      </c>
      <c r="K392" s="375">
        <v>71000</v>
      </c>
      <c r="L392" s="346">
        <f t="shared" si="4"/>
        <v>3131100000</v>
      </c>
      <c r="M392" s="365" t="s">
        <v>7232</v>
      </c>
      <c r="N392" s="1" t="s">
        <v>6641</v>
      </c>
      <c r="O392" s="363" t="s">
        <v>6656</v>
      </c>
      <c r="P392" s="395" t="s">
        <v>6644</v>
      </c>
      <c r="Q392" s="348">
        <v>43136</v>
      </c>
    </row>
    <row r="393" spans="1:17" ht="30" customHeight="1">
      <c r="A393" s="357">
        <v>464</v>
      </c>
      <c r="B393" s="382" t="s">
        <v>116</v>
      </c>
      <c r="C393" s="347" t="s">
        <v>7055</v>
      </c>
      <c r="D393" s="365" t="s">
        <v>7227</v>
      </c>
      <c r="E393" s="379" t="s">
        <v>7236</v>
      </c>
      <c r="F393" s="365" t="s">
        <v>7237</v>
      </c>
      <c r="G393" s="365" t="s">
        <v>240</v>
      </c>
      <c r="H393" s="365" t="s">
        <v>34</v>
      </c>
      <c r="I393" s="365" t="s">
        <v>7231</v>
      </c>
      <c r="J393" s="375">
        <v>43260</v>
      </c>
      <c r="K393" s="375">
        <v>14000</v>
      </c>
      <c r="L393" s="346">
        <f t="shared" si="4"/>
        <v>605640000</v>
      </c>
      <c r="M393" s="365" t="s">
        <v>7232</v>
      </c>
      <c r="N393" s="1" t="s">
        <v>6641</v>
      </c>
      <c r="O393" s="363" t="s">
        <v>6656</v>
      </c>
      <c r="P393" s="395" t="s">
        <v>6644</v>
      </c>
      <c r="Q393" s="348">
        <v>43136</v>
      </c>
    </row>
    <row r="394" spans="1:17" ht="30" customHeight="1">
      <c r="A394" s="357">
        <v>465</v>
      </c>
      <c r="B394" s="347" t="s">
        <v>76</v>
      </c>
      <c r="C394" s="347" t="s">
        <v>7055</v>
      </c>
      <c r="D394" s="345" t="s">
        <v>5280</v>
      </c>
      <c r="E394" s="345" t="s">
        <v>7238</v>
      </c>
      <c r="F394" s="365" t="s">
        <v>7150</v>
      </c>
      <c r="G394" s="365" t="s">
        <v>7084</v>
      </c>
      <c r="H394" s="365" t="s">
        <v>33</v>
      </c>
      <c r="I394" s="365" t="s">
        <v>24</v>
      </c>
      <c r="J394" s="367">
        <v>5880</v>
      </c>
      <c r="K394" s="367">
        <v>21600</v>
      </c>
      <c r="L394" s="346">
        <f t="shared" si="4"/>
        <v>127008000</v>
      </c>
      <c r="M394" s="365" t="s">
        <v>7062</v>
      </c>
      <c r="N394" s="1" t="s">
        <v>6641</v>
      </c>
      <c r="O394" s="363" t="s">
        <v>6656</v>
      </c>
      <c r="P394" s="369" t="s">
        <v>6642</v>
      </c>
      <c r="Q394" s="348">
        <v>43136</v>
      </c>
    </row>
    <row r="395" spans="1:17" ht="30" customHeight="1">
      <c r="A395" s="357">
        <v>466</v>
      </c>
      <c r="B395" s="347" t="s">
        <v>84</v>
      </c>
      <c r="C395" s="347" t="s">
        <v>7055</v>
      </c>
      <c r="D395" s="345" t="s">
        <v>5365</v>
      </c>
      <c r="E395" s="370" t="s">
        <v>7239</v>
      </c>
      <c r="F395" s="371" t="s">
        <v>7111</v>
      </c>
      <c r="G395" s="372" t="s">
        <v>72</v>
      </c>
      <c r="H395" s="373" t="s">
        <v>31</v>
      </c>
      <c r="I395" s="374" t="s">
        <v>21</v>
      </c>
      <c r="J395" s="375">
        <v>15750</v>
      </c>
      <c r="K395" s="375">
        <v>60</v>
      </c>
      <c r="L395" s="346">
        <f t="shared" si="4"/>
        <v>945000</v>
      </c>
      <c r="M395" s="345" t="s">
        <v>7059</v>
      </c>
      <c r="N395" s="1" t="s">
        <v>6641</v>
      </c>
      <c r="O395" s="363" t="s">
        <v>6656</v>
      </c>
      <c r="P395" s="368" t="s">
        <v>6647</v>
      </c>
      <c r="Q395" s="348">
        <v>43195</v>
      </c>
    </row>
    <row r="396" spans="1:17" ht="30" customHeight="1">
      <c r="A396" s="357">
        <v>467</v>
      </c>
      <c r="B396" s="347" t="s">
        <v>97</v>
      </c>
      <c r="C396" s="347" t="s">
        <v>7055</v>
      </c>
      <c r="D396" s="1" t="s">
        <v>5461</v>
      </c>
      <c r="E396" s="379" t="s">
        <v>7240</v>
      </c>
      <c r="F396" s="377" t="s">
        <v>7241</v>
      </c>
      <c r="G396" s="377" t="s">
        <v>7242</v>
      </c>
      <c r="H396" s="377" t="s">
        <v>31</v>
      </c>
      <c r="I396" s="365" t="s">
        <v>21</v>
      </c>
      <c r="J396" s="375">
        <v>5670</v>
      </c>
      <c r="K396" s="375">
        <v>500</v>
      </c>
      <c r="L396" s="346">
        <f t="shared" si="4"/>
        <v>2835000</v>
      </c>
      <c r="M396" s="345" t="s">
        <v>7059</v>
      </c>
      <c r="N396" s="1" t="s">
        <v>6641</v>
      </c>
      <c r="O396" s="363" t="s">
        <v>6656</v>
      </c>
      <c r="P396" s="368" t="s">
        <v>6647</v>
      </c>
      <c r="Q396" s="348">
        <v>43195</v>
      </c>
    </row>
    <row r="397" spans="1:17" ht="30" customHeight="1">
      <c r="A397" s="357">
        <v>468</v>
      </c>
      <c r="B397" s="347" t="s">
        <v>76</v>
      </c>
      <c r="C397" s="347" t="s">
        <v>7055</v>
      </c>
      <c r="D397" s="345" t="s">
        <v>5280</v>
      </c>
      <c r="E397" s="345" t="s">
        <v>7243</v>
      </c>
      <c r="F397" s="365" t="s">
        <v>7244</v>
      </c>
      <c r="G397" s="365" t="s">
        <v>7084</v>
      </c>
      <c r="H397" s="365" t="s">
        <v>33</v>
      </c>
      <c r="I397" s="365" t="s">
        <v>24</v>
      </c>
      <c r="J397" s="367">
        <v>10542</v>
      </c>
      <c r="K397" s="367">
        <v>55000</v>
      </c>
      <c r="L397" s="346">
        <f t="shared" si="4"/>
        <v>579810000</v>
      </c>
      <c r="M397" s="365" t="s">
        <v>7062</v>
      </c>
      <c r="N397" s="1" t="s">
        <v>6641</v>
      </c>
      <c r="O397" s="363" t="s">
        <v>6656</v>
      </c>
      <c r="P397" s="369" t="s">
        <v>6642</v>
      </c>
      <c r="Q397" s="348">
        <v>43136</v>
      </c>
    </row>
    <row r="398" spans="1:17" ht="30" customHeight="1">
      <c r="A398" s="357">
        <v>469</v>
      </c>
      <c r="B398" s="347" t="s">
        <v>76</v>
      </c>
      <c r="C398" s="347" t="s">
        <v>7055</v>
      </c>
      <c r="D398" s="345" t="s">
        <v>5280</v>
      </c>
      <c r="E398" s="390" t="s">
        <v>7245</v>
      </c>
      <c r="F398" s="365" t="s">
        <v>7154</v>
      </c>
      <c r="G398" s="391" t="s">
        <v>7084</v>
      </c>
      <c r="H398" s="392" t="s">
        <v>33</v>
      </c>
      <c r="I398" s="393" t="s">
        <v>24</v>
      </c>
      <c r="J398" s="375">
        <v>4935</v>
      </c>
      <c r="K398" s="375">
        <v>1640</v>
      </c>
      <c r="L398" s="346">
        <f t="shared" si="4"/>
        <v>8093400</v>
      </c>
      <c r="M398" s="365" t="s">
        <v>7062</v>
      </c>
      <c r="N398" s="1" t="s">
        <v>6641</v>
      </c>
      <c r="O398" s="363" t="s">
        <v>6656</v>
      </c>
      <c r="P398" s="369" t="s">
        <v>6642</v>
      </c>
      <c r="Q398" s="348">
        <v>43136</v>
      </c>
    </row>
    <row r="399" spans="1:17" ht="30" customHeight="1">
      <c r="A399" s="357">
        <v>470</v>
      </c>
      <c r="B399" s="347" t="s">
        <v>76</v>
      </c>
      <c r="C399" s="347" t="s">
        <v>7055</v>
      </c>
      <c r="D399" s="345" t="s">
        <v>5280</v>
      </c>
      <c r="E399" s="390" t="s">
        <v>7246</v>
      </c>
      <c r="F399" s="365" t="s">
        <v>7158</v>
      </c>
      <c r="G399" s="391" t="s">
        <v>7084</v>
      </c>
      <c r="H399" s="392" t="s">
        <v>33</v>
      </c>
      <c r="I399" s="393" t="s">
        <v>24</v>
      </c>
      <c r="J399" s="375">
        <v>7075</v>
      </c>
      <c r="K399" s="375">
        <v>22200</v>
      </c>
      <c r="L399" s="346">
        <f t="shared" si="4"/>
        <v>157065000</v>
      </c>
      <c r="M399" s="365" t="s">
        <v>7062</v>
      </c>
      <c r="N399" s="1" t="s">
        <v>6641</v>
      </c>
      <c r="O399" s="363" t="s">
        <v>6656</v>
      </c>
      <c r="P399" s="369" t="s">
        <v>6642</v>
      </c>
      <c r="Q399" s="348">
        <v>43136</v>
      </c>
    </row>
    <row r="400" spans="1:17" s="338" customFormat="1" ht="30" customHeight="1">
      <c r="A400" s="396">
        <v>1132.3</v>
      </c>
      <c r="B400" s="1" t="s">
        <v>339</v>
      </c>
      <c r="C400" s="388" t="s">
        <v>7247</v>
      </c>
      <c r="D400" s="1" t="s">
        <v>7248</v>
      </c>
      <c r="E400" s="379" t="s">
        <v>7249</v>
      </c>
      <c r="F400" s="38" t="s">
        <v>330</v>
      </c>
      <c r="G400" s="38" t="s">
        <v>136</v>
      </c>
      <c r="H400" s="38" t="s">
        <v>33</v>
      </c>
      <c r="I400" s="365" t="s">
        <v>7250</v>
      </c>
      <c r="J400" s="397">
        <v>63000</v>
      </c>
      <c r="K400" s="398">
        <v>144</v>
      </c>
      <c r="L400" s="397">
        <f>K400*J400</f>
        <v>9072000</v>
      </c>
      <c r="M400" s="352"/>
      <c r="N400" s="398" t="s">
        <v>6641</v>
      </c>
      <c r="O400" s="342" t="s">
        <v>6656</v>
      </c>
      <c r="P400" s="399" t="s">
        <v>6643</v>
      </c>
      <c r="Q400" s="353">
        <v>43136</v>
      </c>
    </row>
    <row r="401" spans="1:17" s="338" customFormat="1" ht="30" customHeight="1">
      <c r="A401" s="396">
        <v>1132.0999999999999</v>
      </c>
      <c r="B401" s="1" t="s">
        <v>339</v>
      </c>
      <c r="C401" s="388" t="s">
        <v>7251</v>
      </c>
      <c r="D401" s="1" t="s">
        <v>7248</v>
      </c>
      <c r="E401" s="379" t="s">
        <v>7252</v>
      </c>
      <c r="F401" s="38" t="s">
        <v>330</v>
      </c>
      <c r="G401" s="38" t="s">
        <v>136</v>
      </c>
      <c r="H401" s="38" t="s">
        <v>33</v>
      </c>
      <c r="I401" s="365" t="s">
        <v>7250</v>
      </c>
      <c r="J401" s="397">
        <v>54600</v>
      </c>
      <c r="K401" s="398">
        <v>1800</v>
      </c>
      <c r="L401" s="397">
        <f t="shared" ref="L401:L460" si="5">K401*J401</f>
        <v>98280000</v>
      </c>
      <c r="M401" s="352"/>
      <c r="N401" s="398" t="s">
        <v>6641</v>
      </c>
      <c r="O401" s="342" t="s">
        <v>6656</v>
      </c>
      <c r="P401" s="399" t="s">
        <v>6643</v>
      </c>
      <c r="Q401" s="353">
        <v>43136</v>
      </c>
    </row>
    <row r="402" spans="1:17" s="338" customFormat="1" ht="30" customHeight="1">
      <c r="A402" s="396">
        <v>1132.2</v>
      </c>
      <c r="B402" s="1" t="s">
        <v>339</v>
      </c>
      <c r="C402" s="388" t="s">
        <v>7253</v>
      </c>
      <c r="D402" s="1" t="s">
        <v>7248</v>
      </c>
      <c r="E402" s="379" t="s">
        <v>7254</v>
      </c>
      <c r="F402" s="38" t="s">
        <v>330</v>
      </c>
      <c r="G402" s="38" t="s">
        <v>136</v>
      </c>
      <c r="H402" s="38" t="s">
        <v>33</v>
      </c>
      <c r="I402" s="365" t="s">
        <v>7250</v>
      </c>
      <c r="J402" s="397">
        <v>69300</v>
      </c>
      <c r="K402" s="398">
        <v>648</v>
      </c>
      <c r="L402" s="397">
        <f t="shared" si="5"/>
        <v>44906400</v>
      </c>
      <c r="M402" s="352"/>
      <c r="N402" s="398" t="s">
        <v>6641</v>
      </c>
      <c r="O402" s="342" t="s">
        <v>6656</v>
      </c>
      <c r="P402" s="399" t="s">
        <v>6643</v>
      </c>
      <c r="Q402" s="353">
        <v>43136</v>
      </c>
    </row>
    <row r="403" spans="1:17" s="338" customFormat="1" ht="30" customHeight="1">
      <c r="A403" s="396">
        <v>1132.5999999999999</v>
      </c>
      <c r="B403" s="1" t="s">
        <v>339</v>
      </c>
      <c r="C403" s="388" t="s">
        <v>7255</v>
      </c>
      <c r="D403" s="1" t="s">
        <v>7248</v>
      </c>
      <c r="E403" s="379" t="s">
        <v>7256</v>
      </c>
      <c r="F403" s="38" t="s">
        <v>330</v>
      </c>
      <c r="G403" s="38" t="s">
        <v>136</v>
      </c>
      <c r="H403" s="38" t="s">
        <v>33</v>
      </c>
      <c r="I403" s="365" t="s">
        <v>7250</v>
      </c>
      <c r="J403" s="397">
        <v>56700</v>
      </c>
      <c r="K403" s="398">
        <v>216</v>
      </c>
      <c r="L403" s="397">
        <f t="shared" si="5"/>
        <v>12247200</v>
      </c>
      <c r="M403" s="352"/>
      <c r="N403" s="398" t="s">
        <v>6641</v>
      </c>
      <c r="O403" s="342" t="s">
        <v>6656</v>
      </c>
      <c r="P403" s="399" t="s">
        <v>6643</v>
      </c>
      <c r="Q403" s="353">
        <v>43136</v>
      </c>
    </row>
    <row r="404" spans="1:17" s="338" customFormat="1" ht="30" customHeight="1">
      <c r="A404" s="396">
        <v>1132.4000000000001</v>
      </c>
      <c r="B404" s="38" t="s">
        <v>339</v>
      </c>
      <c r="C404" s="388" t="s">
        <v>7251</v>
      </c>
      <c r="D404" s="344" t="s">
        <v>7248</v>
      </c>
      <c r="E404" s="344" t="s">
        <v>7257</v>
      </c>
      <c r="F404" s="38" t="s">
        <v>7258</v>
      </c>
      <c r="G404" s="38" t="s">
        <v>136</v>
      </c>
      <c r="H404" s="38" t="s">
        <v>33</v>
      </c>
      <c r="I404" s="38" t="s">
        <v>58</v>
      </c>
      <c r="J404" s="356">
        <v>54600</v>
      </c>
      <c r="K404" s="400">
        <v>5496</v>
      </c>
      <c r="L404" s="397">
        <f t="shared" si="5"/>
        <v>300081600</v>
      </c>
      <c r="M404" s="352"/>
      <c r="N404" s="398" t="s">
        <v>6641</v>
      </c>
      <c r="O404" s="342" t="s">
        <v>6656</v>
      </c>
      <c r="P404" s="399" t="s">
        <v>6643</v>
      </c>
      <c r="Q404" s="353">
        <v>43136</v>
      </c>
    </row>
    <row r="405" spans="1:17" s="338" customFormat="1" ht="30" customHeight="1">
      <c r="A405" s="396">
        <v>1132.5</v>
      </c>
      <c r="B405" s="1" t="s">
        <v>339</v>
      </c>
      <c r="C405" s="388" t="s">
        <v>7259</v>
      </c>
      <c r="D405" s="1" t="s">
        <v>7248</v>
      </c>
      <c r="E405" s="344" t="s">
        <v>7260</v>
      </c>
      <c r="F405" s="38" t="s">
        <v>7258</v>
      </c>
      <c r="G405" s="38" t="s">
        <v>136</v>
      </c>
      <c r="H405" s="38" t="s">
        <v>33</v>
      </c>
      <c r="I405" s="38" t="s">
        <v>58</v>
      </c>
      <c r="J405" s="356">
        <v>58800</v>
      </c>
      <c r="K405" s="400">
        <v>1800</v>
      </c>
      <c r="L405" s="397">
        <f t="shared" si="5"/>
        <v>105840000</v>
      </c>
      <c r="M405" s="352"/>
      <c r="N405" s="398" t="s">
        <v>6641</v>
      </c>
      <c r="O405" s="342" t="s">
        <v>6656</v>
      </c>
      <c r="P405" s="399" t="s">
        <v>6643</v>
      </c>
      <c r="Q405" s="353">
        <v>43136</v>
      </c>
    </row>
    <row r="406" spans="1:17" s="338" customFormat="1" ht="30" customHeight="1">
      <c r="A406" s="396">
        <v>1132.7</v>
      </c>
      <c r="B406" s="1" t="s">
        <v>339</v>
      </c>
      <c r="C406" s="347" t="s">
        <v>7055</v>
      </c>
      <c r="D406" s="1" t="s">
        <v>7248</v>
      </c>
      <c r="E406" s="379" t="s">
        <v>7261</v>
      </c>
      <c r="F406" s="38" t="s">
        <v>340</v>
      </c>
      <c r="G406" s="38" t="s">
        <v>136</v>
      </c>
      <c r="H406" s="38" t="s">
        <v>33</v>
      </c>
      <c r="I406" s="365" t="s">
        <v>7250</v>
      </c>
      <c r="J406" s="397">
        <v>63000</v>
      </c>
      <c r="K406" s="398">
        <v>96</v>
      </c>
      <c r="L406" s="397">
        <f t="shared" si="5"/>
        <v>6048000</v>
      </c>
      <c r="M406" s="352"/>
      <c r="N406" s="398" t="s">
        <v>6641</v>
      </c>
      <c r="O406" s="342" t="s">
        <v>6656</v>
      </c>
      <c r="P406" s="399" t="s">
        <v>6643</v>
      </c>
      <c r="Q406" s="353">
        <v>43136</v>
      </c>
    </row>
    <row r="407" spans="1:17" s="338" customFormat="1" ht="30" customHeight="1">
      <c r="A407" s="396">
        <v>1132.8</v>
      </c>
      <c r="B407" s="1" t="s">
        <v>339</v>
      </c>
      <c r="C407" s="347" t="s">
        <v>7055</v>
      </c>
      <c r="D407" s="1" t="s">
        <v>7248</v>
      </c>
      <c r="E407" s="379" t="s">
        <v>7262</v>
      </c>
      <c r="F407" s="38" t="s">
        <v>330</v>
      </c>
      <c r="G407" s="38" t="s">
        <v>136</v>
      </c>
      <c r="H407" s="38" t="s">
        <v>33</v>
      </c>
      <c r="I407" s="365" t="s">
        <v>7250</v>
      </c>
      <c r="J407" s="397">
        <v>14700</v>
      </c>
      <c r="K407" s="398">
        <v>6096</v>
      </c>
      <c r="L407" s="397">
        <f t="shared" si="5"/>
        <v>89611200</v>
      </c>
      <c r="M407" s="352"/>
      <c r="N407" s="398" t="s">
        <v>6641</v>
      </c>
      <c r="O407" s="342" t="s">
        <v>6656</v>
      </c>
      <c r="P407" s="399" t="s">
        <v>6643</v>
      </c>
      <c r="Q407" s="353">
        <v>43136</v>
      </c>
    </row>
    <row r="408" spans="1:17" s="338" customFormat="1" ht="30" customHeight="1">
      <c r="A408" s="401">
        <v>1132.9000000000001</v>
      </c>
      <c r="B408" s="1" t="s">
        <v>339</v>
      </c>
      <c r="C408" s="388" t="s">
        <v>7263</v>
      </c>
      <c r="D408" s="1" t="s">
        <v>7248</v>
      </c>
      <c r="E408" s="344" t="s">
        <v>7264</v>
      </c>
      <c r="F408" s="38" t="s">
        <v>7265</v>
      </c>
      <c r="G408" s="38" t="s">
        <v>136</v>
      </c>
      <c r="H408" s="38" t="s">
        <v>33</v>
      </c>
      <c r="I408" s="38" t="s">
        <v>58</v>
      </c>
      <c r="J408" s="356">
        <v>79800</v>
      </c>
      <c r="K408" s="400">
        <v>432</v>
      </c>
      <c r="L408" s="397">
        <f t="shared" si="5"/>
        <v>34473600</v>
      </c>
      <c r="M408" s="352"/>
      <c r="N408" s="398" t="s">
        <v>6641</v>
      </c>
      <c r="O408" s="342" t="s">
        <v>6656</v>
      </c>
      <c r="P408" s="399" t="s">
        <v>6643</v>
      </c>
      <c r="Q408" s="353">
        <v>43136</v>
      </c>
    </row>
    <row r="409" spans="1:17" s="338" customFormat="1" ht="30" customHeight="1">
      <c r="A409" s="402">
        <v>1132.0999999999999</v>
      </c>
      <c r="B409" s="1" t="s">
        <v>339</v>
      </c>
      <c r="C409" s="388" t="s">
        <v>7266</v>
      </c>
      <c r="D409" s="1" t="s">
        <v>7248</v>
      </c>
      <c r="E409" s="344" t="s">
        <v>7267</v>
      </c>
      <c r="F409" s="38" t="s">
        <v>7265</v>
      </c>
      <c r="G409" s="38" t="s">
        <v>136</v>
      </c>
      <c r="H409" s="38" t="s">
        <v>33</v>
      </c>
      <c r="I409" s="38" t="s">
        <v>58</v>
      </c>
      <c r="J409" s="356">
        <v>15750</v>
      </c>
      <c r="K409" s="400">
        <v>21312</v>
      </c>
      <c r="L409" s="397">
        <f t="shared" si="5"/>
        <v>335664000</v>
      </c>
      <c r="M409" s="352"/>
      <c r="N409" s="398" t="s">
        <v>6641</v>
      </c>
      <c r="O409" s="342" t="s">
        <v>6656</v>
      </c>
      <c r="P409" s="399" t="s">
        <v>6643</v>
      </c>
      <c r="Q409" s="353">
        <v>43136</v>
      </c>
    </row>
    <row r="410" spans="1:17" s="338" customFormat="1" ht="30" customHeight="1">
      <c r="A410" s="396">
        <v>1132.1099999999999</v>
      </c>
      <c r="B410" s="1" t="s">
        <v>339</v>
      </c>
      <c r="C410" s="388" t="s">
        <v>7268</v>
      </c>
      <c r="D410" s="1" t="s">
        <v>7248</v>
      </c>
      <c r="E410" s="379" t="s">
        <v>7269</v>
      </c>
      <c r="F410" s="38" t="s">
        <v>340</v>
      </c>
      <c r="G410" s="38" t="s">
        <v>136</v>
      </c>
      <c r="H410" s="38" t="s">
        <v>33</v>
      </c>
      <c r="I410" s="365" t="s">
        <v>7250</v>
      </c>
      <c r="J410" s="397">
        <v>56700</v>
      </c>
      <c r="K410" s="398">
        <v>480</v>
      </c>
      <c r="L410" s="397">
        <f t="shared" si="5"/>
        <v>27216000</v>
      </c>
      <c r="M410" s="352"/>
      <c r="N410" s="398" t="s">
        <v>6641</v>
      </c>
      <c r="O410" s="342" t="s">
        <v>6656</v>
      </c>
      <c r="P410" s="399" t="s">
        <v>6643</v>
      </c>
      <c r="Q410" s="353">
        <v>43136</v>
      </c>
    </row>
    <row r="411" spans="1:17" s="338" customFormat="1" ht="30" customHeight="1">
      <c r="A411" s="396">
        <v>1132.1199999999999</v>
      </c>
      <c r="B411" s="1" t="s">
        <v>339</v>
      </c>
      <c r="C411" s="388" t="s">
        <v>7270</v>
      </c>
      <c r="D411" s="1" t="s">
        <v>7248</v>
      </c>
      <c r="E411" s="344" t="s">
        <v>7271</v>
      </c>
      <c r="F411" s="38" t="s">
        <v>7265</v>
      </c>
      <c r="G411" s="38" t="s">
        <v>136</v>
      </c>
      <c r="H411" s="38" t="s">
        <v>33</v>
      </c>
      <c r="I411" s="38" t="s">
        <v>58</v>
      </c>
      <c r="J411" s="356">
        <v>15750</v>
      </c>
      <c r="K411" s="400">
        <v>5568</v>
      </c>
      <c r="L411" s="397">
        <f t="shared" si="5"/>
        <v>87696000</v>
      </c>
      <c r="M411" s="352"/>
      <c r="N411" s="398" t="s">
        <v>6641</v>
      </c>
      <c r="O411" s="342" t="s">
        <v>6656</v>
      </c>
      <c r="P411" s="399" t="s">
        <v>6643</v>
      </c>
      <c r="Q411" s="353">
        <v>43136</v>
      </c>
    </row>
    <row r="412" spans="1:17" s="338" customFormat="1" ht="30" customHeight="1">
      <c r="A412" s="396">
        <v>1132.1300000000001</v>
      </c>
      <c r="B412" s="1" t="s">
        <v>339</v>
      </c>
      <c r="C412" s="388" t="s">
        <v>7272</v>
      </c>
      <c r="D412" s="1" t="s">
        <v>7248</v>
      </c>
      <c r="E412" s="344" t="s">
        <v>7273</v>
      </c>
      <c r="F412" s="38" t="s">
        <v>7265</v>
      </c>
      <c r="G412" s="38" t="s">
        <v>136</v>
      </c>
      <c r="H412" s="38" t="s">
        <v>33</v>
      </c>
      <c r="I412" s="38" t="s">
        <v>58</v>
      </c>
      <c r="J412" s="356">
        <v>63000</v>
      </c>
      <c r="K412" s="400">
        <v>600</v>
      </c>
      <c r="L412" s="397">
        <f t="shared" si="5"/>
        <v>37800000</v>
      </c>
      <c r="M412" s="352"/>
      <c r="N412" s="398" t="s">
        <v>6641</v>
      </c>
      <c r="O412" s="342" t="s">
        <v>6656</v>
      </c>
      <c r="P412" s="399" t="s">
        <v>6643</v>
      </c>
      <c r="Q412" s="353">
        <v>43136</v>
      </c>
    </row>
    <row r="413" spans="1:17" s="338" customFormat="1" ht="30" customHeight="1">
      <c r="A413" s="396">
        <v>1132.1400000000001</v>
      </c>
      <c r="B413" s="1" t="s">
        <v>339</v>
      </c>
      <c r="C413" s="388" t="s">
        <v>7274</v>
      </c>
      <c r="D413" s="1" t="s">
        <v>7248</v>
      </c>
      <c r="E413" s="379" t="s">
        <v>7275</v>
      </c>
      <c r="F413" s="38" t="s">
        <v>340</v>
      </c>
      <c r="G413" s="38" t="s">
        <v>136</v>
      </c>
      <c r="H413" s="38" t="s">
        <v>33</v>
      </c>
      <c r="I413" s="365" t="s">
        <v>7250</v>
      </c>
      <c r="J413" s="397">
        <v>71400</v>
      </c>
      <c r="K413" s="398">
        <v>172</v>
      </c>
      <c r="L413" s="397">
        <f t="shared" si="5"/>
        <v>12280800</v>
      </c>
      <c r="M413" s="352"/>
      <c r="N413" s="398" t="s">
        <v>6641</v>
      </c>
      <c r="O413" s="342" t="s">
        <v>6656</v>
      </c>
      <c r="P413" s="399" t="s">
        <v>6643</v>
      </c>
      <c r="Q413" s="353">
        <v>43136</v>
      </c>
    </row>
    <row r="414" spans="1:17" s="338" customFormat="1" ht="30" customHeight="1">
      <c r="A414" s="396">
        <v>1132.1500000000001</v>
      </c>
      <c r="B414" s="1" t="s">
        <v>339</v>
      </c>
      <c r="C414" s="347" t="s">
        <v>7055</v>
      </c>
      <c r="D414" s="1" t="s">
        <v>7248</v>
      </c>
      <c r="E414" s="344" t="s">
        <v>7276</v>
      </c>
      <c r="F414" s="38" t="s">
        <v>7277</v>
      </c>
      <c r="G414" s="38" t="s">
        <v>136</v>
      </c>
      <c r="H414" s="38" t="s">
        <v>33</v>
      </c>
      <c r="I414" s="38" t="s">
        <v>58</v>
      </c>
      <c r="J414" s="356">
        <v>107100</v>
      </c>
      <c r="K414" s="400">
        <v>48</v>
      </c>
      <c r="L414" s="397">
        <f t="shared" si="5"/>
        <v>5140800</v>
      </c>
      <c r="M414" s="352"/>
      <c r="N414" s="398" t="s">
        <v>6641</v>
      </c>
      <c r="O414" s="342" t="s">
        <v>6656</v>
      </c>
      <c r="P414" s="399" t="s">
        <v>6643</v>
      </c>
      <c r="Q414" s="353">
        <v>43136</v>
      </c>
    </row>
    <row r="415" spans="1:17" s="338" customFormat="1" ht="30" customHeight="1">
      <c r="A415" s="396">
        <v>1132.1600000000001</v>
      </c>
      <c r="B415" s="1" t="s">
        <v>339</v>
      </c>
      <c r="C415" s="388" t="s">
        <v>7278</v>
      </c>
      <c r="D415" s="1" t="s">
        <v>7248</v>
      </c>
      <c r="E415" s="379" t="s">
        <v>7279</v>
      </c>
      <c r="F415" s="38" t="s">
        <v>7280</v>
      </c>
      <c r="G415" s="38" t="s">
        <v>136</v>
      </c>
      <c r="H415" s="38" t="s">
        <v>33</v>
      </c>
      <c r="I415" s="365" t="s">
        <v>7250</v>
      </c>
      <c r="J415" s="397">
        <v>147000</v>
      </c>
      <c r="K415" s="398">
        <v>156</v>
      </c>
      <c r="L415" s="397">
        <f t="shared" si="5"/>
        <v>22932000</v>
      </c>
      <c r="M415" s="352"/>
      <c r="N415" s="398" t="s">
        <v>6641</v>
      </c>
      <c r="O415" s="342" t="s">
        <v>6656</v>
      </c>
      <c r="P415" s="399" t="s">
        <v>6643</v>
      </c>
      <c r="Q415" s="353">
        <v>43136</v>
      </c>
    </row>
    <row r="416" spans="1:17" s="338" customFormat="1" ht="30" customHeight="1">
      <c r="A416" s="403">
        <v>1132.17</v>
      </c>
      <c r="B416" s="347" t="s">
        <v>182</v>
      </c>
      <c r="C416" s="347" t="s">
        <v>7055</v>
      </c>
      <c r="D416" s="344" t="s">
        <v>5468</v>
      </c>
      <c r="E416" s="6" t="s">
        <v>7281</v>
      </c>
      <c r="F416" s="388" t="s">
        <v>58</v>
      </c>
      <c r="G416" s="388" t="s">
        <v>7282</v>
      </c>
      <c r="H416" s="38" t="s">
        <v>33</v>
      </c>
      <c r="I416" s="388" t="s">
        <v>58</v>
      </c>
      <c r="J416" s="404">
        <v>20160</v>
      </c>
      <c r="K416" s="388">
        <v>192</v>
      </c>
      <c r="L416" s="397">
        <f t="shared" si="5"/>
        <v>3870720</v>
      </c>
      <c r="M416" s="352"/>
      <c r="N416" s="398" t="s">
        <v>6641</v>
      </c>
      <c r="O416" s="342" t="s">
        <v>6656</v>
      </c>
      <c r="P416" s="399" t="s">
        <v>6643</v>
      </c>
      <c r="Q416" s="353">
        <v>43136</v>
      </c>
    </row>
    <row r="417" spans="1:17" s="338" customFormat="1" ht="30" customHeight="1">
      <c r="A417" s="403">
        <v>1132.18</v>
      </c>
      <c r="B417" s="382" t="s">
        <v>99</v>
      </c>
      <c r="C417" s="347" t="s">
        <v>7055</v>
      </c>
      <c r="D417" s="38" t="s">
        <v>5471</v>
      </c>
      <c r="E417" s="6" t="s">
        <v>7283</v>
      </c>
      <c r="F417" s="388" t="s">
        <v>58</v>
      </c>
      <c r="G417" s="388" t="s">
        <v>7282</v>
      </c>
      <c r="H417" s="38" t="s">
        <v>33</v>
      </c>
      <c r="I417" s="388" t="s">
        <v>58</v>
      </c>
      <c r="J417" s="404">
        <v>23730</v>
      </c>
      <c r="K417" s="388">
        <v>336</v>
      </c>
      <c r="L417" s="397">
        <f t="shared" si="5"/>
        <v>7973280</v>
      </c>
      <c r="M417" s="352"/>
      <c r="N417" s="398" t="s">
        <v>6641</v>
      </c>
      <c r="O417" s="342" t="s">
        <v>6656</v>
      </c>
      <c r="P417" s="399" t="s">
        <v>6643</v>
      </c>
      <c r="Q417" s="353">
        <v>43136</v>
      </c>
    </row>
    <row r="418" spans="1:17" s="338" customFormat="1" ht="30" customHeight="1">
      <c r="A418" s="403">
        <v>1132.19</v>
      </c>
      <c r="B418" s="382" t="s">
        <v>99</v>
      </c>
      <c r="C418" s="347" t="s">
        <v>7055</v>
      </c>
      <c r="D418" s="38" t="s">
        <v>5471</v>
      </c>
      <c r="E418" s="6" t="s">
        <v>7284</v>
      </c>
      <c r="F418" s="388" t="s">
        <v>58</v>
      </c>
      <c r="G418" s="388" t="s">
        <v>7282</v>
      </c>
      <c r="H418" s="38" t="s">
        <v>33</v>
      </c>
      <c r="I418" s="388" t="s">
        <v>58</v>
      </c>
      <c r="J418" s="404">
        <v>23100</v>
      </c>
      <c r="K418" s="388">
        <v>144</v>
      </c>
      <c r="L418" s="397">
        <f t="shared" si="5"/>
        <v>3326400</v>
      </c>
      <c r="M418" s="352"/>
      <c r="N418" s="398" t="s">
        <v>6641</v>
      </c>
      <c r="O418" s="342" t="s">
        <v>6656</v>
      </c>
      <c r="P418" s="399" t="s">
        <v>6643</v>
      </c>
      <c r="Q418" s="353">
        <v>43136</v>
      </c>
    </row>
    <row r="419" spans="1:17" s="338" customFormat="1" ht="30" customHeight="1">
      <c r="A419" s="401">
        <v>1132.2</v>
      </c>
      <c r="B419" s="382" t="s">
        <v>99</v>
      </c>
      <c r="C419" s="347" t="s">
        <v>7055</v>
      </c>
      <c r="D419" s="38" t="s">
        <v>5471</v>
      </c>
      <c r="E419" s="344" t="s">
        <v>7285</v>
      </c>
      <c r="F419" s="38" t="s">
        <v>7265</v>
      </c>
      <c r="G419" s="38" t="s">
        <v>136</v>
      </c>
      <c r="H419" s="38" t="s">
        <v>33</v>
      </c>
      <c r="I419" s="38" t="s">
        <v>58</v>
      </c>
      <c r="J419" s="356">
        <v>17640</v>
      </c>
      <c r="K419" s="400">
        <v>2352</v>
      </c>
      <c r="L419" s="397">
        <f t="shared" si="5"/>
        <v>41489280</v>
      </c>
      <c r="M419" s="352"/>
      <c r="N419" s="398" t="s">
        <v>6641</v>
      </c>
      <c r="O419" s="342" t="s">
        <v>6656</v>
      </c>
      <c r="P419" s="399" t="s">
        <v>6643</v>
      </c>
      <c r="Q419" s="353">
        <v>43136</v>
      </c>
    </row>
    <row r="420" spans="1:17" s="338" customFormat="1" ht="30" customHeight="1">
      <c r="A420" s="403">
        <v>1132.21</v>
      </c>
      <c r="B420" s="382" t="s">
        <v>99</v>
      </c>
      <c r="C420" s="347" t="s">
        <v>7055</v>
      </c>
      <c r="D420" s="38" t="s">
        <v>5471</v>
      </c>
      <c r="E420" s="6" t="s">
        <v>7286</v>
      </c>
      <c r="F420" s="388" t="s">
        <v>58</v>
      </c>
      <c r="G420" s="388" t="s">
        <v>7282</v>
      </c>
      <c r="H420" s="38" t="s">
        <v>33</v>
      </c>
      <c r="I420" s="388" t="s">
        <v>58</v>
      </c>
      <c r="J420" s="404">
        <v>20160</v>
      </c>
      <c r="K420" s="388">
        <v>768</v>
      </c>
      <c r="L420" s="397">
        <f t="shared" si="5"/>
        <v>15482880</v>
      </c>
      <c r="M420" s="352"/>
      <c r="N420" s="398" t="s">
        <v>6641</v>
      </c>
      <c r="O420" s="342" t="s">
        <v>6656</v>
      </c>
      <c r="P420" s="399" t="s">
        <v>6643</v>
      </c>
      <c r="Q420" s="353">
        <v>43136</v>
      </c>
    </row>
    <row r="421" spans="1:17" s="338" customFormat="1" ht="30" customHeight="1">
      <c r="A421" s="396">
        <v>1132.22</v>
      </c>
      <c r="B421" s="382" t="s">
        <v>99</v>
      </c>
      <c r="C421" s="347" t="s">
        <v>7055</v>
      </c>
      <c r="D421" s="38" t="s">
        <v>5471</v>
      </c>
      <c r="E421" s="379" t="s">
        <v>7287</v>
      </c>
      <c r="F421" s="38" t="s">
        <v>7288</v>
      </c>
      <c r="G421" s="38" t="s">
        <v>136</v>
      </c>
      <c r="H421" s="38" t="s">
        <v>33</v>
      </c>
      <c r="I421" s="365" t="s">
        <v>7250</v>
      </c>
      <c r="J421" s="397">
        <v>17430</v>
      </c>
      <c r="K421" s="398">
        <v>1728</v>
      </c>
      <c r="L421" s="397">
        <f t="shared" si="5"/>
        <v>30119040</v>
      </c>
      <c r="M421" s="352"/>
      <c r="N421" s="398" t="s">
        <v>6641</v>
      </c>
      <c r="O421" s="342" t="s">
        <v>6656</v>
      </c>
      <c r="P421" s="399" t="s">
        <v>6643</v>
      </c>
      <c r="Q421" s="353">
        <v>43136</v>
      </c>
    </row>
    <row r="422" spans="1:17" s="338" customFormat="1" ht="30" customHeight="1">
      <c r="A422" s="401">
        <v>1132.23</v>
      </c>
      <c r="B422" s="382" t="s">
        <v>99</v>
      </c>
      <c r="C422" s="347" t="s">
        <v>7055</v>
      </c>
      <c r="D422" s="38" t="s">
        <v>5471</v>
      </c>
      <c r="E422" s="344" t="s">
        <v>7289</v>
      </c>
      <c r="F422" s="38" t="s">
        <v>7265</v>
      </c>
      <c r="G422" s="38" t="s">
        <v>136</v>
      </c>
      <c r="H422" s="38" t="s">
        <v>33</v>
      </c>
      <c r="I422" s="38" t="s">
        <v>58</v>
      </c>
      <c r="J422" s="356">
        <v>21000</v>
      </c>
      <c r="K422" s="400">
        <v>480</v>
      </c>
      <c r="L422" s="397">
        <f t="shared" si="5"/>
        <v>10080000</v>
      </c>
      <c r="M422" s="352"/>
      <c r="N422" s="398" t="s">
        <v>6641</v>
      </c>
      <c r="O422" s="342" t="s">
        <v>6656</v>
      </c>
      <c r="P422" s="399" t="s">
        <v>6643</v>
      </c>
      <c r="Q422" s="353">
        <v>43136</v>
      </c>
    </row>
    <row r="423" spans="1:17" s="338" customFormat="1" ht="30" customHeight="1">
      <c r="A423" s="401">
        <v>1132.24</v>
      </c>
      <c r="B423" s="382" t="s">
        <v>99</v>
      </c>
      <c r="C423" s="347" t="s">
        <v>7055</v>
      </c>
      <c r="D423" s="38" t="s">
        <v>5471</v>
      </c>
      <c r="E423" s="344" t="s">
        <v>7290</v>
      </c>
      <c r="F423" s="38" t="s">
        <v>7277</v>
      </c>
      <c r="G423" s="38" t="s">
        <v>136</v>
      </c>
      <c r="H423" s="38" t="s">
        <v>33</v>
      </c>
      <c r="I423" s="38" t="s">
        <v>58</v>
      </c>
      <c r="J423" s="356">
        <v>40950</v>
      </c>
      <c r="K423" s="400">
        <v>552</v>
      </c>
      <c r="L423" s="397">
        <f t="shared" si="5"/>
        <v>22604400</v>
      </c>
      <c r="M423" s="352"/>
      <c r="N423" s="398" t="s">
        <v>6641</v>
      </c>
      <c r="O423" s="342" t="s">
        <v>6656</v>
      </c>
      <c r="P423" s="399" t="s">
        <v>6643</v>
      </c>
      <c r="Q423" s="353">
        <v>43136</v>
      </c>
    </row>
    <row r="424" spans="1:17" s="338" customFormat="1" ht="30" customHeight="1">
      <c r="A424" s="396">
        <v>1132.25</v>
      </c>
      <c r="B424" s="382" t="s">
        <v>99</v>
      </c>
      <c r="C424" s="347" t="s">
        <v>7055</v>
      </c>
      <c r="D424" s="38" t="s">
        <v>5471</v>
      </c>
      <c r="E424" s="379" t="s">
        <v>7291</v>
      </c>
      <c r="F424" s="38" t="s">
        <v>7288</v>
      </c>
      <c r="G424" s="38" t="s">
        <v>35</v>
      </c>
      <c r="H424" s="38" t="s">
        <v>7292</v>
      </c>
      <c r="I424" s="365" t="s">
        <v>7250</v>
      </c>
      <c r="J424" s="397">
        <v>157500</v>
      </c>
      <c r="K424" s="398">
        <v>144</v>
      </c>
      <c r="L424" s="397">
        <f t="shared" si="5"/>
        <v>22680000</v>
      </c>
      <c r="M424" s="352"/>
      <c r="N424" s="398" t="s">
        <v>6641</v>
      </c>
      <c r="O424" s="342" t="s">
        <v>6656</v>
      </c>
      <c r="P424" s="399" t="s">
        <v>6643</v>
      </c>
      <c r="Q424" s="353">
        <v>43136</v>
      </c>
    </row>
    <row r="425" spans="1:17" s="338" customFormat="1" ht="30" customHeight="1">
      <c r="A425" s="396">
        <v>1132.26</v>
      </c>
      <c r="B425" s="382" t="s">
        <v>99</v>
      </c>
      <c r="C425" s="347" t="s">
        <v>7055</v>
      </c>
      <c r="D425" s="38" t="s">
        <v>5471</v>
      </c>
      <c r="E425" s="379" t="s">
        <v>7293</v>
      </c>
      <c r="F425" s="38" t="s">
        <v>7294</v>
      </c>
      <c r="G425" s="38" t="s">
        <v>35</v>
      </c>
      <c r="H425" s="38" t="s">
        <v>7292</v>
      </c>
      <c r="I425" s="365" t="s">
        <v>7250</v>
      </c>
      <c r="J425" s="397">
        <v>138600</v>
      </c>
      <c r="K425" s="398">
        <v>216</v>
      </c>
      <c r="L425" s="397">
        <f t="shared" si="5"/>
        <v>29937600</v>
      </c>
      <c r="M425" s="352"/>
      <c r="N425" s="398" t="s">
        <v>6641</v>
      </c>
      <c r="O425" s="342" t="s">
        <v>6656</v>
      </c>
      <c r="P425" s="399" t="s">
        <v>6643</v>
      </c>
      <c r="Q425" s="353">
        <v>43136</v>
      </c>
    </row>
    <row r="426" spans="1:17" s="338" customFormat="1" ht="30" customHeight="1">
      <c r="A426" s="396">
        <v>1132.27</v>
      </c>
      <c r="B426" s="382" t="s">
        <v>99</v>
      </c>
      <c r="C426" s="347" t="s">
        <v>7055</v>
      </c>
      <c r="D426" s="38" t="s">
        <v>5471</v>
      </c>
      <c r="E426" s="379" t="s">
        <v>7295</v>
      </c>
      <c r="F426" s="38" t="s">
        <v>7294</v>
      </c>
      <c r="G426" s="38" t="s">
        <v>35</v>
      </c>
      <c r="H426" s="38" t="s">
        <v>7292</v>
      </c>
      <c r="I426" s="365" t="s">
        <v>7250</v>
      </c>
      <c r="J426" s="397">
        <v>138600</v>
      </c>
      <c r="K426" s="398">
        <v>216</v>
      </c>
      <c r="L426" s="397">
        <f t="shared" si="5"/>
        <v>29937600</v>
      </c>
      <c r="M426" s="352"/>
      <c r="N426" s="398" t="s">
        <v>6641</v>
      </c>
      <c r="O426" s="342" t="s">
        <v>6656</v>
      </c>
      <c r="P426" s="399" t="s">
        <v>6643</v>
      </c>
      <c r="Q426" s="353">
        <v>43136</v>
      </c>
    </row>
    <row r="427" spans="1:17" s="338" customFormat="1" ht="30" customHeight="1">
      <c r="A427" s="396">
        <v>1132.28</v>
      </c>
      <c r="B427" s="382" t="s">
        <v>99</v>
      </c>
      <c r="C427" s="347" t="s">
        <v>7055</v>
      </c>
      <c r="D427" s="38" t="s">
        <v>5471</v>
      </c>
      <c r="E427" s="379" t="s">
        <v>7296</v>
      </c>
      <c r="F427" s="38" t="s">
        <v>7294</v>
      </c>
      <c r="G427" s="38" t="s">
        <v>35</v>
      </c>
      <c r="H427" s="38" t="s">
        <v>7292</v>
      </c>
      <c r="I427" s="365" t="s">
        <v>7250</v>
      </c>
      <c r="J427" s="397">
        <v>142800</v>
      </c>
      <c r="K427" s="398">
        <v>216</v>
      </c>
      <c r="L427" s="397">
        <f t="shared" si="5"/>
        <v>30844800</v>
      </c>
      <c r="M427" s="352"/>
      <c r="N427" s="398" t="s">
        <v>6641</v>
      </c>
      <c r="O427" s="342" t="s">
        <v>6656</v>
      </c>
      <c r="P427" s="399" t="s">
        <v>6643</v>
      </c>
      <c r="Q427" s="353">
        <v>43136</v>
      </c>
    </row>
    <row r="428" spans="1:17" s="338" customFormat="1" ht="30" customHeight="1">
      <c r="A428" s="396">
        <v>1132.29</v>
      </c>
      <c r="B428" s="38" t="s">
        <v>339</v>
      </c>
      <c r="C428" s="388" t="s">
        <v>7297</v>
      </c>
      <c r="D428" s="344" t="s">
        <v>7248</v>
      </c>
      <c r="E428" s="344" t="s">
        <v>7298</v>
      </c>
      <c r="F428" s="38" t="s">
        <v>7265</v>
      </c>
      <c r="G428" s="38" t="s">
        <v>136</v>
      </c>
      <c r="H428" s="38" t="s">
        <v>33</v>
      </c>
      <c r="I428" s="38" t="s">
        <v>58</v>
      </c>
      <c r="J428" s="356">
        <v>65100</v>
      </c>
      <c r="K428" s="400">
        <v>5832</v>
      </c>
      <c r="L428" s="397">
        <f t="shared" si="5"/>
        <v>379663200</v>
      </c>
      <c r="M428" s="352"/>
      <c r="N428" s="398" t="s">
        <v>6641</v>
      </c>
      <c r="O428" s="342" t="s">
        <v>6656</v>
      </c>
      <c r="P428" s="399" t="s">
        <v>6643</v>
      </c>
      <c r="Q428" s="353">
        <v>43136</v>
      </c>
    </row>
    <row r="429" spans="1:17" s="338" customFormat="1" ht="30" customHeight="1">
      <c r="A429" s="405">
        <v>1132.3</v>
      </c>
      <c r="B429" s="38" t="s">
        <v>339</v>
      </c>
      <c r="C429" s="347" t="s">
        <v>7055</v>
      </c>
      <c r="D429" s="344" t="s">
        <v>7248</v>
      </c>
      <c r="E429" s="379" t="s">
        <v>7299</v>
      </c>
      <c r="F429" s="38" t="s">
        <v>181</v>
      </c>
      <c r="G429" s="38" t="s">
        <v>27</v>
      </c>
      <c r="H429" s="38" t="s">
        <v>7300</v>
      </c>
      <c r="I429" s="365" t="s">
        <v>7250</v>
      </c>
      <c r="J429" s="397">
        <v>27300</v>
      </c>
      <c r="K429" s="398">
        <v>48</v>
      </c>
      <c r="L429" s="397">
        <f t="shared" si="5"/>
        <v>1310400</v>
      </c>
      <c r="M429" s="352"/>
      <c r="N429" s="398" t="s">
        <v>6641</v>
      </c>
      <c r="O429" s="342" t="s">
        <v>6656</v>
      </c>
      <c r="P429" s="399" t="s">
        <v>6643</v>
      </c>
      <c r="Q429" s="353">
        <v>43136</v>
      </c>
    </row>
    <row r="430" spans="1:17" s="338" customFormat="1" ht="30" customHeight="1">
      <c r="A430" s="396">
        <v>1132.31</v>
      </c>
      <c r="B430" s="38" t="s">
        <v>339</v>
      </c>
      <c r="C430" s="347" t="s">
        <v>7055</v>
      </c>
      <c r="D430" s="344" t="s">
        <v>7248</v>
      </c>
      <c r="E430" s="344" t="s">
        <v>7301</v>
      </c>
      <c r="F430" s="38" t="s">
        <v>7277</v>
      </c>
      <c r="G430" s="38" t="s">
        <v>7302</v>
      </c>
      <c r="H430" s="38" t="s">
        <v>27</v>
      </c>
      <c r="I430" s="38" t="s">
        <v>58</v>
      </c>
      <c r="J430" s="356">
        <v>24150</v>
      </c>
      <c r="K430" s="400">
        <v>20064</v>
      </c>
      <c r="L430" s="397">
        <f t="shared" si="5"/>
        <v>484545600</v>
      </c>
      <c r="M430" s="352"/>
      <c r="N430" s="398" t="s">
        <v>6641</v>
      </c>
      <c r="O430" s="342" t="s">
        <v>6656</v>
      </c>
      <c r="P430" s="399" t="s">
        <v>6643</v>
      </c>
      <c r="Q430" s="353">
        <v>43136</v>
      </c>
    </row>
    <row r="431" spans="1:17" s="338" customFormat="1" ht="30" customHeight="1">
      <c r="A431" s="396">
        <v>1132.32</v>
      </c>
      <c r="B431" s="38" t="s">
        <v>339</v>
      </c>
      <c r="C431" s="347" t="s">
        <v>7055</v>
      </c>
      <c r="D431" s="344" t="s">
        <v>7248</v>
      </c>
      <c r="E431" s="344" t="s">
        <v>7303</v>
      </c>
      <c r="F431" s="38" t="s">
        <v>7277</v>
      </c>
      <c r="G431" s="38" t="s">
        <v>7302</v>
      </c>
      <c r="H431" s="38" t="s">
        <v>27</v>
      </c>
      <c r="I431" s="38" t="s">
        <v>58</v>
      </c>
      <c r="J431" s="356">
        <v>24150</v>
      </c>
      <c r="K431" s="400">
        <v>1056</v>
      </c>
      <c r="L431" s="397">
        <f t="shared" si="5"/>
        <v>25502400</v>
      </c>
      <c r="M431" s="352"/>
      <c r="N431" s="398" t="s">
        <v>6641</v>
      </c>
      <c r="O431" s="342" t="s">
        <v>6656</v>
      </c>
      <c r="P431" s="399" t="s">
        <v>6643</v>
      </c>
      <c r="Q431" s="353">
        <v>43136</v>
      </c>
    </row>
    <row r="432" spans="1:17" s="338" customFormat="1" ht="30" customHeight="1">
      <c r="A432" s="396">
        <v>1132.33</v>
      </c>
      <c r="B432" s="38" t="s">
        <v>339</v>
      </c>
      <c r="C432" s="347" t="s">
        <v>7055</v>
      </c>
      <c r="D432" s="344" t="s">
        <v>7248</v>
      </c>
      <c r="E432" s="344" t="s">
        <v>7304</v>
      </c>
      <c r="F432" s="38" t="s">
        <v>7277</v>
      </c>
      <c r="G432" s="38" t="s">
        <v>7302</v>
      </c>
      <c r="H432" s="38" t="s">
        <v>27</v>
      </c>
      <c r="I432" s="38" t="s">
        <v>58</v>
      </c>
      <c r="J432" s="356">
        <v>26040</v>
      </c>
      <c r="K432" s="400">
        <v>864</v>
      </c>
      <c r="L432" s="397">
        <f t="shared" si="5"/>
        <v>22498560</v>
      </c>
      <c r="M432" s="352"/>
      <c r="N432" s="398" t="s">
        <v>6641</v>
      </c>
      <c r="O432" s="342" t="s">
        <v>6656</v>
      </c>
      <c r="P432" s="399" t="s">
        <v>6643</v>
      </c>
      <c r="Q432" s="353">
        <v>43136</v>
      </c>
    </row>
    <row r="433" spans="1:17" s="338" customFormat="1" ht="30" customHeight="1">
      <c r="A433" s="396">
        <v>1132.3399999999999</v>
      </c>
      <c r="B433" s="1" t="s">
        <v>339</v>
      </c>
      <c r="C433" s="347" t="s">
        <v>7055</v>
      </c>
      <c r="D433" s="1" t="s">
        <v>7248</v>
      </c>
      <c r="E433" s="344" t="s">
        <v>7305</v>
      </c>
      <c r="F433" s="38" t="s">
        <v>7277</v>
      </c>
      <c r="G433" s="38" t="s">
        <v>7302</v>
      </c>
      <c r="H433" s="38" t="s">
        <v>27</v>
      </c>
      <c r="I433" s="38" t="s">
        <v>58</v>
      </c>
      <c r="J433" s="356">
        <v>24150</v>
      </c>
      <c r="K433" s="400">
        <v>5664</v>
      </c>
      <c r="L433" s="397">
        <f t="shared" si="5"/>
        <v>136785600</v>
      </c>
      <c r="M433" s="352"/>
      <c r="N433" s="398" t="s">
        <v>6641</v>
      </c>
      <c r="O433" s="342" t="s">
        <v>6656</v>
      </c>
      <c r="P433" s="399" t="s">
        <v>6643</v>
      </c>
      <c r="Q433" s="353">
        <v>43136</v>
      </c>
    </row>
    <row r="434" spans="1:17" s="338" customFormat="1" ht="30" customHeight="1">
      <c r="A434" s="396">
        <v>1132.3499999999999</v>
      </c>
      <c r="B434" s="38" t="s">
        <v>339</v>
      </c>
      <c r="C434" s="388" t="s">
        <v>7306</v>
      </c>
      <c r="D434" s="344" t="s">
        <v>7248</v>
      </c>
      <c r="E434" s="379" t="s">
        <v>7307</v>
      </c>
      <c r="F434" s="38" t="s">
        <v>330</v>
      </c>
      <c r="G434" s="38" t="s">
        <v>149</v>
      </c>
      <c r="H434" s="38" t="s">
        <v>7308</v>
      </c>
      <c r="I434" s="365" t="s">
        <v>7250</v>
      </c>
      <c r="J434" s="397">
        <v>69300</v>
      </c>
      <c r="K434" s="398">
        <v>12312</v>
      </c>
      <c r="L434" s="397">
        <f t="shared" si="5"/>
        <v>853221600</v>
      </c>
      <c r="M434" s="352"/>
      <c r="N434" s="398" t="s">
        <v>6641</v>
      </c>
      <c r="O434" s="342" t="s">
        <v>6656</v>
      </c>
      <c r="P434" s="399" t="s">
        <v>6643</v>
      </c>
      <c r="Q434" s="353">
        <v>43136</v>
      </c>
    </row>
    <row r="435" spans="1:17" s="338" customFormat="1" ht="30" customHeight="1">
      <c r="A435" s="396">
        <v>1132.3599999999999</v>
      </c>
      <c r="B435" s="38" t="s">
        <v>137</v>
      </c>
      <c r="C435" s="388" t="s">
        <v>7309</v>
      </c>
      <c r="D435" s="38" t="s">
        <v>7310</v>
      </c>
      <c r="E435" s="344" t="s">
        <v>7311</v>
      </c>
      <c r="F435" s="38" t="s">
        <v>7277</v>
      </c>
      <c r="G435" s="38" t="s">
        <v>136</v>
      </c>
      <c r="H435" s="38" t="s">
        <v>33</v>
      </c>
      <c r="I435" s="38" t="s">
        <v>58</v>
      </c>
      <c r="J435" s="356">
        <v>189000</v>
      </c>
      <c r="K435" s="400">
        <v>528</v>
      </c>
      <c r="L435" s="397">
        <f t="shared" si="5"/>
        <v>99792000</v>
      </c>
      <c r="M435" s="352"/>
      <c r="N435" s="398" t="s">
        <v>6641</v>
      </c>
      <c r="O435" s="342" t="s">
        <v>6656</v>
      </c>
      <c r="P435" s="399" t="s">
        <v>6643</v>
      </c>
      <c r="Q435" s="353">
        <v>43136</v>
      </c>
    </row>
    <row r="436" spans="1:17" s="338" customFormat="1" ht="30" customHeight="1">
      <c r="A436" s="396">
        <v>1132.3699999999999</v>
      </c>
      <c r="B436" s="382" t="s">
        <v>137</v>
      </c>
      <c r="C436" s="347" t="s">
        <v>7055</v>
      </c>
      <c r="D436" s="38" t="s">
        <v>7312</v>
      </c>
      <c r="E436" s="379" t="s">
        <v>7313</v>
      </c>
      <c r="F436" s="38" t="s">
        <v>123</v>
      </c>
      <c r="G436" s="38" t="s">
        <v>42</v>
      </c>
      <c r="H436" s="38" t="s">
        <v>7058</v>
      </c>
      <c r="I436" s="365" t="s">
        <v>18</v>
      </c>
      <c r="J436" s="397">
        <v>798000</v>
      </c>
      <c r="K436" s="398">
        <v>4</v>
      </c>
      <c r="L436" s="397">
        <f t="shared" si="5"/>
        <v>3192000</v>
      </c>
      <c r="M436" s="352"/>
      <c r="N436" s="398" t="s">
        <v>6641</v>
      </c>
      <c r="O436" s="342" t="s">
        <v>6656</v>
      </c>
      <c r="P436" s="399" t="s">
        <v>6643</v>
      </c>
      <c r="Q436" s="353">
        <v>43136</v>
      </c>
    </row>
    <row r="437" spans="1:17" s="338" customFormat="1" ht="30" customHeight="1">
      <c r="A437" s="401">
        <v>1132.3800000000001</v>
      </c>
      <c r="B437" s="347" t="s">
        <v>234</v>
      </c>
      <c r="C437" s="347" t="s">
        <v>7055</v>
      </c>
      <c r="D437" s="344" t="s">
        <v>5288</v>
      </c>
      <c r="E437" s="370" t="s">
        <v>7314</v>
      </c>
      <c r="F437" s="371" t="s">
        <v>7315</v>
      </c>
      <c r="G437" s="372" t="s">
        <v>7292</v>
      </c>
      <c r="H437" s="373" t="s">
        <v>27</v>
      </c>
      <c r="I437" s="374" t="s">
        <v>58</v>
      </c>
      <c r="J437" s="397">
        <v>37800</v>
      </c>
      <c r="K437" s="406">
        <v>240</v>
      </c>
      <c r="L437" s="397">
        <f t="shared" si="5"/>
        <v>9072000</v>
      </c>
      <c r="M437" s="352"/>
      <c r="N437" s="398" t="s">
        <v>6641</v>
      </c>
      <c r="O437" s="342" t="s">
        <v>6656</v>
      </c>
      <c r="P437" s="399" t="s">
        <v>6643</v>
      </c>
      <c r="Q437" s="353">
        <v>43136</v>
      </c>
    </row>
    <row r="438" spans="1:17" s="338" customFormat="1" ht="30" customHeight="1">
      <c r="A438" s="401">
        <v>1132.3900000000001</v>
      </c>
      <c r="B438" s="347" t="s">
        <v>234</v>
      </c>
      <c r="C438" s="347" t="s">
        <v>7055</v>
      </c>
      <c r="D438" s="344" t="s">
        <v>5288</v>
      </c>
      <c r="E438" s="377" t="s">
        <v>7316</v>
      </c>
      <c r="F438" s="377" t="s">
        <v>7277</v>
      </c>
      <c r="G438" s="377" t="s">
        <v>7317</v>
      </c>
      <c r="H438" s="377" t="s">
        <v>334</v>
      </c>
      <c r="I438" s="377" t="s">
        <v>58</v>
      </c>
      <c r="J438" s="407">
        <v>36750</v>
      </c>
      <c r="K438" s="408">
        <v>240</v>
      </c>
      <c r="L438" s="397">
        <f t="shared" si="5"/>
        <v>8820000</v>
      </c>
      <c r="M438" s="352"/>
      <c r="N438" s="398" t="s">
        <v>6641</v>
      </c>
      <c r="O438" s="342" t="s">
        <v>6656</v>
      </c>
      <c r="P438" s="399" t="s">
        <v>6643</v>
      </c>
      <c r="Q438" s="353">
        <v>43136</v>
      </c>
    </row>
    <row r="439" spans="1:17" s="338" customFormat="1" ht="30" customHeight="1">
      <c r="A439" s="401">
        <v>1132.4000000000001</v>
      </c>
      <c r="B439" s="394" t="s">
        <v>234</v>
      </c>
      <c r="C439" s="347" t="s">
        <v>7055</v>
      </c>
      <c r="D439" s="344" t="s">
        <v>5288</v>
      </c>
      <c r="E439" s="370" t="s">
        <v>7318</v>
      </c>
      <c r="F439" s="371" t="s">
        <v>7315</v>
      </c>
      <c r="G439" s="372" t="s">
        <v>811</v>
      </c>
      <c r="H439" s="373" t="s">
        <v>812</v>
      </c>
      <c r="I439" s="374" t="s">
        <v>58</v>
      </c>
      <c r="J439" s="397">
        <v>525000</v>
      </c>
      <c r="K439" s="406">
        <v>144</v>
      </c>
      <c r="L439" s="397">
        <f t="shared" si="5"/>
        <v>75600000</v>
      </c>
      <c r="M439" s="352"/>
      <c r="N439" s="398" t="s">
        <v>6641</v>
      </c>
      <c r="O439" s="342" t="s">
        <v>6656</v>
      </c>
      <c r="P439" s="399" t="s">
        <v>6643</v>
      </c>
      <c r="Q439" s="353">
        <v>43136</v>
      </c>
    </row>
    <row r="440" spans="1:17" s="338" customFormat="1" ht="30" customHeight="1">
      <c r="A440" s="401">
        <v>1140.0999999999999</v>
      </c>
      <c r="B440" s="347" t="s">
        <v>7319</v>
      </c>
      <c r="C440" s="347" t="s">
        <v>7055</v>
      </c>
      <c r="D440" s="344" t="s">
        <v>7320</v>
      </c>
      <c r="E440" s="377" t="s">
        <v>7321</v>
      </c>
      <c r="F440" s="377" t="s">
        <v>7322</v>
      </c>
      <c r="G440" s="377" t="s">
        <v>7323</v>
      </c>
      <c r="H440" s="377" t="s">
        <v>31</v>
      </c>
      <c r="I440" s="377" t="s">
        <v>21</v>
      </c>
      <c r="J440" s="407">
        <v>5208</v>
      </c>
      <c r="K440" s="409">
        <v>4166</v>
      </c>
      <c r="L440" s="397">
        <f t="shared" si="5"/>
        <v>21696528</v>
      </c>
      <c r="M440" s="352"/>
      <c r="N440" s="398" t="s">
        <v>6641</v>
      </c>
      <c r="O440" s="342" t="s">
        <v>6656</v>
      </c>
      <c r="P440" s="355" t="s">
        <v>6648</v>
      </c>
      <c r="Q440" s="353">
        <v>43195</v>
      </c>
    </row>
    <row r="441" spans="1:17" s="338" customFormat="1" ht="30" customHeight="1">
      <c r="A441" s="401">
        <v>1140.0999999999999</v>
      </c>
      <c r="B441" s="347" t="s">
        <v>7319</v>
      </c>
      <c r="C441" s="347" t="s">
        <v>7055</v>
      </c>
      <c r="D441" s="344" t="s">
        <v>7320</v>
      </c>
      <c r="E441" s="377" t="s">
        <v>7324</v>
      </c>
      <c r="F441" s="377" t="s">
        <v>7322</v>
      </c>
      <c r="G441" s="377" t="s">
        <v>7323</v>
      </c>
      <c r="H441" s="377" t="s">
        <v>31</v>
      </c>
      <c r="I441" s="377" t="s">
        <v>21</v>
      </c>
      <c r="J441" s="407">
        <v>5208</v>
      </c>
      <c r="K441" s="409">
        <v>4166</v>
      </c>
      <c r="L441" s="397">
        <f t="shared" si="5"/>
        <v>21696528</v>
      </c>
      <c r="M441" s="352"/>
      <c r="N441" s="398" t="s">
        <v>6641</v>
      </c>
      <c r="O441" s="342" t="s">
        <v>6656</v>
      </c>
      <c r="P441" s="355" t="s">
        <v>6648</v>
      </c>
      <c r="Q441" s="353">
        <v>43195</v>
      </c>
    </row>
    <row r="442" spans="1:17" s="338" customFormat="1" ht="30" customHeight="1">
      <c r="A442" s="401">
        <v>1140.0999999999999</v>
      </c>
      <c r="B442" s="347" t="s">
        <v>7319</v>
      </c>
      <c r="C442" s="347" t="s">
        <v>7055</v>
      </c>
      <c r="D442" s="344" t="s">
        <v>7320</v>
      </c>
      <c r="E442" s="377" t="s">
        <v>7325</v>
      </c>
      <c r="F442" s="377" t="s">
        <v>7322</v>
      </c>
      <c r="G442" s="377" t="s">
        <v>7323</v>
      </c>
      <c r="H442" s="377" t="s">
        <v>31</v>
      </c>
      <c r="I442" s="377" t="s">
        <v>21</v>
      </c>
      <c r="J442" s="407">
        <v>5208</v>
      </c>
      <c r="K442" s="409">
        <v>4168</v>
      </c>
      <c r="L442" s="397">
        <f t="shared" si="5"/>
        <v>21706944</v>
      </c>
      <c r="M442" s="352"/>
      <c r="N442" s="398" t="s">
        <v>6641</v>
      </c>
      <c r="O442" s="342" t="s">
        <v>6656</v>
      </c>
      <c r="P442" s="355" t="s">
        <v>6648</v>
      </c>
      <c r="Q442" s="353">
        <v>43195</v>
      </c>
    </row>
    <row r="443" spans="1:17" s="338" customFormat="1" ht="30" customHeight="1">
      <c r="A443" s="403">
        <v>1140.2</v>
      </c>
      <c r="B443" s="347" t="s">
        <v>205</v>
      </c>
      <c r="C443" s="347" t="s">
        <v>7055</v>
      </c>
      <c r="D443" s="345" t="s">
        <v>7326</v>
      </c>
      <c r="E443" s="344" t="s">
        <v>7327</v>
      </c>
      <c r="F443" s="377" t="s">
        <v>7328</v>
      </c>
      <c r="G443" s="38" t="s">
        <v>7329</v>
      </c>
      <c r="H443" s="38" t="s">
        <v>33</v>
      </c>
      <c r="I443" s="38" t="s">
        <v>176</v>
      </c>
      <c r="J443" s="410">
        <v>23001</v>
      </c>
      <c r="K443" s="411">
        <v>7920</v>
      </c>
      <c r="L443" s="397">
        <f t="shared" si="5"/>
        <v>182167920</v>
      </c>
      <c r="M443" s="352"/>
      <c r="N443" s="398" t="s">
        <v>6641</v>
      </c>
      <c r="O443" s="342" t="s">
        <v>6656</v>
      </c>
      <c r="P443" s="355" t="s">
        <v>6648</v>
      </c>
      <c r="Q443" s="353">
        <v>43195</v>
      </c>
    </row>
    <row r="444" spans="1:17" s="338" customFormat="1" ht="30" customHeight="1">
      <c r="A444" s="403">
        <v>1140.3</v>
      </c>
      <c r="B444" s="347"/>
      <c r="C444" s="347" t="s">
        <v>7055</v>
      </c>
      <c r="D444" s="345" t="s">
        <v>7326</v>
      </c>
      <c r="E444" s="6" t="s">
        <v>7330</v>
      </c>
      <c r="F444" s="377" t="s">
        <v>7328</v>
      </c>
      <c r="G444" s="388" t="s">
        <v>7331</v>
      </c>
      <c r="H444" s="38" t="s">
        <v>33</v>
      </c>
      <c r="I444" s="388" t="s">
        <v>176</v>
      </c>
      <c r="J444" s="404">
        <v>25003.000000000004</v>
      </c>
      <c r="K444" s="404">
        <v>380</v>
      </c>
      <c r="L444" s="397">
        <f t="shared" si="5"/>
        <v>9501140.0000000019</v>
      </c>
      <c r="M444" s="352"/>
      <c r="N444" s="398" t="s">
        <v>6641</v>
      </c>
      <c r="O444" s="342" t="s">
        <v>6656</v>
      </c>
      <c r="P444" s="355" t="s">
        <v>6648</v>
      </c>
      <c r="Q444" s="353">
        <v>43195</v>
      </c>
    </row>
    <row r="445" spans="1:17" s="338" customFormat="1" ht="30" customHeight="1">
      <c r="A445" s="403">
        <v>1140.5</v>
      </c>
      <c r="B445" s="347"/>
      <c r="C445" s="347" t="s">
        <v>7055</v>
      </c>
      <c r="D445" s="344" t="s">
        <v>7067</v>
      </c>
      <c r="E445" s="6" t="s">
        <v>7332</v>
      </c>
      <c r="F445" s="377" t="s">
        <v>7333</v>
      </c>
      <c r="G445" s="388" t="s">
        <v>7334</v>
      </c>
      <c r="H445" s="38" t="s">
        <v>31</v>
      </c>
      <c r="I445" s="388" t="s">
        <v>21</v>
      </c>
      <c r="J445" s="404">
        <v>14007</v>
      </c>
      <c r="K445" s="404">
        <v>200</v>
      </c>
      <c r="L445" s="397">
        <f t="shared" si="5"/>
        <v>2801400</v>
      </c>
      <c r="M445" s="352"/>
      <c r="N445" s="398" t="s">
        <v>6641</v>
      </c>
      <c r="O445" s="342" t="s">
        <v>6656</v>
      </c>
      <c r="P445" s="355" t="s">
        <v>6648</v>
      </c>
      <c r="Q445" s="353">
        <v>43195</v>
      </c>
    </row>
    <row r="446" spans="1:17" s="338" customFormat="1" ht="30" customHeight="1">
      <c r="A446" s="403">
        <v>1140.4000000000001</v>
      </c>
      <c r="B446" s="347" t="s">
        <v>7335</v>
      </c>
      <c r="C446" s="347" t="s">
        <v>7055</v>
      </c>
      <c r="D446" s="344" t="s">
        <v>7067</v>
      </c>
      <c r="E446" s="344" t="s">
        <v>7336</v>
      </c>
      <c r="F446" s="377" t="s">
        <v>7333</v>
      </c>
      <c r="G446" s="38" t="s">
        <v>72</v>
      </c>
      <c r="H446" s="38" t="s">
        <v>31</v>
      </c>
      <c r="I446" s="38" t="s">
        <v>222</v>
      </c>
      <c r="J446" s="410">
        <v>14007</v>
      </c>
      <c r="K446" s="411">
        <v>360</v>
      </c>
      <c r="L446" s="397">
        <f t="shared" si="5"/>
        <v>5042520</v>
      </c>
      <c r="M446" s="352"/>
      <c r="N446" s="398" t="s">
        <v>6641</v>
      </c>
      <c r="O446" s="342" t="s">
        <v>6656</v>
      </c>
      <c r="P446" s="355" t="s">
        <v>6648</v>
      </c>
      <c r="Q446" s="353">
        <v>43195</v>
      </c>
    </row>
    <row r="447" spans="1:17" s="338" customFormat="1" ht="30" customHeight="1">
      <c r="A447" s="401">
        <v>1140.7</v>
      </c>
      <c r="B447" s="347" t="s">
        <v>1012</v>
      </c>
      <c r="C447" s="347" t="s">
        <v>7055</v>
      </c>
      <c r="D447" s="344" t="s">
        <v>2244</v>
      </c>
      <c r="E447" s="377" t="s">
        <v>7337</v>
      </c>
      <c r="F447" s="377" t="s">
        <v>7338</v>
      </c>
      <c r="G447" s="377" t="s">
        <v>7339</v>
      </c>
      <c r="H447" s="377" t="s">
        <v>33</v>
      </c>
      <c r="I447" s="347" t="s">
        <v>21</v>
      </c>
      <c r="J447" s="407">
        <v>40005</v>
      </c>
      <c r="K447" s="408">
        <v>530</v>
      </c>
      <c r="L447" s="397">
        <f t="shared" si="5"/>
        <v>21202650</v>
      </c>
      <c r="M447" s="352"/>
      <c r="N447" s="398" t="s">
        <v>6641</v>
      </c>
      <c r="O447" s="342" t="s">
        <v>6656</v>
      </c>
      <c r="P447" s="355" t="s">
        <v>6648</v>
      </c>
      <c r="Q447" s="353">
        <v>43195</v>
      </c>
    </row>
    <row r="448" spans="1:17" s="338" customFormat="1" ht="30" customHeight="1">
      <c r="A448" s="403">
        <v>1140.5999999999999</v>
      </c>
      <c r="B448" s="347" t="s">
        <v>7340</v>
      </c>
      <c r="C448" s="347" t="s">
        <v>7055</v>
      </c>
      <c r="D448" s="344" t="s">
        <v>7067</v>
      </c>
      <c r="E448" s="344" t="s">
        <v>7341</v>
      </c>
      <c r="F448" s="377" t="s">
        <v>7342</v>
      </c>
      <c r="G448" s="38" t="s">
        <v>225</v>
      </c>
      <c r="H448" s="38" t="s">
        <v>1168</v>
      </c>
      <c r="I448" s="38" t="s">
        <v>23</v>
      </c>
      <c r="J448" s="410">
        <v>36960</v>
      </c>
      <c r="K448" s="411">
        <v>216</v>
      </c>
      <c r="L448" s="397">
        <f t="shared" si="5"/>
        <v>7983360</v>
      </c>
      <c r="M448" s="352"/>
      <c r="N448" s="398" t="s">
        <v>6641</v>
      </c>
      <c r="O448" s="342" t="s">
        <v>6656</v>
      </c>
      <c r="P448" s="355" t="s">
        <v>6648</v>
      </c>
      <c r="Q448" s="353">
        <v>43195</v>
      </c>
    </row>
    <row r="449" spans="1:17" s="338" customFormat="1" ht="30" customHeight="1">
      <c r="A449" s="403">
        <v>1140.8</v>
      </c>
      <c r="B449" s="347"/>
      <c r="C449" s="347" t="s">
        <v>7055</v>
      </c>
      <c r="D449" s="344" t="s">
        <v>7067</v>
      </c>
      <c r="E449" s="6" t="s">
        <v>7343</v>
      </c>
      <c r="F449" s="388" t="s">
        <v>25</v>
      </c>
      <c r="G449" s="388" t="s">
        <v>7344</v>
      </c>
      <c r="H449" s="38" t="s">
        <v>7345</v>
      </c>
      <c r="I449" s="388" t="s">
        <v>25</v>
      </c>
      <c r="J449" s="404">
        <v>1380015</v>
      </c>
      <c r="K449" s="404">
        <v>13</v>
      </c>
      <c r="L449" s="397">
        <f t="shared" si="5"/>
        <v>17940195</v>
      </c>
      <c r="M449" s="352"/>
      <c r="N449" s="398" t="s">
        <v>6641</v>
      </c>
      <c r="O449" s="342" t="s">
        <v>6656</v>
      </c>
      <c r="P449" s="355" t="s">
        <v>6648</v>
      </c>
      <c r="Q449" s="353">
        <v>43195</v>
      </c>
    </row>
    <row r="450" spans="1:17" s="338" customFormat="1" ht="30" customHeight="1">
      <c r="A450" s="403">
        <v>1140.9000000000001</v>
      </c>
      <c r="B450" s="347"/>
      <c r="C450" s="347" t="s">
        <v>7055</v>
      </c>
      <c r="D450" s="344" t="s">
        <v>7067</v>
      </c>
      <c r="E450" s="6" t="s">
        <v>7346</v>
      </c>
      <c r="F450" s="388" t="s">
        <v>44</v>
      </c>
      <c r="G450" s="388" t="s">
        <v>7344</v>
      </c>
      <c r="H450" s="38" t="s">
        <v>7345</v>
      </c>
      <c r="I450" s="388" t="s">
        <v>44</v>
      </c>
      <c r="J450" s="404">
        <v>540015</v>
      </c>
      <c r="K450" s="404">
        <v>6</v>
      </c>
      <c r="L450" s="397">
        <f t="shared" si="5"/>
        <v>3240090</v>
      </c>
      <c r="M450" s="352"/>
      <c r="N450" s="398" t="s">
        <v>6641</v>
      </c>
      <c r="O450" s="342" t="s">
        <v>6656</v>
      </c>
      <c r="P450" s="355" t="s">
        <v>6648</v>
      </c>
      <c r="Q450" s="353">
        <v>43195</v>
      </c>
    </row>
    <row r="451" spans="1:17" s="338" customFormat="1" ht="30" customHeight="1">
      <c r="A451" s="412">
        <v>1140.0999999999999</v>
      </c>
      <c r="B451" s="347" t="s">
        <v>234</v>
      </c>
      <c r="C451" s="347" t="s">
        <v>7055</v>
      </c>
      <c r="D451" s="344" t="s">
        <v>5288</v>
      </c>
      <c r="E451" s="377" t="s">
        <v>7347</v>
      </c>
      <c r="F451" s="377" t="s">
        <v>7348</v>
      </c>
      <c r="G451" s="377" t="s">
        <v>7058</v>
      </c>
      <c r="H451" s="377" t="s">
        <v>42</v>
      </c>
      <c r="I451" s="377" t="s">
        <v>21</v>
      </c>
      <c r="J451" s="407">
        <v>117012</v>
      </c>
      <c r="K451" s="408">
        <v>1428</v>
      </c>
      <c r="L451" s="397">
        <f t="shared" si="5"/>
        <v>167093136</v>
      </c>
      <c r="M451" s="352"/>
      <c r="N451" s="398" t="s">
        <v>6641</v>
      </c>
      <c r="O451" s="342" t="s">
        <v>6656</v>
      </c>
      <c r="P451" s="355" t="s">
        <v>6648</v>
      </c>
      <c r="Q451" s="353">
        <v>43195</v>
      </c>
    </row>
    <row r="452" spans="1:17" s="338" customFormat="1" ht="30" customHeight="1">
      <c r="A452" s="403">
        <v>1140.1099999999999</v>
      </c>
      <c r="B452" s="347" t="s">
        <v>7349</v>
      </c>
      <c r="C452" s="347" t="s">
        <v>7055</v>
      </c>
      <c r="D452" s="344" t="s">
        <v>7067</v>
      </c>
      <c r="E452" s="344" t="s">
        <v>7350</v>
      </c>
      <c r="F452" s="377" t="s">
        <v>7351</v>
      </c>
      <c r="G452" s="38" t="s">
        <v>1857</v>
      </c>
      <c r="H452" s="38" t="s">
        <v>31</v>
      </c>
      <c r="I452" s="38" t="s">
        <v>19</v>
      </c>
      <c r="J452" s="410">
        <v>53999</v>
      </c>
      <c r="K452" s="411">
        <v>2100</v>
      </c>
      <c r="L452" s="397">
        <f t="shared" si="5"/>
        <v>113397900</v>
      </c>
      <c r="M452" s="352"/>
      <c r="N452" s="398" t="s">
        <v>6641</v>
      </c>
      <c r="O452" s="342" t="s">
        <v>6656</v>
      </c>
      <c r="P452" s="355" t="s">
        <v>6648</v>
      </c>
      <c r="Q452" s="353">
        <v>43195</v>
      </c>
    </row>
    <row r="453" spans="1:17" s="338" customFormat="1" ht="30" customHeight="1">
      <c r="A453" s="403">
        <v>1140.1600000000001</v>
      </c>
      <c r="B453" s="347"/>
      <c r="C453" s="347" t="s">
        <v>7055</v>
      </c>
      <c r="D453" s="344" t="s">
        <v>7067</v>
      </c>
      <c r="E453" s="6" t="s">
        <v>7352</v>
      </c>
      <c r="F453" s="388" t="s">
        <v>17</v>
      </c>
      <c r="G453" s="388" t="s">
        <v>7353</v>
      </c>
      <c r="H453" s="38" t="s">
        <v>34</v>
      </c>
      <c r="I453" s="388" t="s">
        <v>17</v>
      </c>
      <c r="J453" s="404">
        <v>9504</v>
      </c>
      <c r="K453" s="404">
        <v>923</v>
      </c>
      <c r="L453" s="397">
        <f t="shared" si="5"/>
        <v>8772192</v>
      </c>
      <c r="M453" s="352"/>
      <c r="N453" s="398" t="s">
        <v>6641</v>
      </c>
      <c r="O453" s="342" t="s">
        <v>6656</v>
      </c>
      <c r="P453" s="355" t="s">
        <v>6648</v>
      </c>
      <c r="Q453" s="353">
        <v>43195</v>
      </c>
    </row>
    <row r="454" spans="1:17" s="338" customFormat="1" ht="30" customHeight="1">
      <c r="A454" s="403">
        <v>1140.17</v>
      </c>
      <c r="B454" s="347"/>
      <c r="C454" s="347" t="s">
        <v>7055</v>
      </c>
      <c r="D454" s="344" t="s">
        <v>7067</v>
      </c>
      <c r="E454" s="6" t="s">
        <v>7354</v>
      </c>
      <c r="F454" s="388" t="s">
        <v>17</v>
      </c>
      <c r="G454" s="388" t="s">
        <v>7353</v>
      </c>
      <c r="H454" s="38" t="s">
        <v>34</v>
      </c>
      <c r="I454" s="388" t="s">
        <v>17</v>
      </c>
      <c r="J454" s="404">
        <v>8404</v>
      </c>
      <c r="K454" s="404">
        <v>923</v>
      </c>
      <c r="L454" s="397">
        <f t="shared" si="5"/>
        <v>7756892</v>
      </c>
      <c r="M454" s="352"/>
      <c r="N454" s="398" t="s">
        <v>6641</v>
      </c>
      <c r="O454" s="342" t="s">
        <v>6656</v>
      </c>
      <c r="P454" s="355" t="s">
        <v>6648</v>
      </c>
      <c r="Q454" s="353">
        <v>43195</v>
      </c>
    </row>
    <row r="455" spans="1:17" s="338" customFormat="1" ht="30" customHeight="1">
      <c r="A455" s="403">
        <v>1140.18</v>
      </c>
      <c r="B455" s="347" t="s">
        <v>7355</v>
      </c>
      <c r="C455" s="347" t="s">
        <v>7055</v>
      </c>
      <c r="D455" s="344" t="s">
        <v>7067</v>
      </c>
      <c r="E455" s="344" t="s">
        <v>7356</v>
      </c>
      <c r="F455" s="377" t="s">
        <v>7357</v>
      </c>
      <c r="G455" s="38" t="s">
        <v>7358</v>
      </c>
      <c r="H455" s="38" t="s">
        <v>34</v>
      </c>
      <c r="I455" s="38" t="s">
        <v>209</v>
      </c>
      <c r="J455" s="410">
        <v>8602</v>
      </c>
      <c r="K455" s="411">
        <v>1600</v>
      </c>
      <c r="L455" s="397">
        <f t="shared" si="5"/>
        <v>13763200</v>
      </c>
      <c r="M455" s="352"/>
      <c r="N455" s="398" t="s">
        <v>6641</v>
      </c>
      <c r="O455" s="342" t="s">
        <v>6656</v>
      </c>
      <c r="P455" s="355" t="s">
        <v>6648</v>
      </c>
      <c r="Q455" s="353">
        <v>43195</v>
      </c>
    </row>
    <row r="456" spans="1:17" s="338" customFormat="1" ht="30" customHeight="1">
      <c r="A456" s="403">
        <v>1140.19</v>
      </c>
      <c r="B456" s="347"/>
      <c r="C456" s="347" t="s">
        <v>7055</v>
      </c>
      <c r="D456" s="344" t="s">
        <v>7067</v>
      </c>
      <c r="E456" s="6" t="s">
        <v>7359</v>
      </c>
      <c r="F456" s="388" t="s">
        <v>44</v>
      </c>
      <c r="G456" s="388" t="s">
        <v>7353</v>
      </c>
      <c r="H456" s="38" t="s">
        <v>34</v>
      </c>
      <c r="I456" s="388" t="s">
        <v>44</v>
      </c>
      <c r="J456" s="404">
        <v>212003.00000000003</v>
      </c>
      <c r="K456" s="404">
        <v>554</v>
      </c>
      <c r="L456" s="397">
        <f t="shared" si="5"/>
        <v>117449662.00000001</v>
      </c>
      <c r="M456" s="352"/>
      <c r="N456" s="398" t="s">
        <v>6641</v>
      </c>
      <c r="O456" s="342" t="s">
        <v>6656</v>
      </c>
      <c r="P456" s="355" t="s">
        <v>6648</v>
      </c>
      <c r="Q456" s="353">
        <v>43195</v>
      </c>
    </row>
    <row r="457" spans="1:17" s="338" customFormat="1" ht="30" customHeight="1">
      <c r="A457" s="403">
        <v>1140.1199999999999</v>
      </c>
      <c r="B457" s="347"/>
      <c r="C457" s="347" t="s">
        <v>7055</v>
      </c>
      <c r="D457" s="344" t="s">
        <v>7067</v>
      </c>
      <c r="E457" s="6" t="s">
        <v>7360</v>
      </c>
      <c r="F457" s="388" t="s">
        <v>32</v>
      </c>
      <c r="G457" s="388" t="s">
        <v>7361</v>
      </c>
      <c r="H457" s="38" t="s">
        <v>27</v>
      </c>
      <c r="I457" s="388" t="s">
        <v>32</v>
      </c>
      <c r="J457" s="404">
        <v>280014</v>
      </c>
      <c r="K457" s="404">
        <v>4</v>
      </c>
      <c r="L457" s="397">
        <f t="shared" si="5"/>
        <v>1120056</v>
      </c>
      <c r="M457" s="352"/>
      <c r="N457" s="398" t="s">
        <v>6641</v>
      </c>
      <c r="O457" s="342" t="s">
        <v>6656</v>
      </c>
      <c r="P457" s="355" t="s">
        <v>6648</v>
      </c>
      <c r="Q457" s="353">
        <v>43195</v>
      </c>
    </row>
    <row r="458" spans="1:17" s="338" customFormat="1" ht="30" customHeight="1">
      <c r="A458" s="403">
        <v>1140.1300000000001</v>
      </c>
      <c r="B458" s="347" t="s">
        <v>7362</v>
      </c>
      <c r="C458" s="347" t="s">
        <v>7055</v>
      </c>
      <c r="D458" s="344" t="s">
        <v>7067</v>
      </c>
      <c r="E458" s="344" t="s">
        <v>7363</v>
      </c>
      <c r="F458" s="377" t="s">
        <v>7364</v>
      </c>
      <c r="G458" s="38" t="s">
        <v>7365</v>
      </c>
      <c r="H458" s="38" t="s">
        <v>45</v>
      </c>
      <c r="I458" s="38" t="s">
        <v>25</v>
      </c>
      <c r="J458" s="410">
        <v>62013</v>
      </c>
      <c r="K458" s="398">
        <v>80</v>
      </c>
      <c r="L458" s="397">
        <f t="shared" si="5"/>
        <v>4961040</v>
      </c>
      <c r="M458" s="352"/>
      <c r="N458" s="398" t="s">
        <v>6641</v>
      </c>
      <c r="O458" s="342" t="s">
        <v>6656</v>
      </c>
      <c r="P458" s="355" t="s">
        <v>6648</v>
      </c>
      <c r="Q458" s="353">
        <v>43195</v>
      </c>
    </row>
    <row r="459" spans="1:17" s="338" customFormat="1" ht="30" customHeight="1">
      <c r="A459" s="403">
        <v>1140.1300000000001</v>
      </c>
      <c r="B459" s="347" t="s">
        <v>7366</v>
      </c>
      <c r="C459" s="347" t="s">
        <v>7055</v>
      </c>
      <c r="D459" s="344" t="s">
        <v>7067</v>
      </c>
      <c r="E459" s="379" t="s">
        <v>7367</v>
      </c>
      <c r="F459" s="377" t="s">
        <v>7364</v>
      </c>
      <c r="G459" s="38" t="s">
        <v>7365</v>
      </c>
      <c r="H459" s="38" t="s">
        <v>45</v>
      </c>
      <c r="I459" s="38" t="s">
        <v>25</v>
      </c>
      <c r="J459" s="397">
        <v>62013</v>
      </c>
      <c r="K459" s="398">
        <v>80</v>
      </c>
      <c r="L459" s="397">
        <f t="shared" si="5"/>
        <v>4961040</v>
      </c>
      <c r="M459" s="352"/>
      <c r="N459" s="398" t="s">
        <v>6641</v>
      </c>
      <c r="O459" s="342" t="s">
        <v>6656</v>
      </c>
      <c r="P459" s="355" t="s">
        <v>6648</v>
      </c>
      <c r="Q459" s="353">
        <v>43195</v>
      </c>
    </row>
    <row r="460" spans="1:17" s="338" customFormat="1" ht="30" customHeight="1">
      <c r="A460" s="403">
        <v>1140.1400000000001</v>
      </c>
      <c r="B460" s="347"/>
      <c r="C460" s="347" t="s">
        <v>7055</v>
      </c>
      <c r="D460" s="344" t="s">
        <v>7067</v>
      </c>
      <c r="E460" s="6" t="s">
        <v>7368</v>
      </c>
      <c r="F460" s="388" t="s">
        <v>25</v>
      </c>
      <c r="G460" s="388" t="s">
        <v>7344</v>
      </c>
      <c r="H460" s="38" t="s">
        <v>7369</v>
      </c>
      <c r="I460" s="388" t="s">
        <v>25</v>
      </c>
      <c r="J460" s="404">
        <v>540015</v>
      </c>
      <c r="K460" s="404">
        <v>100</v>
      </c>
      <c r="L460" s="397">
        <f t="shared" si="5"/>
        <v>54001500</v>
      </c>
      <c r="M460" s="352"/>
      <c r="N460" s="398" t="s">
        <v>6641</v>
      </c>
      <c r="O460" s="342" t="s">
        <v>6656</v>
      </c>
      <c r="P460" s="355" t="s">
        <v>6648</v>
      </c>
      <c r="Q460" s="353">
        <v>43195</v>
      </c>
    </row>
    <row r="461" spans="1:17" s="338" customFormat="1" ht="30" customHeight="1">
      <c r="A461" s="403">
        <v>1140.1500000000001</v>
      </c>
      <c r="B461" s="347"/>
      <c r="C461" s="347" t="s">
        <v>7055</v>
      </c>
      <c r="D461" s="344" t="s">
        <v>7067</v>
      </c>
      <c r="E461" s="6" t="s">
        <v>7370</v>
      </c>
      <c r="F461" s="388" t="s">
        <v>19</v>
      </c>
      <c r="G461" s="388" t="s">
        <v>7371</v>
      </c>
      <c r="H461" s="38" t="s">
        <v>40</v>
      </c>
      <c r="I461" s="388" t="s">
        <v>19</v>
      </c>
      <c r="J461" s="404">
        <v>145002</v>
      </c>
      <c r="K461" s="404">
        <v>445</v>
      </c>
      <c r="L461" s="397">
        <f t="shared" ref="L461:L524" si="6">K461*J461</f>
        <v>64525890</v>
      </c>
      <c r="M461" s="352"/>
      <c r="N461" s="398" t="s">
        <v>6641</v>
      </c>
      <c r="O461" s="342" t="s">
        <v>6656</v>
      </c>
      <c r="P461" s="355" t="s">
        <v>6648</v>
      </c>
      <c r="Q461" s="353">
        <v>43195</v>
      </c>
    </row>
    <row r="462" spans="1:17" s="338" customFormat="1" ht="30" customHeight="1">
      <c r="A462" s="412">
        <v>1140.2</v>
      </c>
      <c r="B462" s="377" t="s">
        <v>164</v>
      </c>
      <c r="C462" s="347" t="s">
        <v>7055</v>
      </c>
      <c r="D462" s="345" t="s">
        <v>2627</v>
      </c>
      <c r="E462" s="377" t="s">
        <v>7372</v>
      </c>
      <c r="F462" s="377" t="s">
        <v>6835</v>
      </c>
      <c r="G462" s="377" t="s">
        <v>7058</v>
      </c>
      <c r="H462" s="377" t="s">
        <v>35</v>
      </c>
      <c r="I462" s="377" t="s">
        <v>21</v>
      </c>
      <c r="J462" s="407">
        <v>3885</v>
      </c>
      <c r="K462" s="408">
        <v>5600</v>
      </c>
      <c r="L462" s="397">
        <f t="shared" si="6"/>
        <v>21756000</v>
      </c>
      <c r="M462" s="352"/>
      <c r="N462" s="398" t="s">
        <v>6641</v>
      </c>
      <c r="O462" s="342" t="s">
        <v>6656</v>
      </c>
      <c r="P462" s="355" t="s">
        <v>6648</v>
      </c>
      <c r="Q462" s="353">
        <v>43195</v>
      </c>
    </row>
    <row r="463" spans="1:17" s="338" customFormat="1" ht="30" customHeight="1">
      <c r="A463" s="401">
        <v>1140.21</v>
      </c>
      <c r="B463" s="377" t="s">
        <v>164</v>
      </c>
      <c r="C463" s="347" t="s">
        <v>7055</v>
      </c>
      <c r="D463" s="345" t="s">
        <v>2627</v>
      </c>
      <c r="E463" s="377" t="s">
        <v>7373</v>
      </c>
      <c r="F463" s="377" t="s">
        <v>6835</v>
      </c>
      <c r="G463" s="377" t="s">
        <v>7058</v>
      </c>
      <c r="H463" s="377" t="s">
        <v>35</v>
      </c>
      <c r="I463" s="377" t="s">
        <v>21</v>
      </c>
      <c r="J463" s="407">
        <v>3885</v>
      </c>
      <c r="K463" s="408">
        <v>4200</v>
      </c>
      <c r="L463" s="397">
        <f t="shared" si="6"/>
        <v>16317000</v>
      </c>
      <c r="M463" s="352"/>
      <c r="N463" s="398" t="s">
        <v>6641</v>
      </c>
      <c r="O463" s="342" t="s">
        <v>6656</v>
      </c>
      <c r="P463" s="355" t="s">
        <v>6648</v>
      </c>
      <c r="Q463" s="353">
        <v>43195</v>
      </c>
    </row>
    <row r="464" spans="1:17" s="338" customFormat="1" ht="30" customHeight="1">
      <c r="A464" s="401">
        <v>1140.22</v>
      </c>
      <c r="B464" s="377" t="s">
        <v>164</v>
      </c>
      <c r="C464" s="347" t="s">
        <v>7055</v>
      </c>
      <c r="D464" s="345" t="s">
        <v>2627</v>
      </c>
      <c r="E464" s="377" t="s">
        <v>7374</v>
      </c>
      <c r="F464" s="377" t="s">
        <v>6835</v>
      </c>
      <c r="G464" s="377" t="s">
        <v>7058</v>
      </c>
      <c r="H464" s="377" t="s">
        <v>35</v>
      </c>
      <c r="I464" s="377" t="s">
        <v>21</v>
      </c>
      <c r="J464" s="407">
        <v>3885</v>
      </c>
      <c r="K464" s="408">
        <v>15000</v>
      </c>
      <c r="L464" s="397">
        <f t="shared" si="6"/>
        <v>58275000</v>
      </c>
      <c r="M464" s="352"/>
      <c r="N464" s="398" t="s">
        <v>6641</v>
      </c>
      <c r="O464" s="342" t="s">
        <v>6656</v>
      </c>
      <c r="P464" s="355" t="s">
        <v>6648</v>
      </c>
      <c r="Q464" s="353">
        <v>43195</v>
      </c>
    </row>
    <row r="465" spans="1:17" s="338" customFormat="1" ht="30" customHeight="1">
      <c r="A465" s="403">
        <v>1140.4100000000001</v>
      </c>
      <c r="B465" s="347"/>
      <c r="C465" s="347" t="s">
        <v>7055</v>
      </c>
      <c r="D465" s="344" t="s">
        <v>7375</v>
      </c>
      <c r="E465" s="6" t="s">
        <v>7376</v>
      </c>
      <c r="F465" s="388" t="s">
        <v>21</v>
      </c>
      <c r="G465" s="388" t="s">
        <v>7377</v>
      </c>
      <c r="H465" s="38" t="s">
        <v>1310</v>
      </c>
      <c r="I465" s="388" t="s">
        <v>21</v>
      </c>
      <c r="J465" s="404">
        <v>154</v>
      </c>
      <c r="K465" s="404">
        <v>18000</v>
      </c>
      <c r="L465" s="397">
        <f t="shared" si="6"/>
        <v>2772000</v>
      </c>
      <c r="M465" s="352"/>
      <c r="N465" s="398" t="s">
        <v>6641</v>
      </c>
      <c r="O465" s="342" t="s">
        <v>6656</v>
      </c>
      <c r="P465" s="355" t="s">
        <v>6648</v>
      </c>
      <c r="Q465" s="353">
        <v>43195</v>
      </c>
    </row>
    <row r="466" spans="1:17" s="338" customFormat="1" ht="30" customHeight="1">
      <c r="A466" s="403">
        <v>1140.4000000000001</v>
      </c>
      <c r="B466" s="347" t="s">
        <v>7378</v>
      </c>
      <c r="C466" s="347" t="s">
        <v>7055</v>
      </c>
      <c r="D466" s="344" t="s">
        <v>7375</v>
      </c>
      <c r="E466" s="344" t="s">
        <v>7379</v>
      </c>
      <c r="F466" s="377" t="s">
        <v>213</v>
      </c>
      <c r="G466" s="38" t="s">
        <v>7380</v>
      </c>
      <c r="H466" s="38" t="s">
        <v>1310</v>
      </c>
      <c r="I466" s="38" t="s">
        <v>222</v>
      </c>
      <c r="J466" s="410">
        <v>132</v>
      </c>
      <c r="K466" s="411">
        <v>70000</v>
      </c>
      <c r="L466" s="397">
        <f t="shared" si="6"/>
        <v>9240000</v>
      </c>
      <c r="M466" s="352"/>
      <c r="N466" s="398" t="s">
        <v>6641</v>
      </c>
      <c r="O466" s="342" t="s">
        <v>6656</v>
      </c>
      <c r="P466" s="355" t="s">
        <v>6648</v>
      </c>
      <c r="Q466" s="353">
        <v>43195</v>
      </c>
    </row>
    <row r="467" spans="1:17" s="338" customFormat="1" ht="30" customHeight="1">
      <c r="A467" s="401">
        <v>1140.42</v>
      </c>
      <c r="B467" s="377" t="s">
        <v>1300</v>
      </c>
      <c r="C467" s="347" t="s">
        <v>7055</v>
      </c>
      <c r="D467" s="345" t="s">
        <v>7381</v>
      </c>
      <c r="E467" s="377" t="s">
        <v>7382</v>
      </c>
      <c r="F467" s="377" t="s">
        <v>6837</v>
      </c>
      <c r="G467" s="377" t="s">
        <v>7323</v>
      </c>
      <c r="H467" s="377" t="s">
        <v>31</v>
      </c>
      <c r="I467" s="377" t="s">
        <v>21</v>
      </c>
      <c r="J467" s="407">
        <v>30009</v>
      </c>
      <c r="K467" s="408">
        <v>19100</v>
      </c>
      <c r="L467" s="397">
        <f t="shared" si="6"/>
        <v>573171900</v>
      </c>
      <c r="M467" s="352"/>
      <c r="N467" s="398" t="s">
        <v>6641</v>
      </c>
      <c r="O467" s="342" t="s">
        <v>6656</v>
      </c>
      <c r="P467" s="355" t="s">
        <v>6648</v>
      </c>
      <c r="Q467" s="353">
        <v>43195</v>
      </c>
    </row>
    <row r="468" spans="1:17" s="338" customFormat="1" ht="30" customHeight="1">
      <c r="A468" s="403">
        <v>1140.23</v>
      </c>
      <c r="B468" s="347" t="s">
        <v>7383</v>
      </c>
      <c r="C468" s="347" t="s">
        <v>7055</v>
      </c>
      <c r="D468" s="344" t="s">
        <v>7067</v>
      </c>
      <c r="E468" s="344" t="s">
        <v>7384</v>
      </c>
      <c r="F468" s="377" t="s">
        <v>7385</v>
      </c>
      <c r="G468" s="38" t="s">
        <v>7386</v>
      </c>
      <c r="H468" s="38" t="s">
        <v>968</v>
      </c>
      <c r="I468" s="38" t="s">
        <v>46</v>
      </c>
      <c r="J468" s="410">
        <v>490006</v>
      </c>
      <c r="K468" s="411">
        <v>8</v>
      </c>
      <c r="L468" s="397">
        <f t="shared" si="6"/>
        <v>3920048</v>
      </c>
      <c r="M468" s="352"/>
      <c r="N468" s="398" t="s">
        <v>6641</v>
      </c>
      <c r="O468" s="342" t="s">
        <v>6656</v>
      </c>
      <c r="P468" s="355" t="s">
        <v>6648</v>
      </c>
      <c r="Q468" s="353">
        <v>43195</v>
      </c>
    </row>
    <row r="469" spans="1:17" s="338" customFormat="1" ht="30" customHeight="1">
      <c r="A469" s="401">
        <v>1140.25</v>
      </c>
      <c r="B469" s="388" t="s">
        <v>917</v>
      </c>
      <c r="C469" s="347" t="s">
        <v>7055</v>
      </c>
      <c r="D469" s="1" t="s">
        <v>7387</v>
      </c>
      <c r="E469" s="370" t="s">
        <v>7388</v>
      </c>
      <c r="F469" s="371" t="s">
        <v>7130</v>
      </c>
      <c r="G469" s="372" t="s">
        <v>7389</v>
      </c>
      <c r="H469" s="373" t="s">
        <v>43</v>
      </c>
      <c r="I469" s="374" t="s">
        <v>29</v>
      </c>
      <c r="J469" s="397">
        <v>16002</v>
      </c>
      <c r="K469" s="406">
        <v>185</v>
      </c>
      <c r="L469" s="397">
        <f t="shared" si="6"/>
        <v>2960370</v>
      </c>
      <c r="M469" s="352"/>
      <c r="N469" s="398" t="s">
        <v>6641</v>
      </c>
      <c r="O469" s="342" t="s">
        <v>6656</v>
      </c>
      <c r="P469" s="355" t="s">
        <v>6648</v>
      </c>
      <c r="Q469" s="353">
        <v>43195</v>
      </c>
    </row>
    <row r="470" spans="1:17" s="338" customFormat="1" ht="30" customHeight="1">
      <c r="A470" s="401">
        <v>1140.24</v>
      </c>
      <c r="B470" s="388" t="s">
        <v>917</v>
      </c>
      <c r="C470" s="347" t="s">
        <v>7055</v>
      </c>
      <c r="D470" s="1" t="s">
        <v>7387</v>
      </c>
      <c r="E470" s="370" t="s">
        <v>7390</v>
      </c>
      <c r="F470" s="371" t="s">
        <v>7130</v>
      </c>
      <c r="G470" s="372" t="s">
        <v>7389</v>
      </c>
      <c r="H470" s="373" t="s">
        <v>43</v>
      </c>
      <c r="I470" s="374" t="s">
        <v>29</v>
      </c>
      <c r="J470" s="397">
        <v>14007</v>
      </c>
      <c r="K470" s="406">
        <v>400</v>
      </c>
      <c r="L470" s="397">
        <f t="shared" si="6"/>
        <v>5602800</v>
      </c>
      <c r="M470" s="352"/>
      <c r="N470" s="398" t="s">
        <v>6641</v>
      </c>
      <c r="O470" s="342" t="s">
        <v>6656</v>
      </c>
      <c r="P470" s="355" t="s">
        <v>6648</v>
      </c>
      <c r="Q470" s="353">
        <v>43195</v>
      </c>
    </row>
    <row r="471" spans="1:17" s="338" customFormat="1" ht="30" customHeight="1">
      <c r="A471" s="401">
        <v>1140.24</v>
      </c>
      <c r="B471" s="388" t="s">
        <v>917</v>
      </c>
      <c r="C471" s="347" t="s">
        <v>7055</v>
      </c>
      <c r="D471" s="1" t="s">
        <v>7387</v>
      </c>
      <c r="E471" s="370" t="s">
        <v>7391</v>
      </c>
      <c r="F471" s="371" t="s">
        <v>7130</v>
      </c>
      <c r="G471" s="372" t="s">
        <v>7389</v>
      </c>
      <c r="H471" s="373" t="s">
        <v>43</v>
      </c>
      <c r="I471" s="374" t="s">
        <v>29</v>
      </c>
      <c r="J471" s="397">
        <v>14007</v>
      </c>
      <c r="K471" s="406">
        <v>400</v>
      </c>
      <c r="L471" s="397">
        <f t="shared" si="6"/>
        <v>5602800</v>
      </c>
      <c r="M471" s="352"/>
      <c r="N471" s="398" t="s">
        <v>6641</v>
      </c>
      <c r="O471" s="342" t="s">
        <v>6656</v>
      </c>
      <c r="P471" s="355" t="s">
        <v>6648</v>
      </c>
      <c r="Q471" s="353">
        <v>43195</v>
      </c>
    </row>
    <row r="472" spans="1:17" s="338" customFormat="1" ht="30" customHeight="1">
      <c r="A472" s="403">
        <v>1140.26</v>
      </c>
      <c r="B472" s="347"/>
      <c r="C472" s="347" t="s">
        <v>7055</v>
      </c>
      <c r="D472" s="344" t="s">
        <v>7392</v>
      </c>
      <c r="E472" s="344" t="s">
        <v>7393</v>
      </c>
      <c r="F472" s="377"/>
      <c r="G472" s="38" t="s">
        <v>72</v>
      </c>
      <c r="H472" s="38" t="s">
        <v>31</v>
      </c>
      <c r="I472" s="38" t="s">
        <v>29</v>
      </c>
      <c r="J472" s="410">
        <v>1995</v>
      </c>
      <c r="K472" s="411">
        <v>1380</v>
      </c>
      <c r="L472" s="397">
        <f t="shared" si="6"/>
        <v>2753100</v>
      </c>
      <c r="M472" s="352"/>
      <c r="N472" s="398" t="s">
        <v>6641</v>
      </c>
      <c r="O472" s="342" t="s">
        <v>6656</v>
      </c>
      <c r="P472" s="355" t="s">
        <v>6648</v>
      </c>
      <c r="Q472" s="353">
        <v>43195</v>
      </c>
    </row>
    <row r="473" spans="1:17" s="338" customFormat="1" ht="30" customHeight="1">
      <c r="A473" s="401">
        <v>1140.27</v>
      </c>
      <c r="B473" s="385" t="s">
        <v>91</v>
      </c>
      <c r="C473" s="347" t="s">
        <v>7055</v>
      </c>
      <c r="D473" s="413" t="s">
        <v>2250</v>
      </c>
      <c r="E473" s="370" t="s">
        <v>7394</v>
      </c>
      <c r="F473" s="371" t="s">
        <v>7111</v>
      </c>
      <c r="G473" s="372" t="s">
        <v>225</v>
      </c>
      <c r="H473" s="373" t="s">
        <v>33</v>
      </c>
      <c r="I473" s="374" t="s">
        <v>21</v>
      </c>
      <c r="J473" s="397">
        <v>38997</v>
      </c>
      <c r="K473" s="406">
        <v>280</v>
      </c>
      <c r="L473" s="397">
        <f t="shared" si="6"/>
        <v>10919160</v>
      </c>
      <c r="M473" s="352"/>
      <c r="N473" s="398" t="s">
        <v>6641</v>
      </c>
      <c r="O473" s="342" t="s">
        <v>6656</v>
      </c>
      <c r="P473" s="355" t="s">
        <v>6648</v>
      </c>
      <c r="Q473" s="353">
        <v>43195</v>
      </c>
    </row>
    <row r="474" spans="1:17" s="338" customFormat="1" ht="30" customHeight="1">
      <c r="A474" s="403">
        <v>1140.1179999999999</v>
      </c>
      <c r="B474" s="38" t="s">
        <v>362</v>
      </c>
      <c r="C474" s="347" t="s">
        <v>7055</v>
      </c>
      <c r="D474" s="38" t="s">
        <v>7127</v>
      </c>
      <c r="E474" s="6" t="s">
        <v>7395</v>
      </c>
      <c r="F474" s="388" t="s">
        <v>21</v>
      </c>
      <c r="G474" s="388" t="s">
        <v>7396</v>
      </c>
      <c r="H474" s="38" t="s">
        <v>7397</v>
      </c>
      <c r="I474" s="388" t="s">
        <v>21</v>
      </c>
      <c r="J474" s="404">
        <v>8715</v>
      </c>
      <c r="K474" s="404">
        <v>5400</v>
      </c>
      <c r="L474" s="397">
        <f t="shared" si="6"/>
        <v>47061000</v>
      </c>
      <c r="M474" s="352"/>
      <c r="N474" s="398" t="s">
        <v>6641</v>
      </c>
      <c r="O474" s="342" t="s">
        <v>6656</v>
      </c>
      <c r="P474" s="355" t="s">
        <v>6648</v>
      </c>
      <c r="Q474" s="353">
        <v>43195</v>
      </c>
    </row>
    <row r="475" spans="1:17" s="338" customFormat="1" ht="30" customHeight="1">
      <c r="A475" s="403">
        <v>1140.3499999999999</v>
      </c>
      <c r="B475" s="347" t="s">
        <v>200</v>
      </c>
      <c r="C475" s="388" t="s">
        <v>7398</v>
      </c>
      <c r="D475" s="344" t="s">
        <v>7399</v>
      </c>
      <c r="E475" s="344" t="s">
        <v>7400</v>
      </c>
      <c r="F475" s="377"/>
      <c r="G475" s="38" t="s">
        <v>638</v>
      </c>
      <c r="H475" s="38" t="s">
        <v>149</v>
      </c>
      <c r="I475" s="38" t="s">
        <v>46</v>
      </c>
      <c r="J475" s="410">
        <v>128247</v>
      </c>
      <c r="K475" s="411">
        <v>2786</v>
      </c>
      <c r="L475" s="397">
        <f t="shared" si="6"/>
        <v>357296142</v>
      </c>
      <c r="M475" s="352"/>
      <c r="N475" s="398" t="s">
        <v>6641</v>
      </c>
      <c r="O475" s="342" t="s">
        <v>6656</v>
      </c>
      <c r="P475" s="355" t="s">
        <v>6648</v>
      </c>
      <c r="Q475" s="353">
        <v>43195</v>
      </c>
    </row>
    <row r="476" spans="1:17" s="338" customFormat="1" ht="30" customHeight="1">
      <c r="A476" s="401">
        <v>1140.44</v>
      </c>
      <c r="B476" s="377" t="s">
        <v>75</v>
      </c>
      <c r="C476" s="347" t="s">
        <v>7055</v>
      </c>
      <c r="D476" s="345" t="s">
        <v>7147</v>
      </c>
      <c r="E476" s="377" t="s">
        <v>7401</v>
      </c>
      <c r="F476" s="377" t="s">
        <v>353</v>
      </c>
      <c r="G476" s="377" t="s">
        <v>7389</v>
      </c>
      <c r="H476" s="377" t="s">
        <v>250</v>
      </c>
      <c r="I476" s="377" t="s">
        <v>21</v>
      </c>
      <c r="J476" s="407">
        <v>3108</v>
      </c>
      <c r="K476" s="408">
        <v>80000</v>
      </c>
      <c r="L476" s="397">
        <f t="shared" si="6"/>
        <v>248640000</v>
      </c>
      <c r="M476" s="352"/>
      <c r="N476" s="398" t="s">
        <v>6641</v>
      </c>
      <c r="O476" s="342" t="s">
        <v>6656</v>
      </c>
      <c r="P476" s="355" t="s">
        <v>6648</v>
      </c>
      <c r="Q476" s="353">
        <v>43195</v>
      </c>
    </row>
    <row r="477" spans="1:17" s="338" customFormat="1" ht="30" customHeight="1">
      <c r="A477" s="403">
        <v>1140.28</v>
      </c>
      <c r="B477" s="347" t="s">
        <v>190</v>
      </c>
      <c r="C477" s="347" t="s">
        <v>7055</v>
      </c>
      <c r="D477" s="344" t="s">
        <v>7402</v>
      </c>
      <c r="E477" s="344" t="s">
        <v>7403</v>
      </c>
      <c r="F477" s="377"/>
      <c r="G477" s="38" t="s">
        <v>7292</v>
      </c>
      <c r="H477" s="38" t="s">
        <v>40</v>
      </c>
      <c r="I477" s="38" t="s">
        <v>176</v>
      </c>
      <c r="J477" s="410">
        <v>238014</v>
      </c>
      <c r="K477" s="411">
        <v>1680</v>
      </c>
      <c r="L477" s="397">
        <f t="shared" si="6"/>
        <v>399863520</v>
      </c>
      <c r="M477" s="352"/>
      <c r="N477" s="398" t="s">
        <v>6641</v>
      </c>
      <c r="O477" s="342" t="s">
        <v>6656</v>
      </c>
      <c r="P477" s="355" t="s">
        <v>6648</v>
      </c>
      <c r="Q477" s="353">
        <v>43195</v>
      </c>
    </row>
    <row r="478" spans="1:17" s="338" customFormat="1" ht="30" customHeight="1">
      <c r="A478" s="403">
        <v>1140.3800000000001</v>
      </c>
      <c r="B478" s="347" t="s">
        <v>190</v>
      </c>
      <c r="C478" s="388" t="s">
        <v>7404</v>
      </c>
      <c r="D478" s="344" t="s">
        <v>7402</v>
      </c>
      <c r="E478" s="344" t="s">
        <v>7405</v>
      </c>
      <c r="F478" s="377"/>
      <c r="G478" s="38" t="s">
        <v>638</v>
      </c>
      <c r="H478" s="38" t="s">
        <v>149</v>
      </c>
      <c r="I478" s="38" t="s">
        <v>176</v>
      </c>
      <c r="J478" s="410">
        <v>400004</v>
      </c>
      <c r="K478" s="398">
        <v>430</v>
      </c>
      <c r="L478" s="397">
        <f t="shared" si="6"/>
        <v>172001720</v>
      </c>
      <c r="M478" s="352"/>
      <c r="N478" s="398" t="s">
        <v>6641</v>
      </c>
      <c r="O478" s="342" t="s">
        <v>6656</v>
      </c>
      <c r="P478" s="355" t="s">
        <v>6648</v>
      </c>
      <c r="Q478" s="353">
        <v>43195</v>
      </c>
    </row>
    <row r="479" spans="1:17" s="338" customFormat="1" ht="30" customHeight="1">
      <c r="A479" s="403">
        <v>1140.29</v>
      </c>
      <c r="B479" s="347" t="s">
        <v>190</v>
      </c>
      <c r="C479" s="347" t="s">
        <v>7055</v>
      </c>
      <c r="D479" s="344" t="s">
        <v>5746</v>
      </c>
      <c r="E479" s="344" t="s">
        <v>7406</v>
      </c>
      <c r="F479" s="377"/>
      <c r="G479" s="38" t="s">
        <v>7292</v>
      </c>
      <c r="H479" s="38" t="s">
        <v>34</v>
      </c>
      <c r="I479" s="38" t="s">
        <v>176</v>
      </c>
      <c r="J479" s="410">
        <v>669999</v>
      </c>
      <c r="K479" s="398">
        <v>590</v>
      </c>
      <c r="L479" s="397">
        <f t="shared" si="6"/>
        <v>395299410</v>
      </c>
      <c r="M479" s="352"/>
      <c r="N479" s="398" t="s">
        <v>6641</v>
      </c>
      <c r="O479" s="342" t="s">
        <v>6656</v>
      </c>
      <c r="P479" s="355" t="s">
        <v>6648</v>
      </c>
      <c r="Q479" s="353">
        <v>43195</v>
      </c>
    </row>
    <row r="480" spans="1:17" s="338" customFormat="1" ht="30" customHeight="1">
      <c r="A480" s="414">
        <v>1140.3</v>
      </c>
      <c r="B480" s="347" t="s">
        <v>190</v>
      </c>
      <c r="C480" s="347" t="s">
        <v>7055</v>
      </c>
      <c r="D480" s="344" t="s">
        <v>5746</v>
      </c>
      <c r="E480" s="6" t="s">
        <v>7407</v>
      </c>
      <c r="F480" s="388" t="s">
        <v>46</v>
      </c>
      <c r="G480" s="388" t="s">
        <v>7408</v>
      </c>
      <c r="H480" s="38" t="s">
        <v>1168</v>
      </c>
      <c r="I480" s="388" t="s">
        <v>46</v>
      </c>
      <c r="J480" s="404">
        <v>260001</v>
      </c>
      <c r="K480" s="404">
        <v>6</v>
      </c>
      <c r="L480" s="397">
        <f t="shared" si="6"/>
        <v>1560006</v>
      </c>
      <c r="M480" s="352"/>
      <c r="N480" s="398" t="s">
        <v>6641</v>
      </c>
      <c r="O480" s="342" t="s">
        <v>6656</v>
      </c>
      <c r="P480" s="355" t="s">
        <v>6648</v>
      </c>
      <c r="Q480" s="353">
        <v>43195</v>
      </c>
    </row>
    <row r="481" spans="1:17" s="338" customFormat="1" ht="30" customHeight="1">
      <c r="A481" s="403">
        <v>1140.33</v>
      </c>
      <c r="B481" s="347" t="s">
        <v>190</v>
      </c>
      <c r="C481" s="347" t="s">
        <v>7055</v>
      </c>
      <c r="D481" s="344" t="s">
        <v>5746</v>
      </c>
      <c r="E481" s="6" t="s">
        <v>7409</v>
      </c>
      <c r="F481" s="388" t="s">
        <v>176</v>
      </c>
      <c r="G481" s="388" t="s">
        <v>7410</v>
      </c>
      <c r="H481" s="38" t="s">
        <v>35</v>
      </c>
      <c r="I481" s="388" t="s">
        <v>176</v>
      </c>
      <c r="J481" s="404">
        <v>459998.00000000006</v>
      </c>
      <c r="K481" s="404">
        <v>160</v>
      </c>
      <c r="L481" s="397">
        <f t="shared" si="6"/>
        <v>73599680.000000015</v>
      </c>
      <c r="M481" s="352"/>
      <c r="N481" s="398" t="s">
        <v>6641</v>
      </c>
      <c r="O481" s="342" t="s">
        <v>6656</v>
      </c>
      <c r="P481" s="355" t="s">
        <v>6648</v>
      </c>
      <c r="Q481" s="353">
        <v>43195</v>
      </c>
    </row>
    <row r="482" spans="1:17" s="338" customFormat="1" ht="30" customHeight="1">
      <c r="A482" s="403">
        <v>1140.31</v>
      </c>
      <c r="B482" s="347" t="s">
        <v>190</v>
      </c>
      <c r="C482" s="347" t="s">
        <v>7055</v>
      </c>
      <c r="D482" s="344" t="s">
        <v>5746</v>
      </c>
      <c r="E482" s="6" t="s">
        <v>7411</v>
      </c>
      <c r="F482" s="388" t="s">
        <v>176</v>
      </c>
      <c r="G482" s="388" t="s">
        <v>7412</v>
      </c>
      <c r="H482" s="38" t="s">
        <v>33</v>
      </c>
      <c r="I482" s="388" t="s">
        <v>176</v>
      </c>
      <c r="J482" s="404">
        <v>156009</v>
      </c>
      <c r="K482" s="404">
        <v>102</v>
      </c>
      <c r="L482" s="397">
        <f t="shared" si="6"/>
        <v>15912918</v>
      </c>
      <c r="M482" s="352"/>
      <c r="N482" s="398" t="s">
        <v>6641</v>
      </c>
      <c r="O482" s="342" t="s">
        <v>6656</v>
      </c>
      <c r="P482" s="355" t="s">
        <v>6648</v>
      </c>
      <c r="Q482" s="353">
        <v>43195</v>
      </c>
    </row>
    <row r="483" spans="1:17" s="338" customFormat="1" ht="30" customHeight="1">
      <c r="A483" s="403">
        <v>1140.3399999999999</v>
      </c>
      <c r="B483" s="347" t="s">
        <v>190</v>
      </c>
      <c r="C483" s="388" t="s">
        <v>7413</v>
      </c>
      <c r="D483" s="344" t="s">
        <v>5746</v>
      </c>
      <c r="E483" s="6" t="s">
        <v>7414</v>
      </c>
      <c r="F483" s="388" t="s">
        <v>46</v>
      </c>
      <c r="G483" s="388" t="s">
        <v>7415</v>
      </c>
      <c r="H483" s="38" t="s">
        <v>7416</v>
      </c>
      <c r="I483" s="388" t="s">
        <v>46</v>
      </c>
      <c r="J483" s="404">
        <v>153006</v>
      </c>
      <c r="K483" s="404">
        <v>980</v>
      </c>
      <c r="L483" s="397">
        <f t="shared" si="6"/>
        <v>149945880</v>
      </c>
      <c r="M483" s="352"/>
      <c r="N483" s="398" t="s">
        <v>6641</v>
      </c>
      <c r="O483" s="342" t="s">
        <v>6656</v>
      </c>
      <c r="P483" s="355" t="s">
        <v>6648</v>
      </c>
      <c r="Q483" s="353">
        <v>43195</v>
      </c>
    </row>
    <row r="484" spans="1:17" s="338" customFormat="1" ht="30" customHeight="1">
      <c r="A484" s="403">
        <v>1140.3599999999999</v>
      </c>
      <c r="B484" s="347" t="s">
        <v>190</v>
      </c>
      <c r="C484" s="388" t="s">
        <v>7417</v>
      </c>
      <c r="D484" s="344" t="s">
        <v>5746</v>
      </c>
      <c r="E484" s="6" t="s">
        <v>7418</v>
      </c>
      <c r="F484" s="388" t="s">
        <v>193</v>
      </c>
      <c r="G484" s="388" t="s">
        <v>7419</v>
      </c>
      <c r="H484" s="38" t="s">
        <v>149</v>
      </c>
      <c r="I484" s="388" t="s">
        <v>46</v>
      </c>
      <c r="J484" s="404">
        <v>121002</v>
      </c>
      <c r="K484" s="404">
        <v>600</v>
      </c>
      <c r="L484" s="397">
        <f t="shared" si="6"/>
        <v>72601200</v>
      </c>
      <c r="M484" s="352"/>
      <c r="N484" s="398" t="s">
        <v>6641</v>
      </c>
      <c r="O484" s="342" t="s">
        <v>6656</v>
      </c>
      <c r="P484" s="355" t="s">
        <v>6648</v>
      </c>
      <c r="Q484" s="353">
        <v>43195</v>
      </c>
    </row>
    <row r="485" spans="1:17" s="338" customFormat="1" ht="30" customHeight="1">
      <c r="A485" s="403">
        <v>1140.3699999999999</v>
      </c>
      <c r="B485" s="347" t="s">
        <v>200</v>
      </c>
      <c r="C485" s="388" t="s">
        <v>7420</v>
      </c>
      <c r="D485" s="344" t="s">
        <v>7399</v>
      </c>
      <c r="E485" s="344" t="s">
        <v>7421</v>
      </c>
      <c r="F485" s="377"/>
      <c r="G485" s="38" t="s">
        <v>7058</v>
      </c>
      <c r="H485" s="38" t="s">
        <v>131</v>
      </c>
      <c r="I485" s="38" t="s">
        <v>46</v>
      </c>
      <c r="J485" s="410">
        <v>121002</v>
      </c>
      <c r="K485" s="411">
        <v>1194</v>
      </c>
      <c r="L485" s="397">
        <f t="shared" si="6"/>
        <v>144476388</v>
      </c>
      <c r="M485" s="352"/>
      <c r="N485" s="398" t="s">
        <v>6641</v>
      </c>
      <c r="O485" s="342" t="s">
        <v>6656</v>
      </c>
      <c r="P485" s="355" t="s">
        <v>6648</v>
      </c>
      <c r="Q485" s="353">
        <v>43195</v>
      </c>
    </row>
    <row r="486" spans="1:17" s="338" customFormat="1" ht="30" customHeight="1">
      <c r="A486" s="403">
        <v>1140.3900000000001</v>
      </c>
      <c r="B486" s="347" t="s">
        <v>190</v>
      </c>
      <c r="C486" s="388" t="s">
        <v>7422</v>
      </c>
      <c r="D486" s="344" t="s">
        <v>7402</v>
      </c>
      <c r="E486" s="344" t="s">
        <v>7423</v>
      </c>
      <c r="F486" s="377"/>
      <c r="G486" s="38" t="s">
        <v>638</v>
      </c>
      <c r="H486" s="38" t="s">
        <v>149</v>
      </c>
      <c r="I486" s="38" t="s">
        <v>176</v>
      </c>
      <c r="J486" s="410">
        <v>310002</v>
      </c>
      <c r="K486" s="411">
        <v>420</v>
      </c>
      <c r="L486" s="397">
        <f t="shared" si="6"/>
        <v>130200840</v>
      </c>
      <c r="M486" s="352"/>
      <c r="N486" s="398" t="s">
        <v>6641</v>
      </c>
      <c r="O486" s="342" t="s">
        <v>6656</v>
      </c>
      <c r="P486" s="355" t="s">
        <v>6648</v>
      </c>
      <c r="Q486" s="353">
        <v>43195</v>
      </c>
    </row>
    <row r="487" spans="1:17" s="338" customFormat="1" ht="30" customHeight="1">
      <c r="A487" s="403">
        <v>1140.32</v>
      </c>
      <c r="B487" s="347" t="s">
        <v>175</v>
      </c>
      <c r="C487" s="347" t="s">
        <v>7055</v>
      </c>
      <c r="D487" s="344" t="s">
        <v>7424</v>
      </c>
      <c r="E487" s="344" t="s">
        <v>7425</v>
      </c>
      <c r="F487" s="377"/>
      <c r="G487" s="38" t="s">
        <v>638</v>
      </c>
      <c r="H487" s="38" t="s">
        <v>149</v>
      </c>
      <c r="I487" s="38" t="s">
        <v>176</v>
      </c>
      <c r="J487" s="410">
        <v>440013</v>
      </c>
      <c r="K487" s="411">
        <v>500</v>
      </c>
      <c r="L487" s="397">
        <f t="shared" si="6"/>
        <v>220006500</v>
      </c>
      <c r="M487" s="352"/>
      <c r="N487" s="398" t="s">
        <v>6641</v>
      </c>
      <c r="O487" s="342" t="s">
        <v>6656</v>
      </c>
      <c r="P487" s="355" t="s">
        <v>6648</v>
      </c>
      <c r="Q487" s="353">
        <v>43195</v>
      </c>
    </row>
    <row r="488" spans="1:17" s="338" customFormat="1" ht="30" customHeight="1">
      <c r="A488" s="403">
        <v>1140.45</v>
      </c>
      <c r="B488" s="347"/>
      <c r="C488" s="347" t="s">
        <v>7055</v>
      </c>
      <c r="D488" s="344" t="s">
        <v>7067</v>
      </c>
      <c r="E488" s="6" t="s">
        <v>7426</v>
      </c>
      <c r="F488" s="388" t="s">
        <v>32</v>
      </c>
      <c r="G488" s="388" t="s">
        <v>7344</v>
      </c>
      <c r="H488" s="38" t="s">
        <v>7369</v>
      </c>
      <c r="I488" s="388" t="s">
        <v>32</v>
      </c>
      <c r="J488" s="404">
        <v>1120014</v>
      </c>
      <c r="K488" s="404">
        <v>8</v>
      </c>
      <c r="L488" s="397">
        <f t="shared" si="6"/>
        <v>8960112</v>
      </c>
      <c r="M488" s="352"/>
      <c r="N488" s="398" t="s">
        <v>6641</v>
      </c>
      <c r="O488" s="342" t="s">
        <v>6656</v>
      </c>
      <c r="P488" s="355" t="s">
        <v>6648</v>
      </c>
      <c r="Q488" s="353">
        <v>43195</v>
      </c>
    </row>
    <row r="489" spans="1:17" s="338" customFormat="1" ht="30" customHeight="1">
      <c r="A489" s="403">
        <v>1140.1199999999999</v>
      </c>
      <c r="B489" s="347" t="s">
        <v>7427</v>
      </c>
      <c r="C489" s="347" t="s">
        <v>7055</v>
      </c>
      <c r="D489" s="344" t="s">
        <v>7067</v>
      </c>
      <c r="E489" s="379" t="s">
        <v>7428</v>
      </c>
      <c r="F489" s="377"/>
      <c r="G489" s="38" t="s">
        <v>7429</v>
      </c>
      <c r="H489" s="38" t="s">
        <v>34</v>
      </c>
      <c r="I489" s="38" t="s">
        <v>176</v>
      </c>
      <c r="J489" s="397">
        <v>145002</v>
      </c>
      <c r="K489" s="398">
        <v>373</v>
      </c>
      <c r="L489" s="397">
        <f t="shared" si="6"/>
        <v>54085746</v>
      </c>
      <c r="M489" s="352"/>
      <c r="N489" s="398" t="s">
        <v>6641</v>
      </c>
      <c r="O489" s="342" t="s">
        <v>6656</v>
      </c>
      <c r="P489" s="355" t="s">
        <v>6648</v>
      </c>
      <c r="Q489" s="353">
        <v>43195</v>
      </c>
    </row>
    <row r="490" spans="1:17" s="338" customFormat="1" ht="30" customHeight="1">
      <c r="A490" s="403">
        <v>1140.46</v>
      </c>
      <c r="B490" s="347" t="s">
        <v>7430</v>
      </c>
      <c r="C490" s="347" t="s">
        <v>7055</v>
      </c>
      <c r="D490" s="344" t="s">
        <v>7067</v>
      </c>
      <c r="E490" s="379" t="s">
        <v>7431</v>
      </c>
      <c r="F490" s="377"/>
      <c r="G490" s="38" t="s">
        <v>198</v>
      </c>
      <c r="H490" s="38" t="s">
        <v>40</v>
      </c>
      <c r="I490" s="38" t="s">
        <v>25</v>
      </c>
      <c r="J490" s="397">
        <v>1380015</v>
      </c>
      <c r="K490" s="398">
        <v>60</v>
      </c>
      <c r="L490" s="397">
        <f t="shared" si="6"/>
        <v>82800900</v>
      </c>
      <c r="M490" s="352"/>
      <c r="N490" s="398" t="s">
        <v>6641</v>
      </c>
      <c r="O490" s="342" t="s">
        <v>6656</v>
      </c>
      <c r="P490" s="355" t="s">
        <v>6648</v>
      </c>
      <c r="Q490" s="353">
        <v>43195</v>
      </c>
    </row>
    <row r="491" spans="1:17" s="338" customFormat="1" ht="30" customHeight="1">
      <c r="A491" s="403">
        <v>1140.47</v>
      </c>
      <c r="B491" s="347" t="s">
        <v>7432</v>
      </c>
      <c r="C491" s="347" t="s">
        <v>7055</v>
      </c>
      <c r="D491" s="344" t="s">
        <v>7067</v>
      </c>
      <c r="E491" s="344" t="s">
        <v>7433</v>
      </c>
      <c r="F491" s="377"/>
      <c r="G491" s="38" t="s">
        <v>7434</v>
      </c>
      <c r="H491" s="38" t="s">
        <v>238</v>
      </c>
      <c r="I491" s="38" t="s">
        <v>46</v>
      </c>
      <c r="J491" s="410">
        <v>17997</v>
      </c>
      <c r="K491" s="411">
        <v>120</v>
      </c>
      <c r="L491" s="397">
        <f t="shared" si="6"/>
        <v>2159640</v>
      </c>
      <c r="M491" s="352"/>
      <c r="N491" s="398" t="s">
        <v>6641</v>
      </c>
      <c r="O491" s="342" t="s">
        <v>6656</v>
      </c>
      <c r="P491" s="355" t="s">
        <v>6648</v>
      </c>
      <c r="Q491" s="353">
        <v>43195</v>
      </c>
    </row>
    <row r="492" spans="1:17" s="338" customFormat="1" ht="30" customHeight="1">
      <c r="A492" s="403">
        <v>1140.48</v>
      </c>
      <c r="B492" s="347" t="s">
        <v>7435</v>
      </c>
      <c r="C492" s="347" t="s">
        <v>7055</v>
      </c>
      <c r="D492" s="344" t="s">
        <v>7067</v>
      </c>
      <c r="E492" s="344" t="s">
        <v>7436</v>
      </c>
      <c r="F492" s="377"/>
      <c r="G492" s="38" t="s">
        <v>7437</v>
      </c>
      <c r="H492" s="38" t="s">
        <v>33</v>
      </c>
      <c r="I492" s="38" t="s">
        <v>152</v>
      </c>
      <c r="J492" s="410">
        <v>109998</v>
      </c>
      <c r="K492" s="411">
        <v>110</v>
      </c>
      <c r="L492" s="397">
        <f t="shared" si="6"/>
        <v>12099780</v>
      </c>
      <c r="M492" s="352"/>
      <c r="N492" s="398" t="s">
        <v>6641</v>
      </c>
      <c r="O492" s="342" t="s">
        <v>6656</v>
      </c>
      <c r="P492" s="355" t="s">
        <v>6648</v>
      </c>
      <c r="Q492" s="353">
        <v>43195</v>
      </c>
    </row>
    <row r="493" spans="1:17" s="338" customFormat="1" ht="30" customHeight="1">
      <c r="A493" s="403">
        <v>1140.49</v>
      </c>
      <c r="B493" s="347" t="s">
        <v>7438</v>
      </c>
      <c r="C493" s="347" t="s">
        <v>7055</v>
      </c>
      <c r="D493" s="344" t="s">
        <v>7067</v>
      </c>
      <c r="E493" s="379" t="s">
        <v>7439</v>
      </c>
      <c r="F493" s="377"/>
      <c r="G493" s="38" t="s">
        <v>7440</v>
      </c>
      <c r="H493" s="38" t="s">
        <v>31</v>
      </c>
      <c r="I493" s="38" t="s">
        <v>18</v>
      </c>
      <c r="J493" s="397">
        <v>16005</v>
      </c>
      <c r="K493" s="398">
        <v>36</v>
      </c>
      <c r="L493" s="397">
        <f t="shared" si="6"/>
        <v>576180</v>
      </c>
      <c r="M493" s="352"/>
      <c r="N493" s="398" t="s">
        <v>6641</v>
      </c>
      <c r="O493" s="342" t="s">
        <v>6656</v>
      </c>
      <c r="P493" s="355" t="s">
        <v>6648</v>
      </c>
      <c r="Q493" s="353">
        <v>43195</v>
      </c>
    </row>
    <row r="494" spans="1:17" s="338" customFormat="1" ht="30" customHeight="1">
      <c r="A494" s="414">
        <v>1140.5</v>
      </c>
      <c r="B494" s="347"/>
      <c r="C494" s="347" t="s">
        <v>7055</v>
      </c>
      <c r="D494" s="344" t="s">
        <v>7067</v>
      </c>
      <c r="E494" s="6" t="s">
        <v>7441</v>
      </c>
      <c r="F494" s="388" t="s">
        <v>18</v>
      </c>
      <c r="G494" s="388" t="s">
        <v>7442</v>
      </c>
      <c r="H494" s="38" t="s">
        <v>31</v>
      </c>
      <c r="I494" s="388" t="s">
        <v>18</v>
      </c>
      <c r="J494" s="404">
        <v>21505</v>
      </c>
      <c r="K494" s="404">
        <v>20</v>
      </c>
      <c r="L494" s="397">
        <f t="shared" si="6"/>
        <v>430100</v>
      </c>
      <c r="M494" s="352"/>
      <c r="N494" s="398" t="s">
        <v>6641</v>
      </c>
      <c r="O494" s="342" t="s">
        <v>6656</v>
      </c>
      <c r="P494" s="355" t="s">
        <v>6648</v>
      </c>
      <c r="Q494" s="353">
        <v>43195</v>
      </c>
    </row>
    <row r="495" spans="1:17" s="338" customFormat="1" ht="30" customHeight="1">
      <c r="A495" s="403">
        <v>1140.51</v>
      </c>
      <c r="B495" s="347" t="s">
        <v>7438</v>
      </c>
      <c r="C495" s="347" t="s">
        <v>7055</v>
      </c>
      <c r="D495" s="344" t="s">
        <v>7067</v>
      </c>
      <c r="E495" s="379" t="s">
        <v>7443</v>
      </c>
      <c r="F495" s="377"/>
      <c r="G495" s="38" t="s">
        <v>7440</v>
      </c>
      <c r="H495" s="38" t="s">
        <v>31</v>
      </c>
      <c r="I495" s="38" t="s">
        <v>39</v>
      </c>
      <c r="J495" s="410">
        <v>29205</v>
      </c>
      <c r="K495" s="398">
        <v>4060</v>
      </c>
      <c r="L495" s="397">
        <f t="shared" si="6"/>
        <v>118572300</v>
      </c>
      <c r="M495" s="352"/>
      <c r="N495" s="398" t="s">
        <v>6641</v>
      </c>
      <c r="O495" s="342" t="s">
        <v>6656</v>
      </c>
      <c r="P495" s="355" t="s">
        <v>6648</v>
      </c>
      <c r="Q495" s="353">
        <v>43195</v>
      </c>
    </row>
    <row r="496" spans="1:17" s="338" customFormat="1" ht="30" customHeight="1">
      <c r="A496" s="403">
        <v>1140.52</v>
      </c>
      <c r="B496" s="347"/>
      <c r="C496" s="347" t="s">
        <v>7055</v>
      </c>
      <c r="D496" s="344" t="s">
        <v>7067</v>
      </c>
      <c r="E496" s="6" t="s">
        <v>7444</v>
      </c>
      <c r="F496" s="388" t="s">
        <v>39</v>
      </c>
      <c r="G496" s="388" t="s">
        <v>7442</v>
      </c>
      <c r="H496" s="38" t="s">
        <v>31</v>
      </c>
      <c r="I496" s="388" t="s">
        <v>39</v>
      </c>
      <c r="J496" s="404">
        <v>51997.000000000007</v>
      </c>
      <c r="K496" s="404">
        <v>10</v>
      </c>
      <c r="L496" s="397">
        <f t="shared" si="6"/>
        <v>519970.00000000006</v>
      </c>
      <c r="M496" s="352"/>
      <c r="N496" s="398" t="s">
        <v>6641</v>
      </c>
      <c r="O496" s="342" t="s">
        <v>6656</v>
      </c>
      <c r="P496" s="355" t="s">
        <v>6648</v>
      </c>
      <c r="Q496" s="353">
        <v>43195</v>
      </c>
    </row>
    <row r="497" spans="1:17" s="338" customFormat="1" ht="30" customHeight="1">
      <c r="A497" s="403">
        <v>1140.53</v>
      </c>
      <c r="B497" s="347"/>
      <c r="C497" s="347" t="s">
        <v>7055</v>
      </c>
      <c r="D497" s="344" t="s">
        <v>7067</v>
      </c>
      <c r="E497" s="6" t="s">
        <v>7445</v>
      </c>
      <c r="F497" s="388" t="s">
        <v>18</v>
      </c>
      <c r="G497" s="388" t="s">
        <v>7446</v>
      </c>
      <c r="H497" s="38" t="s">
        <v>35</v>
      </c>
      <c r="I497" s="388" t="s">
        <v>18</v>
      </c>
      <c r="J497" s="404">
        <v>339999</v>
      </c>
      <c r="K497" s="404">
        <v>52</v>
      </c>
      <c r="L497" s="397">
        <f t="shared" si="6"/>
        <v>17679948</v>
      </c>
      <c r="M497" s="352"/>
      <c r="N497" s="398" t="s">
        <v>6641</v>
      </c>
      <c r="O497" s="342" t="s">
        <v>6656</v>
      </c>
      <c r="P497" s="355" t="s">
        <v>6648</v>
      </c>
      <c r="Q497" s="353">
        <v>43195</v>
      </c>
    </row>
    <row r="498" spans="1:17" s="338" customFormat="1" ht="30" customHeight="1">
      <c r="A498" s="403">
        <v>1140.54</v>
      </c>
      <c r="B498" s="347"/>
      <c r="C498" s="347" t="s">
        <v>7055</v>
      </c>
      <c r="D498" s="344" t="s">
        <v>7067</v>
      </c>
      <c r="E498" s="6" t="s">
        <v>7447</v>
      </c>
      <c r="F498" s="388" t="s">
        <v>39</v>
      </c>
      <c r="G498" s="388" t="s">
        <v>7448</v>
      </c>
      <c r="H498" s="38" t="s">
        <v>180</v>
      </c>
      <c r="I498" s="388" t="s">
        <v>39</v>
      </c>
      <c r="J498" s="404">
        <v>149006</v>
      </c>
      <c r="K498" s="404">
        <v>410</v>
      </c>
      <c r="L498" s="397">
        <f t="shared" si="6"/>
        <v>61092460</v>
      </c>
      <c r="M498" s="352"/>
      <c r="N498" s="398" t="s">
        <v>6641</v>
      </c>
      <c r="O498" s="342" t="s">
        <v>6656</v>
      </c>
      <c r="P498" s="355" t="s">
        <v>6648</v>
      </c>
      <c r="Q498" s="353">
        <v>43195</v>
      </c>
    </row>
    <row r="499" spans="1:17" s="338" customFormat="1" ht="30" customHeight="1">
      <c r="A499" s="403">
        <v>1140.55</v>
      </c>
      <c r="B499" s="347"/>
      <c r="C499" s="347" t="s">
        <v>7055</v>
      </c>
      <c r="D499" s="344" t="s">
        <v>7067</v>
      </c>
      <c r="E499" s="6" t="s">
        <v>7449</v>
      </c>
      <c r="F499" s="388" t="s">
        <v>18</v>
      </c>
      <c r="G499" s="388" t="s">
        <v>7442</v>
      </c>
      <c r="H499" s="38" t="s">
        <v>31</v>
      </c>
      <c r="I499" s="388" t="s">
        <v>18</v>
      </c>
      <c r="J499" s="404">
        <v>5203</v>
      </c>
      <c r="K499" s="404">
        <v>200</v>
      </c>
      <c r="L499" s="397">
        <f t="shared" si="6"/>
        <v>1040600</v>
      </c>
      <c r="M499" s="352"/>
      <c r="N499" s="398" t="s">
        <v>6641</v>
      </c>
      <c r="O499" s="342" t="s">
        <v>6656</v>
      </c>
      <c r="P499" s="355" t="s">
        <v>6648</v>
      </c>
      <c r="Q499" s="353">
        <v>43195</v>
      </c>
    </row>
    <row r="500" spans="1:17" s="338" customFormat="1" ht="30" customHeight="1">
      <c r="A500" s="403">
        <v>1140.56</v>
      </c>
      <c r="B500" s="347"/>
      <c r="C500" s="347" t="s">
        <v>7055</v>
      </c>
      <c r="D500" s="344" t="s">
        <v>7067</v>
      </c>
      <c r="E500" s="6" t="s">
        <v>7450</v>
      </c>
      <c r="F500" s="388" t="s">
        <v>25</v>
      </c>
      <c r="G500" s="388" t="s">
        <v>7415</v>
      </c>
      <c r="H500" s="38" t="s">
        <v>7451</v>
      </c>
      <c r="I500" s="388" t="s">
        <v>25</v>
      </c>
      <c r="J500" s="404">
        <v>323001</v>
      </c>
      <c r="K500" s="404">
        <v>16</v>
      </c>
      <c r="L500" s="397">
        <f t="shared" si="6"/>
        <v>5168016</v>
      </c>
      <c r="M500" s="352"/>
      <c r="N500" s="398" t="s">
        <v>6641</v>
      </c>
      <c r="O500" s="342" t="s">
        <v>6656</v>
      </c>
      <c r="P500" s="355" t="s">
        <v>6648</v>
      </c>
      <c r="Q500" s="353">
        <v>43195</v>
      </c>
    </row>
    <row r="501" spans="1:17" s="338" customFormat="1" ht="30" customHeight="1">
      <c r="A501" s="403">
        <v>1140.57</v>
      </c>
      <c r="B501" s="347" t="s">
        <v>7452</v>
      </c>
      <c r="C501" s="347" t="s">
        <v>7055</v>
      </c>
      <c r="D501" s="344" t="s">
        <v>7067</v>
      </c>
      <c r="E501" s="344" t="s">
        <v>7453</v>
      </c>
      <c r="F501" s="377"/>
      <c r="G501" s="38" t="s">
        <v>7454</v>
      </c>
      <c r="H501" s="38" t="s">
        <v>40</v>
      </c>
      <c r="I501" s="38" t="s">
        <v>18</v>
      </c>
      <c r="J501" s="410">
        <v>171996</v>
      </c>
      <c r="K501" s="411">
        <v>226</v>
      </c>
      <c r="L501" s="397">
        <f t="shared" si="6"/>
        <v>38871096</v>
      </c>
      <c r="M501" s="352"/>
      <c r="N501" s="398" t="s">
        <v>6641</v>
      </c>
      <c r="O501" s="342" t="s">
        <v>6656</v>
      </c>
      <c r="P501" s="355" t="s">
        <v>6648</v>
      </c>
      <c r="Q501" s="353">
        <v>43195</v>
      </c>
    </row>
    <row r="502" spans="1:17" s="338" customFormat="1" ht="30" customHeight="1">
      <c r="A502" s="403">
        <v>1140.58</v>
      </c>
      <c r="B502" s="347" t="s">
        <v>190</v>
      </c>
      <c r="C502" s="347" t="s">
        <v>7055</v>
      </c>
      <c r="D502" s="345" t="s">
        <v>7402</v>
      </c>
      <c r="E502" s="344" t="s">
        <v>7455</v>
      </c>
      <c r="F502" s="377"/>
      <c r="G502" s="38" t="s">
        <v>7456</v>
      </c>
      <c r="H502" s="38" t="s">
        <v>34</v>
      </c>
      <c r="I502" s="38" t="s">
        <v>7457</v>
      </c>
      <c r="J502" s="410">
        <v>2899996</v>
      </c>
      <c r="K502" s="411">
        <v>48</v>
      </c>
      <c r="L502" s="397">
        <f t="shared" si="6"/>
        <v>139199808</v>
      </c>
      <c r="M502" s="352"/>
      <c r="N502" s="398" t="s">
        <v>6641</v>
      </c>
      <c r="O502" s="342" t="s">
        <v>6656</v>
      </c>
      <c r="P502" s="355" t="s">
        <v>6648</v>
      </c>
      <c r="Q502" s="353">
        <v>43195</v>
      </c>
    </row>
    <row r="503" spans="1:17" s="338" customFormat="1" ht="30" customHeight="1">
      <c r="A503" s="403">
        <v>1140.5899999999999</v>
      </c>
      <c r="B503" s="347"/>
      <c r="C503" s="347" t="s">
        <v>7055</v>
      </c>
      <c r="D503" s="344" t="s">
        <v>7067</v>
      </c>
      <c r="E503" s="6" t="s">
        <v>7458</v>
      </c>
      <c r="F503" s="388" t="s">
        <v>176</v>
      </c>
      <c r="G503" s="388" t="s">
        <v>7353</v>
      </c>
      <c r="H503" s="38" t="s">
        <v>34</v>
      </c>
      <c r="I503" s="388" t="s">
        <v>176</v>
      </c>
      <c r="J503" s="404">
        <v>870001.00000000012</v>
      </c>
      <c r="K503" s="404">
        <v>150</v>
      </c>
      <c r="L503" s="397">
        <f t="shared" si="6"/>
        <v>130500150.00000001</v>
      </c>
      <c r="M503" s="352"/>
      <c r="N503" s="398" t="s">
        <v>6641</v>
      </c>
      <c r="O503" s="342" t="s">
        <v>6656</v>
      </c>
      <c r="P503" s="355" t="s">
        <v>6648</v>
      </c>
      <c r="Q503" s="353">
        <v>43195</v>
      </c>
    </row>
    <row r="504" spans="1:17" s="338" customFormat="1" ht="30" customHeight="1">
      <c r="A504" s="414">
        <v>1140.5999999999999</v>
      </c>
      <c r="B504" s="347" t="s">
        <v>7459</v>
      </c>
      <c r="C504" s="347" t="s">
        <v>7055</v>
      </c>
      <c r="D504" s="344" t="s">
        <v>7067</v>
      </c>
      <c r="E504" s="379" t="s">
        <v>7460</v>
      </c>
      <c r="F504" s="377"/>
      <c r="G504" s="38" t="s">
        <v>7461</v>
      </c>
      <c r="H504" s="38" t="s">
        <v>33</v>
      </c>
      <c r="I504" s="415"/>
      <c r="J504" s="397">
        <v>2205</v>
      </c>
      <c r="K504" s="398">
        <v>20700</v>
      </c>
      <c r="L504" s="397">
        <f t="shared" si="6"/>
        <v>45643500</v>
      </c>
      <c r="M504" s="352"/>
      <c r="N504" s="398" t="s">
        <v>6641</v>
      </c>
      <c r="O504" s="342" t="s">
        <v>6656</v>
      </c>
      <c r="P504" s="355" t="s">
        <v>6648</v>
      </c>
      <c r="Q504" s="353">
        <v>43195</v>
      </c>
    </row>
    <row r="505" spans="1:17" s="338" customFormat="1" ht="30" customHeight="1">
      <c r="A505" s="403">
        <v>1140.6500000000001</v>
      </c>
      <c r="B505" s="347" t="s">
        <v>7462</v>
      </c>
      <c r="C505" s="347" t="s">
        <v>7055</v>
      </c>
      <c r="D505" s="344" t="s">
        <v>7067</v>
      </c>
      <c r="E505" s="344" t="s">
        <v>7463</v>
      </c>
      <c r="F505" s="377"/>
      <c r="G505" s="38" t="s">
        <v>7464</v>
      </c>
      <c r="H505" s="38" t="s">
        <v>33</v>
      </c>
      <c r="I505" s="38" t="s">
        <v>21</v>
      </c>
      <c r="J505" s="410">
        <v>609</v>
      </c>
      <c r="K505" s="411">
        <v>151500</v>
      </c>
      <c r="L505" s="397">
        <f t="shared" si="6"/>
        <v>92263500</v>
      </c>
      <c r="M505" s="352"/>
      <c r="N505" s="398" t="s">
        <v>6641</v>
      </c>
      <c r="O505" s="342" t="s">
        <v>6656</v>
      </c>
      <c r="P505" s="355" t="s">
        <v>6648</v>
      </c>
      <c r="Q505" s="353">
        <v>43195</v>
      </c>
    </row>
    <row r="506" spans="1:17" s="338" customFormat="1" ht="30" customHeight="1">
      <c r="A506" s="401">
        <v>1140.6600000000001</v>
      </c>
      <c r="B506" s="347" t="s">
        <v>902</v>
      </c>
      <c r="C506" s="347" t="s">
        <v>7055</v>
      </c>
      <c r="D506" s="344" t="s">
        <v>7465</v>
      </c>
      <c r="E506" s="370" t="s">
        <v>7466</v>
      </c>
      <c r="F506" s="371" t="s">
        <v>7111</v>
      </c>
      <c r="G506" s="372" t="s">
        <v>7467</v>
      </c>
      <c r="H506" s="373" t="s">
        <v>1092</v>
      </c>
      <c r="I506" s="415" t="s">
        <v>222</v>
      </c>
      <c r="J506" s="397">
        <v>11004</v>
      </c>
      <c r="K506" s="406">
        <v>100</v>
      </c>
      <c r="L506" s="397">
        <f t="shared" si="6"/>
        <v>1100400</v>
      </c>
      <c r="M506" s="352"/>
      <c r="N506" s="398" t="s">
        <v>6641</v>
      </c>
      <c r="O506" s="342" t="s">
        <v>6656</v>
      </c>
      <c r="P506" s="355" t="s">
        <v>6648</v>
      </c>
      <c r="Q506" s="353">
        <v>43195</v>
      </c>
    </row>
    <row r="507" spans="1:17" s="338" customFormat="1" ht="30" customHeight="1">
      <c r="A507" s="403">
        <v>1140.67</v>
      </c>
      <c r="B507" s="347" t="s">
        <v>7468</v>
      </c>
      <c r="C507" s="347" t="s">
        <v>7055</v>
      </c>
      <c r="D507" s="344" t="s">
        <v>7067</v>
      </c>
      <c r="E507" s="344" t="s">
        <v>7469</v>
      </c>
      <c r="F507" s="377" t="s">
        <v>7470</v>
      </c>
      <c r="G507" s="38" t="s">
        <v>638</v>
      </c>
      <c r="H507" s="38" t="s">
        <v>149</v>
      </c>
      <c r="I507" s="38" t="s">
        <v>46</v>
      </c>
      <c r="J507" s="410">
        <v>300006</v>
      </c>
      <c r="K507" s="411">
        <v>16</v>
      </c>
      <c r="L507" s="397">
        <f t="shared" si="6"/>
        <v>4800096</v>
      </c>
      <c r="M507" s="352"/>
      <c r="N507" s="398" t="s">
        <v>6641</v>
      </c>
      <c r="O507" s="342" t="s">
        <v>6656</v>
      </c>
      <c r="P507" s="355" t="s">
        <v>6648</v>
      </c>
      <c r="Q507" s="353">
        <v>43195</v>
      </c>
    </row>
    <row r="508" spans="1:17" s="338" customFormat="1" ht="30" customHeight="1">
      <c r="A508" s="403">
        <v>1140.6099999999999</v>
      </c>
      <c r="B508" s="347"/>
      <c r="C508" s="347" t="s">
        <v>7055</v>
      </c>
      <c r="D508" s="344" t="s">
        <v>7067</v>
      </c>
      <c r="E508" s="6" t="s">
        <v>7471</v>
      </c>
      <c r="F508" s="388" t="s">
        <v>162</v>
      </c>
      <c r="G508" s="388" t="s">
        <v>7472</v>
      </c>
      <c r="H508" s="38" t="s">
        <v>33</v>
      </c>
      <c r="I508" s="388" t="s">
        <v>162</v>
      </c>
      <c r="J508" s="404">
        <v>17514</v>
      </c>
      <c r="K508" s="404">
        <v>500</v>
      </c>
      <c r="L508" s="397">
        <f t="shared" si="6"/>
        <v>8757000</v>
      </c>
      <c r="M508" s="352"/>
      <c r="N508" s="398" t="s">
        <v>6641</v>
      </c>
      <c r="O508" s="342" t="s">
        <v>6656</v>
      </c>
      <c r="P508" s="355" t="s">
        <v>6648</v>
      </c>
      <c r="Q508" s="353">
        <v>43195</v>
      </c>
    </row>
    <row r="509" spans="1:17" s="338" customFormat="1" ht="30" customHeight="1">
      <c r="A509" s="396">
        <v>1140.6199999999999</v>
      </c>
      <c r="B509" s="347" t="s">
        <v>5896</v>
      </c>
      <c r="C509" s="347" t="s">
        <v>7055</v>
      </c>
      <c r="D509" s="344" t="s">
        <v>5897</v>
      </c>
      <c r="E509" s="344" t="s">
        <v>7473</v>
      </c>
      <c r="F509" s="38" t="s">
        <v>7474</v>
      </c>
      <c r="G509" s="38" t="s">
        <v>7475</v>
      </c>
      <c r="H509" s="38" t="s">
        <v>7476</v>
      </c>
      <c r="I509" s="347" t="s">
        <v>21</v>
      </c>
      <c r="J509" s="356">
        <v>2814</v>
      </c>
      <c r="K509" s="400">
        <v>111000</v>
      </c>
      <c r="L509" s="397">
        <f t="shared" si="6"/>
        <v>312354000</v>
      </c>
      <c r="M509" s="352"/>
      <c r="N509" s="398" t="s">
        <v>6641</v>
      </c>
      <c r="O509" s="342" t="s">
        <v>6656</v>
      </c>
      <c r="P509" s="355" t="s">
        <v>6648</v>
      </c>
      <c r="Q509" s="353">
        <v>43195</v>
      </c>
    </row>
    <row r="510" spans="1:17" s="338" customFormat="1" ht="30" customHeight="1">
      <c r="A510" s="403">
        <v>1140.6300000000001</v>
      </c>
      <c r="B510" s="347" t="s">
        <v>104</v>
      </c>
      <c r="C510" s="347" t="s">
        <v>7055</v>
      </c>
      <c r="D510" s="344" t="s">
        <v>7477</v>
      </c>
      <c r="E510" s="379" t="s">
        <v>7478</v>
      </c>
      <c r="F510" s="377" t="s">
        <v>7479</v>
      </c>
      <c r="G510" s="377" t="s">
        <v>7480</v>
      </c>
      <c r="H510" s="38" t="s">
        <v>7476</v>
      </c>
      <c r="I510" s="38" t="s">
        <v>222</v>
      </c>
      <c r="J510" s="397">
        <v>420</v>
      </c>
      <c r="K510" s="398">
        <v>116400</v>
      </c>
      <c r="L510" s="397">
        <f t="shared" si="6"/>
        <v>48888000</v>
      </c>
      <c r="M510" s="352"/>
      <c r="N510" s="398" t="s">
        <v>6641</v>
      </c>
      <c r="O510" s="342" t="s">
        <v>6656</v>
      </c>
      <c r="P510" s="355" t="s">
        <v>6648</v>
      </c>
      <c r="Q510" s="353">
        <v>43195</v>
      </c>
    </row>
    <row r="511" spans="1:17" s="338" customFormat="1" ht="30" customHeight="1">
      <c r="A511" s="403">
        <v>1140.6400000000001</v>
      </c>
      <c r="B511" s="347" t="s">
        <v>7481</v>
      </c>
      <c r="C511" s="347" t="s">
        <v>7055</v>
      </c>
      <c r="D511" s="344" t="s">
        <v>7067</v>
      </c>
      <c r="E511" s="344" t="s">
        <v>7482</v>
      </c>
      <c r="F511" s="377" t="s">
        <v>6835</v>
      </c>
      <c r="G511" s="38" t="s">
        <v>40</v>
      </c>
      <c r="H511" s="38" t="s">
        <v>7483</v>
      </c>
      <c r="I511" s="38" t="s">
        <v>21</v>
      </c>
      <c r="J511" s="410">
        <v>1407</v>
      </c>
      <c r="K511" s="411">
        <v>7800</v>
      </c>
      <c r="L511" s="397">
        <f t="shared" si="6"/>
        <v>10974600</v>
      </c>
      <c r="M511" s="352"/>
      <c r="N511" s="398" t="s">
        <v>6641</v>
      </c>
      <c r="O511" s="342" t="s">
        <v>6656</v>
      </c>
      <c r="P511" s="355" t="s">
        <v>6648</v>
      </c>
      <c r="Q511" s="353">
        <v>43195</v>
      </c>
    </row>
    <row r="512" spans="1:17" s="338" customFormat="1" ht="30" customHeight="1">
      <c r="A512" s="403">
        <v>1140.68</v>
      </c>
      <c r="B512" s="347"/>
      <c r="C512" s="347" t="s">
        <v>7055</v>
      </c>
      <c r="D512" s="344" t="s">
        <v>7067</v>
      </c>
      <c r="E512" s="6" t="s">
        <v>7484</v>
      </c>
      <c r="F512" s="388" t="s">
        <v>25</v>
      </c>
      <c r="G512" s="388" t="s">
        <v>7334</v>
      </c>
      <c r="H512" s="38" t="s">
        <v>31</v>
      </c>
      <c r="I512" s="388" t="s">
        <v>25</v>
      </c>
      <c r="J512" s="404">
        <v>23016</v>
      </c>
      <c r="K512" s="404">
        <v>280</v>
      </c>
      <c r="L512" s="397">
        <f t="shared" si="6"/>
        <v>6444480</v>
      </c>
      <c r="M512" s="352"/>
      <c r="N512" s="398" t="s">
        <v>6641</v>
      </c>
      <c r="O512" s="342" t="s">
        <v>6656</v>
      </c>
      <c r="P512" s="355" t="s">
        <v>6648</v>
      </c>
      <c r="Q512" s="353">
        <v>43195</v>
      </c>
    </row>
    <row r="513" spans="1:17" s="338" customFormat="1" ht="30" customHeight="1">
      <c r="A513" s="403">
        <v>1140.69</v>
      </c>
      <c r="B513" s="347"/>
      <c r="C513" s="347" t="s">
        <v>7055</v>
      </c>
      <c r="D513" s="344" t="s">
        <v>7067</v>
      </c>
      <c r="E513" s="6" t="s">
        <v>7485</v>
      </c>
      <c r="F513" s="388" t="s">
        <v>25</v>
      </c>
      <c r="G513" s="388" t="s">
        <v>7334</v>
      </c>
      <c r="H513" s="38" t="s">
        <v>31</v>
      </c>
      <c r="I513" s="388" t="s">
        <v>25</v>
      </c>
      <c r="J513" s="404">
        <v>18900</v>
      </c>
      <c r="K513" s="404">
        <v>300</v>
      </c>
      <c r="L513" s="397">
        <f t="shared" si="6"/>
        <v>5670000</v>
      </c>
      <c r="M513" s="352"/>
      <c r="N513" s="398" t="s">
        <v>6641</v>
      </c>
      <c r="O513" s="342" t="s">
        <v>6656</v>
      </c>
      <c r="P513" s="355" t="s">
        <v>6648</v>
      </c>
      <c r="Q513" s="353">
        <v>43195</v>
      </c>
    </row>
    <row r="514" spans="1:17" s="338" customFormat="1" ht="30" customHeight="1">
      <c r="A514" s="414">
        <v>1140.7</v>
      </c>
      <c r="B514" s="347" t="s">
        <v>97</v>
      </c>
      <c r="C514" s="347" t="s">
        <v>7055</v>
      </c>
      <c r="D514" s="344" t="s">
        <v>5461</v>
      </c>
      <c r="E514" s="344" t="s">
        <v>7486</v>
      </c>
      <c r="F514" s="38" t="s">
        <v>7487</v>
      </c>
      <c r="G514" s="38" t="s">
        <v>163</v>
      </c>
      <c r="H514" s="38" t="s">
        <v>33</v>
      </c>
      <c r="I514" s="38" t="s">
        <v>32</v>
      </c>
      <c r="J514" s="410">
        <v>1638</v>
      </c>
      <c r="K514" s="411">
        <v>7200</v>
      </c>
      <c r="L514" s="397">
        <f t="shared" si="6"/>
        <v>11793600</v>
      </c>
      <c r="M514" s="352"/>
      <c r="N514" s="398" t="s">
        <v>6641</v>
      </c>
      <c r="O514" s="342" t="s">
        <v>6656</v>
      </c>
      <c r="P514" s="355" t="s">
        <v>6648</v>
      </c>
      <c r="Q514" s="353">
        <v>43195</v>
      </c>
    </row>
    <row r="515" spans="1:17" s="338" customFormat="1" ht="30" customHeight="1">
      <c r="A515" s="403">
        <v>1140.71</v>
      </c>
      <c r="B515" s="347" t="s">
        <v>97</v>
      </c>
      <c r="C515" s="388" t="s">
        <v>7488</v>
      </c>
      <c r="D515" s="344" t="s">
        <v>5461</v>
      </c>
      <c r="E515" s="379" t="s">
        <v>7489</v>
      </c>
      <c r="F515" s="38" t="s">
        <v>7487</v>
      </c>
      <c r="G515" s="38" t="s">
        <v>163</v>
      </c>
      <c r="H515" s="38" t="s">
        <v>33</v>
      </c>
      <c r="I515" s="38" t="s">
        <v>32</v>
      </c>
      <c r="J515" s="397">
        <v>1407</v>
      </c>
      <c r="K515" s="398">
        <v>1000</v>
      </c>
      <c r="L515" s="397">
        <f t="shared" si="6"/>
        <v>1407000</v>
      </c>
      <c r="M515" s="352"/>
      <c r="N515" s="398" t="s">
        <v>6641</v>
      </c>
      <c r="O515" s="342" t="s">
        <v>6656</v>
      </c>
      <c r="P515" s="355" t="s">
        <v>6648</v>
      </c>
      <c r="Q515" s="353">
        <v>43195</v>
      </c>
    </row>
    <row r="516" spans="1:17" s="338" customFormat="1" ht="30" customHeight="1">
      <c r="A516" s="401">
        <v>1140.1189999999999</v>
      </c>
      <c r="B516" s="394" t="s">
        <v>90</v>
      </c>
      <c r="C516" s="347" t="s">
        <v>7055</v>
      </c>
      <c r="D516" s="344" t="s">
        <v>3870</v>
      </c>
      <c r="E516" s="370" t="s">
        <v>7490</v>
      </c>
      <c r="F516" s="371" t="s">
        <v>7111</v>
      </c>
      <c r="G516" s="372" t="s">
        <v>7323</v>
      </c>
      <c r="H516" s="373" t="s">
        <v>31</v>
      </c>
      <c r="I516" s="374" t="s">
        <v>21</v>
      </c>
      <c r="J516" s="397">
        <v>20496</v>
      </c>
      <c r="K516" s="406">
        <v>1350</v>
      </c>
      <c r="L516" s="397">
        <f t="shared" si="6"/>
        <v>27669600</v>
      </c>
      <c r="M516" s="352"/>
      <c r="N516" s="398" t="s">
        <v>6641</v>
      </c>
      <c r="O516" s="342" t="s">
        <v>6656</v>
      </c>
      <c r="P516" s="355" t="s">
        <v>6648</v>
      </c>
      <c r="Q516" s="353">
        <v>43195</v>
      </c>
    </row>
    <row r="517" spans="1:17" s="338" customFormat="1" ht="30" customHeight="1">
      <c r="A517" s="403">
        <v>1140.72</v>
      </c>
      <c r="B517" s="347"/>
      <c r="C517" s="347" t="s">
        <v>7055</v>
      </c>
      <c r="D517" s="344" t="s">
        <v>7067</v>
      </c>
      <c r="E517" s="6" t="s">
        <v>7491</v>
      </c>
      <c r="F517" s="388" t="s">
        <v>21</v>
      </c>
      <c r="G517" s="388" t="s">
        <v>7492</v>
      </c>
      <c r="H517" s="38" t="s">
        <v>45</v>
      </c>
      <c r="I517" s="388" t="s">
        <v>21</v>
      </c>
      <c r="J517" s="404">
        <v>9408</v>
      </c>
      <c r="K517" s="404">
        <v>48</v>
      </c>
      <c r="L517" s="397">
        <f t="shared" si="6"/>
        <v>451584</v>
      </c>
      <c r="M517" s="352"/>
      <c r="N517" s="398" t="s">
        <v>6641</v>
      </c>
      <c r="O517" s="342" t="s">
        <v>6656</v>
      </c>
      <c r="P517" s="355" t="s">
        <v>6648</v>
      </c>
      <c r="Q517" s="353">
        <v>43195</v>
      </c>
    </row>
    <row r="518" spans="1:17" s="338" customFormat="1" ht="30" customHeight="1">
      <c r="A518" s="396">
        <v>1140.73</v>
      </c>
      <c r="B518" s="347" t="s">
        <v>817</v>
      </c>
      <c r="C518" s="347" t="s">
        <v>7055</v>
      </c>
      <c r="D518" s="344" t="s">
        <v>7493</v>
      </c>
      <c r="E518" s="344" t="s">
        <v>7494</v>
      </c>
      <c r="F518" s="38" t="s">
        <v>7495</v>
      </c>
      <c r="G518" s="38" t="s">
        <v>551</v>
      </c>
      <c r="H518" s="38" t="s">
        <v>34</v>
      </c>
      <c r="I518" s="415" t="s">
        <v>17</v>
      </c>
      <c r="J518" s="356">
        <v>156009</v>
      </c>
      <c r="K518" s="400">
        <v>820</v>
      </c>
      <c r="L518" s="397">
        <f t="shared" si="6"/>
        <v>127927380</v>
      </c>
      <c r="M518" s="352"/>
      <c r="N518" s="398" t="s">
        <v>6641</v>
      </c>
      <c r="O518" s="342" t="s">
        <v>6656</v>
      </c>
      <c r="P518" s="355" t="s">
        <v>6648</v>
      </c>
      <c r="Q518" s="353">
        <v>43195</v>
      </c>
    </row>
    <row r="519" spans="1:17" s="338" customFormat="1" ht="30" customHeight="1">
      <c r="A519" s="403">
        <v>1140.116</v>
      </c>
      <c r="B519" s="347" t="s">
        <v>7496</v>
      </c>
      <c r="C519" s="347" t="s">
        <v>7055</v>
      </c>
      <c r="D519" s="344" t="s">
        <v>7067</v>
      </c>
      <c r="E519" s="379" t="s">
        <v>7497</v>
      </c>
      <c r="F519" s="38" t="s">
        <v>7498</v>
      </c>
      <c r="G519" s="38" t="s">
        <v>166</v>
      </c>
      <c r="H519" s="38" t="s">
        <v>131</v>
      </c>
      <c r="I519" s="38" t="s">
        <v>162</v>
      </c>
      <c r="J519" s="397">
        <v>135513</v>
      </c>
      <c r="K519" s="398">
        <v>113</v>
      </c>
      <c r="L519" s="397">
        <f t="shared" si="6"/>
        <v>15312969</v>
      </c>
      <c r="M519" s="352"/>
      <c r="N519" s="398" t="s">
        <v>6641</v>
      </c>
      <c r="O519" s="342" t="s">
        <v>6656</v>
      </c>
      <c r="P519" s="355" t="s">
        <v>6648</v>
      </c>
      <c r="Q519" s="353">
        <v>43195</v>
      </c>
    </row>
    <row r="520" spans="1:17" s="338" customFormat="1" ht="30" customHeight="1">
      <c r="A520" s="403">
        <v>1140.117</v>
      </c>
      <c r="B520" s="347" t="s">
        <v>7499</v>
      </c>
      <c r="C520" s="347" t="s">
        <v>7055</v>
      </c>
      <c r="D520" s="344" t="s">
        <v>7067</v>
      </c>
      <c r="E520" s="379" t="s">
        <v>7500</v>
      </c>
      <c r="F520" s="38" t="s">
        <v>7498</v>
      </c>
      <c r="G520" s="38" t="s">
        <v>166</v>
      </c>
      <c r="H520" s="38" t="s">
        <v>131</v>
      </c>
      <c r="I520" s="38" t="s">
        <v>162</v>
      </c>
      <c r="J520" s="397">
        <v>135513</v>
      </c>
      <c r="K520" s="398">
        <v>136</v>
      </c>
      <c r="L520" s="397">
        <f t="shared" si="6"/>
        <v>18429768</v>
      </c>
      <c r="M520" s="352"/>
      <c r="N520" s="398" t="s">
        <v>6641</v>
      </c>
      <c r="O520" s="342" t="s">
        <v>6656</v>
      </c>
      <c r="P520" s="355" t="s">
        <v>6648</v>
      </c>
      <c r="Q520" s="353">
        <v>43195</v>
      </c>
    </row>
    <row r="521" spans="1:17" s="338" customFormat="1" ht="30" customHeight="1">
      <c r="A521" s="403">
        <v>1140.74</v>
      </c>
      <c r="B521" s="347"/>
      <c r="C521" s="347" t="s">
        <v>7055</v>
      </c>
      <c r="D521" s="344" t="s">
        <v>7067</v>
      </c>
      <c r="E521" s="6" t="s">
        <v>7501</v>
      </c>
      <c r="F521" s="388" t="s">
        <v>7502</v>
      </c>
      <c r="G521" s="388" t="s">
        <v>7503</v>
      </c>
      <c r="H521" s="38" t="s">
        <v>34</v>
      </c>
      <c r="I521" s="388" t="s">
        <v>7502</v>
      </c>
      <c r="J521" s="404">
        <v>33999</v>
      </c>
      <c r="K521" s="404">
        <v>200</v>
      </c>
      <c r="L521" s="397">
        <f t="shared" si="6"/>
        <v>6799800</v>
      </c>
      <c r="M521" s="352"/>
      <c r="N521" s="398" t="s">
        <v>6641</v>
      </c>
      <c r="O521" s="342" t="s">
        <v>6656</v>
      </c>
      <c r="P521" s="355" t="s">
        <v>6648</v>
      </c>
      <c r="Q521" s="353">
        <v>43195</v>
      </c>
    </row>
    <row r="522" spans="1:17" s="338" customFormat="1" ht="30" customHeight="1">
      <c r="A522" s="403">
        <v>1140.115</v>
      </c>
      <c r="B522" s="347"/>
      <c r="C522" s="347" t="s">
        <v>7055</v>
      </c>
      <c r="D522" s="344" t="s">
        <v>7067</v>
      </c>
      <c r="E522" s="6" t="s">
        <v>1540</v>
      </c>
      <c r="F522" s="388" t="s">
        <v>7504</v>
      </c>
      <c r="G522" s="388" t="s">
        <v>7505</v>
      </c>
      <c r="H522" s="38" t="s">
        <v>7506</v>
      </c>
      <c r="I522" s="388" t="s">
        <v>7504</v>
      </c>
      <c r="J522" s="404">
        <v>101997</v>
      </c>
      <c r="K522" s="404">
        <v>14</v>
      </c>
      <c r="L522" s="397">
        <f t="shared" si="6"/>
        <v>1427958</v>
      </c>
      <c r="M522" s="352"/>
      <c r="N522" s="398" t="s">
        <v>6641</v>
      </c>
      <c r="O522" s="342" t="s">
        <v>6656</v>
      </c>
      <c r="P522" s="355" t="s">
        <v>6648</v>
      </c>
      <c r="Q522" s="353">
        <v>43195</v>
      </c>
    </row>
    <row r="523" spans="1:17" s="338" customFormat="1" ht="30" customHeight="1">
      <c r="A523" s="403">
        <v>1140.75</v>
      </c>
      <c r="B523" s="347"/>
      <c r="C523" s="347" t="s">
        <v>7055</v>
      </c>
      <c r="D523" s="344" t="s">
        <v>7067</v>
      </c>
      <c r="E523" s="6" t="s">
        <v>7507</v>
      </c>
      <c r="F523" s="388" t="s">
        <v>19</v>
      </c>
      <c r="G523" s="388" t="s">
        <v>7508</v>
      </c>
      <c r="H523" s="38" t="s">
        <v>33</v>
      </c>
      <c r="I523" s="388" t="s">
        <v>19</v>
      </c>
      <c r="J523" s="404">
        <v>4011</v>
      </c>
      <c r="K523" s="404">
        <v>1620</v>
      </c>
      <c r="L523" s="397">
        <f t="shared" si="6"/>
        <v>6497820</v>
      </c>
      <c r="M523" s="352"/>
      <c r="N523" s="398" t="s">
        <v>6641</v>
      </c>
      <c r="O523" s="342" t="s">
        <v>6656</v>
      </c>
      <c r="P523" s="355" t="s">
        <v>6648</v>
      </c>
      <c r="Q523" s="353">
        <v>43195</v>
      </c>
    </row>
    <row r="524" spans="1:17" s="338" customFormat="1" ht="30" customHeight="1">
      <c r="A524" s="365">
        <v>1140.76</v>
      </c>
      <c r="B524" s="347" t="s">
        <v>101</v>
      </c>
      <c r="C524" s="347" t="s">
        <v>7055</v>
      </c>
      <c r="D524" s="344" t="s">
        <v>7109</v>
      </c>
      <c r="E524" s="370" t="s">
        <v>7509</v>
      </c>
      <c r="F524" s="371" t="s">
        <v>7510</v>
      </c>
      <c r="G524" s="372" t="s">
        <v>7511</v>
      </c>
      <c r="H524" s="373" t="s">
        <v>33</v>
      </c>
      <c r="I524" s="374" t="s">
        <v>158</v>
      </c>
      <c r="J524" s="397">
        <v>3597</v>
      </c>
      <c r="K524" s="406">
        <v>2250</v>
      </c>
      <c r="L524" s="397">
        <f t="shared" si="6"/>
        <v>8093250</v>
      </c>
      <c r="M524" s="352"/>
      <c r="N524" s="398" t="s">
        <v>6641</v>
      </c>
      <c r="O524" s="342" t="s">
        <v>6656</v>
      </c>
      <c r="P524" s="355" t="s">
        <v>6648</v>
      </c>
      <c r="Q524" s="353">
        <v>43195</v>
      </c>
    </row>
    <row r="525" spans="1:17" s="338" customFormat="1" ht="30" customHeight="1">
      <c r="A525" s="401">
        <v>1140.77</v>
      </c>
      <c r="B525" s="347" t="s">
        <v>101</v>
      </c>
      <c r="C525" s="347" t="s">
        <v>7055</v>
      </c>
      <c r="D525" s="344" t="s">
        <v>7109</v>
      </c>
      <c r="E525" s="370" t="s">
        <v>7512</v>
      </c>
      <c r="F525" s="371" t="s">
        <v>7510</v>
      </c>
      <c r="G525" s="372" t="s">
        <v>7511</v>
      </c>
      <c r="H525" s="373" t="s">
        <v>33</v>
      </c>
      <c r="I525" s="374" t="s">
        <v>158</v>
      </c>
      <c r="J525" s="397">
        <v>6996</v>
      </c>
      <c r="K525" s="406">
        <v>4050</v>
      </c>
      <c r="L525" s="397">
        <f t="shared" ref="L525:L563" si="7">K525*J525</f>
        <v>28333800</v>
      </c>
      <c r="M525" s="352"/>
      <c r="N525" s="398" t="s">
        <v>6641</v>
      </c>
      <c r="O525" s="342" t="s">
        <v>6656</v>
      </c>
      <c r="P525" s="355" t="s">
        <v>6648</v>
      </c>
      <c r="Q525" s="353">
        <v>43195</v>
      </c>
    </row>
    <row r="526" spans="1:17" s="338" customFormat="1" ht="30" customHeight="1">
      <c r="A526" s="401">
        <v>1140.78</v>
      </c>
      <c r="B526" s="380" t="s">
        <v>101</v>
      </c>
      <c r="C526" s="347" t="s">
        <v>7055</v>
      </c>
      <c r="D526" s="416" t="s">
        <v>7109</v>
      </c>
      <c r="E526" s="370" t="s">
        <v>7513</v>
      </c>
      <c r="F526" s="371" t="s">
        <v>7510</v>
      </c>
      <c r="G526" s="372" t="s">
        <v>7511</v>
      </c>
      <c r="H526" s="373" t="s">
        <v>33</v>
      </c>
      <c r="I526" s="374" t="s">
        <v>158</v>
      </c>
      <c r="J526" s="397">
        <v>9504</v>
      </c>
      <c r="K526" s="406">
        <v>2070</v>
      </c>
      <c r="L526" s="397">
        <f t="shared" si="7"/>
        <v>19673280</v>
      </c>
      <c r="M526" s="352"/>
      <c r="N526" s="398" t="s">
        <v>6641</v>
      </c>
      <c r="O526" s="342" t="s">
        <v>6656</v>
      </c>
      <c r="P526" s="355" t="s">
        <v>6648</v>
      </c>
      <c r="Q526" s="353">
        <v>43195</v>
      </c>
    </row>
    <row r="527" spans="1:17" s="338" customFormat="1" ht="30" customHeight="1">
      <c r="A527" s="401">
        <v>1140.79</v>
      </c>
      <c r="B527" s="347" t="s">
        <v>101</v>
      </c>
      <c r="C527" s="347" t="s">
        <v>7055</v>
      </c>
      <c r="D527" s="344" t="s">
        <v>7109</v>
      </c>
      <c r="E527" s="370" t="s">
        <v>7514</v>
      </c>
      <c r="F527" s="371" t="s">
        <v>7510</v>
      </c>
      <c r="G527" s="372" t="s">
        <v>7511</v>
      </c>
      <c r="H527" s="373" t="s">
        <v>33</v>
      </c>
      <c r="I527" s="374" t="s">
        <v>158</v>
      </c>
      <c r="J527" s="397">
        <v>12001</v>
      </c>
      <c r="K527" s="406">
        <v>2520</v>
      </c>
      <c r="L527" s="397">
        <f t="shared" si="7"/>
        <v>30242520</v>
      </c>
      <c r="M527" s="352"/>
      <c r="N527" s="398" t="s">
        <v>6641</v>
      </c>
      <c r="O527" s="342" t="s">
        <v>6656</v>
      </c>
      <c r="P527" s="355" t="s">
        <v>6648</v>
      </c>
      <c r="Q527" s="353">
        <v>43195</v>
      </c>
    </row>
    <row r="528" spans="1:17" s="338" customFormat="1" ht="30" customHeight="1">
      <c r="A528" s="401">
        <v>1140.8</v>
      </c>
      <c r="B528" s="347" t="s">
        <v>101</v>
      </c>
      <c r="C528" s="347" t="s">
        <v>7055</v>
      </c>
      <c r="D528" s="344" t="s">
        <v>7109</v>
      </c>
      <c r="E528" s="370" t="s">
        <v>7515</v>
      </c>
      <c r="F528" s="371" t="s">
        <v>7510</v>
      </c>
      <c r="G528" s="372" t="s">
        <v>7511</v>
      </c>
      <c r="H528" s="373" t="s">
        <v>33</v>
      </c>
      <c r="I528" s="374" t="s">
        <v>158</v>
      </c>
      <c r="J528" s="397">
        <v>14003</v>
      </c>
      <c r="K528" s="406">
        <v>4680</v>
      </c>
      <c r="L528" s="397">
        <f t="shared" si="7"/>
        <v>65534040</v>
      </c>
      <c r="M528" s="352"/>
      <c r="N528" s="398" t="s">
        <v>6641</v>
      </c>
      <c r="O528" s="342" t="s">
        <v>6656</v>
      </c>
      <c r="P528" s="355" t="s">
        <v>6648</v>
      </c>
      <c r="Q528" s="353">
        <v>43195</v>
      </c>
    </row>
    <row r="529" spans="1:17" s="338" customFormat="1" ht="30" customHeight="1">
      <c r="A529" s="401">
        <v>1140.81</v>
      </c>
      <c r="B529" s="380" t="s">
        <v>101</v>
      </c>
      <c r="C529" s="347" t="s">
        <v>7055</v>
      </c>
      <c r="D529" s="416" t="s">
        <v>7109</v>
      </c>
      <c r="E529" s="370" t="s">
        <v>7516</v>
      </c>
      <c r="F529" s="371" t="s">
        <v>7510</v>
      </c>
      <c r="G529" s="372" t="s">
        <v>7511</v>
      </c>
      <c r="H529" s="373" t="s">
        <v>33</v>
      </c>
      <c r="I529" s="374" t="s">
        <v>158</v>
      </c>
      <c r="J529" s="397">
        <v>15004</v>
      </c>
      <c r="K529" s="406">
        <v>8100</v>
      </c>
      <c r="L529" s="397">
        <f t="shared" si="7"/>
        <v>121532400</v>
      </c>
      <c r="M529" s="352"/>
      <c r="N529" s="398" t="s">
        <v>6641</v>
      </c>
      <c r="O529" s="342" t="s">
        <v>6656</v>
      </c>
      <c r="P529" s="355" t="s">
        <v>6648</v>
      </c>
      <c r="Q529" s="353">
        <v>43195</v>
      </c>
    </row>
    <row r="530" spans="1:17" s="338" customFormat="1" ht="30" customHeight="1">
      <c r="A530" s="401">
        <v>1140.82</v>
      </c>
      <c r="B530" s="347" t="s">
        <v>101</v>
      </c>
      <c r="C530" s="347" t="s">
        <v>7055</v>
      </c>
      <c r="D530" s="344" t="s">
        <v>7109</v>
      </c>
      <c r="E530" s="370" t="s">
        <v>7517</v>
      </c>
      <c r="F530" s="371" t="s">
        <v>7510</v>
      </c>
      <c r="G530" s="372" t="s">
        <v>7511</v>
      </c>
      <c r="H530" s="373" t="s">
        <v>33</v>
      </c>
      <c r="I530" s="374" t="s">
        <v>158</v>
      </c>
      <c r="J530" s="397">
        <v>17006</v>
      </c>
      <c r="K530" s="406">
        <v>4500</v>
      </c>
      <c r="L530" s="397">
        <f t="shared" si="7"/>
        <v>76527000</v>
      </c>
      <c r="M530" s="352"/>
      <c r="N530" s="398" t="s">
        <v>6641</v>
      </c>
      <c r="O530" s="342" t="s">
        <v>6656</v>
      </c>
      <c r="P530" s="355" t="s">
        <v>6648</v>
      </c>
      <c r="Q530" s="353">
        <v>43195</v>
      </c>
    </row>
    <row r="531" spans="1:17" s="338" customFormat="1" ht="30" customHeight="1">
      <c r="A531" s="403">
        <v>1140.8599999999999</v>
      </c>
      <c r="B531" s="347"/>
      <c r="C531" s="347" t="s">
        <v>7055</v>
      </c>
      <c r="D531" s="344" t="s">
        <v>7392</v>
      </c>
      <c r="E531" s="6" t="s">
        <v>333</v>
      </c>
      <c r="F531" s="38" t="s">
        <v>7057</v>
      </c>
      <c r="G531" s="388" t="s">
        <v>7518</v>
      </c>
      <c r="H531" s="38" t="s">
        <v>241</v>
      </c>
      <c r="I531" s="388" t="s">
        <v>21</v>
      </c>
      <c r="J531" s="404">
        <v>74998</v>
      </c>
      <c r="K531" s="404">
        <v>260</v>
      </c>
      <c r="L531" s="397">
        <f t="shared" si="7"/>
        <v>19499480</v>
      </c>
      <c r="M531" s="352"/>
      <c r="N531" s="398" t="s">
        <v>6641</v>
      </c>
      <c r="O531" s="342" t="s">
        <v>6656</v>
      </c>
      <c r="P531" s="355" t="s">
        <v>6648</v>
      </c>
      <c r="Q531" s="353">
        <v>43195</v>
      </c>
    </row>
    <row r="532" spans="1:17" s="338" customFormat="1" ht="30" customHeight="1">
      <c r="A532" s="403">
        <v>1140.83</v>
      </c>
      <c r="B532" s="347" t="s">
        <v>7519</v>
      </c>
      <c r="C532" s="347" t="s">
        <v>7055</v>
      </c>
      <c r="D532" s="344" t="s">
        <v>7067</v>
      </c>
      <c r="E532" s="379" t="s">
        <v>7520</v>
      </c>
      <c r="F532" s="377" t="s">
        <v>7521</v>
      </c>
      <c r="G532" s="38" t="s">
        <v>7464</v>
      </c>
      <c r="H532" s="38" t="s">
        <v>33</v>
      </c>
      <c r="I532" s="38" t="s">
        <v>21</v>
      </c>
      <c r="J532" s="397">
        <v>1092</v>
      </c>
      <c r="K532" s="398">
        <v>50000</v>
      </c>
      <c r="L532" s="397">
        <f t="shared" si="7"/>
        <v>54600000</v>
      </c>
      <c r="M532" s="352"/>
      <c r="N532" s="398" t="s">
        <v>6641</v>
      </c>
      <c r="O532" s="342" t="s">
        <v>6656</v>
      </c>
      <c r="P532" s="355" t="s">
        <v>6648</v>
      </c>
      <c r="Q532" s="353">
        <v>43195</v>
      </c>
    </row>
    <row r="533" spans="1:17" s="338" customFormat="1" ht="30" customHeight="1">
      <c r="A533" s="403">
        <v>1140.8399999999999</v>
      </c>
      <c r="B533" s="347" t="s">
        <v>175</v>
      </c>
      <c r="C533" s="347" t="s">
        <v>7055</v>
      </c>
      <c r="D533" s="344" t="s">
        <v>7424</v>
      </c>
      <c r="E533" s="6" t="s">
        <v>7522</v>
      </c>
      <c r="F533" s="388" t="s">
        <v>176</v>
      </c>
      <c r="G533" s="388" t="s">
        <v>7523</v>
      </c>
      <c r="H533" s="38" t="s">
        <v>33</v>
      </c>
      <c r="I533" s="388" t="s">
        <v>176</v>
      </c>
      <c r="J533" s="404">
        <v>5302</v>
      </c>
      <c r="K533" s="404">
        <v>9000</v>
      </c>
      <c r="L533" s="397">
        <f t="shared" si="7"/>
        <v>47718000</v>
      </c>
      <c r="M533" s="352"/>
      <c r="N533" s="398" t="s">
        <v>6641</v>
      </c>
      <c r="O533" s="342" t="s">
        <v>6656</v>
      </c>
      <c r="P533" s="355" t="s">
        <v>6648</v>
      </c>
      <c r="Q533" s="353">
        <v>43195</v>
      </c>
    </row>
    <row r="534" spans="1:17" s="338" customFormat="1" ht="30" customHeight="1">
      <c r="A534" s="403">
        <v>1140.8499999999999</v>
      </c>
      <c r="B534" s="347" t="s">
        <v>175</v>
      </c>
      <c r="C534" s="347" t="s">
        <v>7055</v>
      </c>
      <c r="D534" s="344" t="s">
        <v>7424</v>
      </c>
      <c r="E534" s="6" t="s">
        <v>7524</v>
      </c>
      <c r="F534" s="388" t="s">
        <v>176</v>
      </c>
      <c r="G534" s="388" t="s">
        <v>7523</v>
      </c>
      <c r="H534" s="38" t="s">
        <v>33</v>
      </c>
      <c r="I534" s="388" t="s">
        <v>176</v>
      </c>
      <c r="J534" s="404">
        <v>7205.0000000000009</v>
      </c>
      <c r="K534" s="404">
        <v>7980</v>
      </c>
      <c r="L534" s="397">
        <f t="shared" si="7"/>
        <v>57495900.000000007</v>
      </c>
      <c r="M534" s="352"/>
      <c r="N534" s="398" t="s">
        <v>6641</v>
      </c>
      <c r="O534" s="342" t="s">
        <v>6656</v>
      </c>
      <c r="P534" s="355" t="s">
        <v>6648</v>
      </c>
      <c r="Q534" s="353">
        <v>43195</v>
      </c>
    </row>
    <row r="535" spans="1:17" s="338" customFormat="1" ht="30" customHeight="1">
      <c r="A535" s="401">
        <v>1140.8699999999999</v>
      </c>
      <c r="B535" s="347" t="s">
        <v>91</v>
      </c>
      <c r="C535" s="347" t="s">
        <v>7055</v>
      </c>
      <c r="D535" s="344" t="s">
        <v>2250</v>
      </c>
      <c r="E535" s="377" t="s">
        <v>7525</v>
      </c>
      <c r="F535" s="388" t="s">
        <v>24</v>
      </c>
      <c r="G535" s="377" t="s">
        <v>7464</v>
      </c>
      <c r="H535" s="377" t="s">
        <v>33</v>
      </c>
      <c r="I535" s="388" t="s">
        <v>24</v>
      </c>
      <c r="J535" s="404">
        <v>70004</v>
      </c>
      <c r="K535" s="404">
        <v>84</v>
      </c>
      <c r="L535" s="397">
        <f t="shared" si="7"/>
        <v>5880336</v>
      </c>
      <c r="M535" s="352"/>
      <c r="N535" s="398" t="s">
        <v>6641</v>
      </c>
      <c r="O535" s="342" t="s">
        <v>6656</v>
      </c>
      <c r="P535" s="355" t="s">
        <v>6648</v>
      </c>
      <c r="Q535" s="353">
        <v>43195</v>
      </c>
    </row>
    <row r="536" spans="1:17" s="338" customFormat="1" ht="30" customHeight="1">
      <c r="A536" s="403">
        <v>1140.8800000000001</v>
      </c>
      <c r="B536" s="347" t="s">
        <v>97</v>
      </c>
      <c r="C536" s="347" t="s">
        <v>7055</v>
      </c>
      <c r="D536" s="1" t="s">
        <v>5461</v>
      </c>
      <c r="E536" s="344" t="s">
        <v>7526</v>
      </c>
      <c r="F536" s="377" t="s">
        <v>7527</v>
      </c>
      <c r="G536" s="38" t="s">
        <v>163</v>
      </c>
      <c r="H536" s="38" t="s">
        <v>33</v>
      </c>
      <c r="I536" s="38" t="s">
        <v>44</v>
      </c>
      <c r="J536" s="410">
        <v>987</v>
      </c>
      <c r="K536" s="411">
        <v>62400</v>
      </c>
      <c r="L536" s="397">
        <f t="shared" si="7"/>
        <v>61588800</v>
      </c>
      <c r="M536" s="352"/>
      <c r="N536" s="398" t="s">
        <v>6641</v>
      </c>
      <c r="O536" s="342" t="s">
        <v>6656</v>
      </c>
      <c r="P536" s="355" t="s">
        <v>6648</v>
      </c>
      <c r="Q536" s="353">
        <v>43195</v>
      </c>
    </row>
    <row r="537" spans="1:17" s="338" customFormat="1" ht="30" customHeight="1">
      <c r="A537" s="403">
        <v>1140.8900000000001</v>
      </c>
      <c r="B537" s="347" t="s">
        <v>97</v>
      </c>
      <c r="C537" s="347" t="s">
        <v>7055</v>
      </c>
      <c r="D537" s="1" t="s">
        <v>5461</v>
      </c>
      <c r="E537" s="344" t="s">
        <v>7528</v>
      </c>
      <c r="F537" s="377" t="s">
        <v>7529</v>
      </c>
      <c r="G537" s="38" t="s">
        <v>163</v>
      </c>
      <c r="H537" s="38" t="s">
        <v>1168</v>
      </c>
      <c r="I537" s="38" t="s">
        <v>44</v>
      </c>
      <c r="J537" s="410">
        <v>567</v>
      </c>
      <c r="K537" s="411">
        <v>64000</v>
      </c>
      <c r="L537" s="397">
        <f t="shared" si="7"/>
        <v>36288000</v>
      </c>
      <c r="M537" s="352"/>
      <c r="N537" s="398" t="s">
        <v>6641</v>
      </c>
      <c r="O537" s="342" t="s">
        <v>6656</v>
      </c>
      <c r="P537" s="355" t="s">
        <v>6648</v>
      </c>
      <c r="Q537" s="353">
        <v>43195</v>
      </c>
    </row>
    <row r="538" spans="1:17" s="338" customFormat="1" ht="30" customHeight="1">
      <c r="A538" s="403">
        <v>1140.9000000000001</v>
      </c>
      <c r="B538" s="347" t="s">
        <v>97</v>
      </c>
      <c r="C538" s="347" t="s">
        <v>7055</v>
      </c>
      <c r="D538" s="1" t="s">
        <v>5461</v>
      </c>
      <c r="E538" s="344" t="s">
        <v>7530</v>
      </c>
      <c r="F538" s="377" t="s">
        <v>7529</v>
      </c>
      <c r="G538" s="38" t="s">
        <v>163</v>
      </c>
      <c r="H538" s="38" t="s">
        <v>33</v>
      </c>
      <c r="I538" s="38" t="s">
        <v>44</v>
      </c>
      <c r="J538" s="410">
        <v>945</v>
      </c>
      <c r="K538" s="411">
        <v>176200</v>
      </c>
      <c r="L538" s="397">
        <f t="shared" si="7"/>
        <v>166509000</v>
      </c>
      <c r="M538" s="352"/>
      <c r="N538" s="398" t="s">
        <v>6641</v>
      </c>
      <c r="O538" s="342" t="s">
        <v>6656</v>
      </c>
      <c r="P538" s="355" t="s">
        <v>6648</v>
      </c>
      <c r="Q538" s="353">
        <v>43195</v>
      </c>
    </row>
    <row r="539" spans="1:17" s="338" customFormat="1" ht="30" customHeight="1">
      <c r="A539" s="403">
        <v>1140.9100000000001</v>
      </c>
      <c r="B539" s="347" t="s">
        <v>97</v>
      </c>
      <c r="C539" s="347" t="s">
        <v>7055</v>
      </c>
      <c r="D539" s="1" t="s">
        <v>5461</v>
      </c>
      <c r="E539" s="344" t="s">
        <v>7531</v>
      </c>
      <c r="F539" s="377" t="s">
        <v>7529</v>
      </c>
      <c r="G539" s="38" t="s">
        <v>163</v>
      </c>
      <c r="H539" s="38" t="s">
        <v>33</v>
      </c>
      <c r="I539" s="38" t="s">
        <v>44</v>
      </c>
      <c r="J539" s="410">
        <v>1050</v>
      </c>
      <c r="K539" s="411">
        <v>139200</v>
      </c>
      <c r="L539" s="397">
        <f t="shared" si="7"/>
        <v>146160000</v>
      </c>
      <c r="M539" s="352"/>
      <c r="N539" s="398" t="s">
        <v>6641</v>
      </c>
      <c r="O539" s="342" t="s">
        <v>6656</v>
      </c>
      <c r="P539" s="355" t="s">
        <v>6648</v>
      </c>
      <c r="Q539" s="353">
        <v>43195</v>
      </c>
    </row>
    <row r="540" spans="1:17" s="338" customFormat="1" ht="30" customHeight="1">
      <c r="A540" s="403">
        <v>1140.92</v>
      </c>
      <c r="B540" s="347" t="s">
        <v>97</v>
      </c>
      <c r="C540" s="347" t="s">
        <v>7055</v>
      </c>
      <c r="D540" s="1" t="s">
        <v>5461</v>
      </c>
      <c r="E540" s="344" t="s">
        <v>7532</v>
      </c>
      <c r="F540" s="377" t="s">
        <v>7529</v>
      </c>
      <c r="G540" s="38" t="s">
        <v>163</v>
      </c>
      <c r="H540" s="38" t="s">
        <v>33</v>
      </c>
      <c r="I540" s="38" t="s">
        <v>44</v>
      </c>
      <c r="J540" s="410">
        <v>336</v>
      </c>
      <c r="K540" s="411">
        <v>57000</v>
      </c>
      <c r="L540" s="397">
        <f t="shared" si="7"/>
        <v>19152000</v>
      </c>
      <c r="M540" s="352"/>
      <c r="N540" s="398" t="s">
        <v>6641</v>
      </c>
      <c r="O540" s="342" t="s">
        <v>6656</v>
      </c>
      <c r="P540" s="355" t="s">
        <v>6648</v>
      </c>
      <c r="Q540" s="353">
        <v>43195</v>
      </c>
    </row>
    <row r="541" spans="1:17" s="338" customFormat="1" ht="30" customHeight="1">
      <c r="A541" s="403">
        <v>1140.93</v>
      </c>
      <c r="B541" s="347" t="s">
        <v>97</v>
      </c>
      <c r="C541" s="347" t="s">
        <v>7055</v>
      </c>
      <c r="D541" s="1" t="s">
        <v>5461</v>
      </c>
      <c r="E541" s="344" t="s">
        <v>7533</v>
      </c>
      <c r="F541" s="377" t="s">
        <v>7529</v>
      </c>
      <c r="G541" s="38" t="s">
        <v>163</v>
      </c>
      <c r="H541" s="38" t="s">
        <v>33</v>
      </c>
      <c r="I541" s="38" t="s">
        <v>44</v>
      </c>
      <c r="J541" s="410">
        <v>1029</v>
      </c>
      <c r="K541" s="411">
        <v>73000</v>
      </c>
      <c r="L541" s="397">
        <f t="shared" si="7"/>
        <v>75117000</v>
      </c>
      <c r="M541" s="352"/>
      <c r="N541" s="398" t="s">
        <v>6641</v>
      </c>
      <c r="O541" s="342" t="s">
        <v>6656</v>
      </c>
      <c r="P541" s="355" t="s">
        <v>6648</v>
      </c>
      <c r="Q541" s="353">
        <v>43195</v>
      </c>
    </row>
    <row r="542" spans="1:17" s="338" customFormat="1" ht="30" customHeight="1">
      <c r="A542" s="403">
        <v>1140.43</v>
      </c>
      <c r="B542" s="347" t="s">
        <v>93</v>
      </c>
      <c r="C542" s="347" t="s">
        <v>7055</v>
      </c>
      <c r="D542" s="344" t="s">
        <v>7534</v>
      </c>
      <c r="E542" s="344" t="s">
        <v>1252</v>
      </c>
      <c r="F542" s="377" t="s">
        <v>7535</v>
      </c>
      <c r="G542" s="38" t="s">
        <v>1357</v>
      </c>
      <c r="H542" s="38" t="s">
        <v>1168</v>
      </c>
      <c r="I542" s="38" t="s">
        <v>21</v>
      </c>
      <c r="J542" s="410">
        <v>315</v>
      </c>
      <c r="K542" s="411">
        <v>48600</v>
      </c>
      <c r="L542" s="397">
        <f t="shared" si="7"/>
        <v>15309000</v>
      </c>
      <c r="M542" s="352"/>
      <c r="N542" s="398" t="s">
        <v>6641</v>
      </c>
      <c r="O542" s="342" t="s">
        <v>6656</v>
      </c>
      <c r="P542" s="355" t="s">
        <v>6648</v>
      </c>
      <c r="Q542" s="353">
        <v>43195</v>
      </c>
    </row>
    <row r="543" spans="1:17" s="338" customFormat="1" ht="30" customHeight="1">
      <c r="A543" s="403">
        <v>1140.94</v>
      </c>
      <c r="B543" s="347" t="s">
        <v>7536</v>
      </c>
      <c r="C543" s="347" t="s">
        <v>7055</v>
      </c>
      <c r="D543" s="344" t="s">
        <v>7067</v>
      </c>
      <c r="E543" s="344" t="s">
        <v>7537</v>
      </c>
      <c r="F543" s="377" t="s">
        <v>7322</v>
      </c>
      <c r="G543" s="38" t="s">
        <v>3810</v>
      </c>
      <c r="H543" s="38" t="s">
        <v>35</v>
      </c>
      <c r="I543" s="38" t="s">
        <v>174</v>
      </c>
      <c r="J543" s="410">
        <v>6699</v>
      </c>
      <c r="K543" s="411">
        <v>12600</v>
      </c>
      <c r="L543" s="397">
        <f t="shared" si="7"/>
        <v>84407400</v>
      </c>
      <c r="M543" s="352"/>
      <c r="N543" s="398" t="s">
        <v>6641</v>
      </c>
      <c r="O543" s="342" t="s">
        <v>6656</v>
      </c>
      <c r="P543" s="355" t="s">
        <v>6648</v>
      </c>
      <c r="Q543" s="353">
        <v>43195</v>
      </c>
    </row>
    <row r="544" spans="1:17" s="338" customFormat="1" ht="30" customHeight="1">
      <c r="A544" s="403">
        <v>1140.95</v>
      </c>
      <c r="B544" s="347" t="s">
        <v>7538</v>
      </c>
      <c r="C544" s="347" t="s">
        <v>7055</v>
      </c>
      <c r="D544" s="344" t="s">
        <v>7067</v>
      </c>
      <c r="E544" s="344" t="s">
        <v>7539</v>
      </c>
      <c r="F544" s="377" t="s">
        <v>7322</v>
      </c>
      <c r="G544" s="38" t="s">
        <v>7058</v>
      </c>
      <c r="H544" s="38" t="s">
        <v>45</v>
      </c>
      <c r="I544" s="38" t="s">
        <v>174</v>
      </c>
      <c r="J544" s="410">
        <v>6699</v>
      </c>
      <c r="K544" s="411">
        <v>59500</v>
      </c>
      <c r="L544" s="397">
        <f t="shared" si="7"/>
        <v>398590500</v>
      </c>
      <c r="M544" s="352"/>
      <c r="N544" s="398" t="s">
        <v>6641</v>
      </c>
      <c r="O544" s="342" t="s">
        <v>6656</v>
      </c>
      <c r="P544" s="355" t="s">
        <v>6648</v>
      </c>
      <c r="Q544" s="353">
        <v>43195</v>
      </c>
    </row>
    <row r="545" spans="1:17" s="338" customFormat="1" ht="30" customHeight="1">
      <c r="A545" s="403">
        <v>1140.96</v>
      </c>
      <c r="B545" s="347" t="s">
        <v>7540</v>
      </c>
      <c r="C545" s="347" t="s">
        <v>7055</v>
      </c>
      <c r="D545" s="344" t="s">
        <v>7067</v>
      </c>
      <c r="E545" s="344" t="s">
        <v>7541</v>
      </c>
      <c r="F545" s="377" t="s">
        <v>7322</v>
      </c>
      <c r="G545" s="38" t="s">
        <v>7292</v>
      </c>
      <c r="H545" s="38" t="s">
        <v>180</v>
      </c>
      <c r="I545" s="38" t="s">
        <v>174</v>
      </c>
      <c r="J545" s="410">
        <v>8988</v>
      </c>
      <c r="K545" s="411">
        <v>59700</v>
      </c>
      <c r="L545" s="397">
        <f t="shared" si="7"/>
        <v>536583600</v>
      </c>
      <c r="M545" s="352"/>
      <c r="N545" s="398" t="s">
        <v>6641</v>
      </c>
      <c r="O545" s="342" t="s">
        <v>6656</v>
      </c>
      <c r="P545" s="355" t="s">
        <v>6648</v>
      </c>
      <c r="Q545" s="353">
        <v>43195</v>
      </c>
    </row>
    <row r="546" spans="1:17" s="338" customFormat="1" ht="30" customHeight="1">
      <c r="A546" s="403">
        <v>1140.97</v>
      </c>
      <c r="B546" s="347"/>
      <c r="C546" s="347" t="s">
        <v>7055</v>
      </c>
      <c r="D546" s="344" t="s">
        <v>7067</v>
      </c>
      <c r="E546" s="6" t="s">
        <v>7542</v>
      </c>
      <c r="F546" s="388" t="s">
        <v>21</v>
      </c>
      <c r="G546" s="388" t="s">
        <v>7543</v>
      </c>
      <c r="H546" s="38" t="s">
        <v>33</v>
      </c>
      <c r="I546" s="388" t="s">
        <v>21</v>
      </c>
      <c r="J546" s="404">
        <v>861</v>
      </c>
      <c r="K546" s="404">
        <v>1200</v>
      </c>
      <c r="L546" s="397">
        <f t="shared" si="7"/>
        <v>1033200</v>
      </c>
      <c r="M546" s="352"/>
      <c r="N546" s="398" t="s">
        <v>6641</v>
      </c>
      <c r="O546" s="342" t="s">
        <v>6656</v>
      </c>
      <c r="P546" s="355" t="s">
        <v>6648</v>
      </c>
      <c r="Q546" s="353">
        <v>43195</v>
      </c>
    </row>
    <row r="547" spans="1:17" s="338" customFormat="1" ht="30" customHeight="1">
      <c r="A547" s="403">
        <v>1140.98</v>
      </c>
      <c r="B547" s="347"/>
      <c r="C547" s="347" t="s">
        <v>7055</v>
      </c>
      <c r="D547" s="344" t="s">
        <v>7067</v>
      </c>
      <c r="E547" s="6" t="s">
        <v>7544</v>
      </c>
      <c r="F547" s="388" t="s">
        <v>21</v>
      </c>
      <c r="G547" s="388" t="s">
        <v>7334</v>
      </c>
      <c r="H547" s="38" t="s">
        <v>31</v>
      </c>
      <c r="I547" s="388" t="s">
        <v>21</v>
      </c>
      <c r="J547" s="404">
        <v>35007</v>
      </c>
      <c r="K547" s="404">
        <v>90</v>
      </c>
      <c r="L547" s="397">
        <f t="shared" si="7"/>
        <v>3150630</v>
      </c>
      <c r="M547" s="352"/>
      <c r="N547" s="398" t="s">
        <v>6641</v>
      </c>
      <c r="O547" s="342" t="s">
        <v>6656</v>
      </c>
      <c r="P547" s="355" t="s">
        <v>6648</v>
      </c>
      <c r="Q547" s="353">
        <v>43195</v>
      </c>
    </row>
    <row r="548" spans="1:17" s="338" customFormat="1" ht="30" customHeight="1">
      <c r="A548" s="403">
        <v>1140.99</v>
      </c>
      <c r="B548" s="347"/>
      <c r="C548" s="347" t="s">
        <v>7055</v>
      </c>
      <c r="D548" s="344" t="s">
        <v>7067</v>
      </c>
      <c r="E548" s="6" t="s">
        <v>7545</v>
      </c>
      <c r="F548" s="388" t="s">
        <v>21</v>
      </c>
      <c r="G548" s="388" t="s">
        <v>7546</v>
      </c>
      <c r="H548" s="38" t="s">
        <v>45</v>
      </c>
      <c r="I548" s="388" t="s">
        <v>21</v>
      </c>
      <c r="J548" s="404">
        <v>4410</v>
      </c>
      <c r="K548" s="404">
        <v>200</v>
      </c>
      <c r="L548" s="397">
        <f t="shared" si="7"/>
        <v>882000</v>
      </c>
      <c r="M548" s="352"/>
      <c r="N548" s="398" t="s">
        <v>6641</v>
      </c>
      <c r="O548" s="342" t="s">
        <v>6656</v>
      </c>
      <c r="P548" s="355" t="s">
        <v>6648</v>
      </c>
      <c r="Q548" s="353">
        <v>43195</v>
      </c>
    </row>
    <row r="549" spans="1:17" s="338" customFormat="1" ht="30" customHeight="1">
      <c r="A549" s="403">
        <v>1140.0999999999999</v>
      </c>
      <c r="B549" s="347"/>
      <c r="C549" s="347" t="s">
        <v>7055</v>
      </c>
      <c r="D549" s="344" t="s">
        <v>7067</v>
      </c>
      <c r="E549" s="6" t="s">
        <v>7547</v>
      </c>
      <c r="F549" s="388" t="s">
        <v>21</v>
      </c>
      <c r="G549" s="388" t="s">
        <v>7334</v>
      </c>
      <c r="H549" s="38" t="s">
        <v>31</v>
      </c>
      <c r="I549" s="388" t="s">
        <v>21</v>
      </c>
      <c r="J549" s="404">
        <v>399</v>
      </c>
      <c r="K549" s="404">
        <v>4000</v>
      </c>
      <c r="L549" s="397">
        <f t="shared" si="7"/>
        <v>1596000</v>
      </c>
      <c r="M549" s="352"/>
      <c r="N549" s="398" t="s">
        <v>6641</v>
      </c>
      <c r="O549" s="342" t="s">
        <v>6656</v>
      </c>
      <c r="P549" s="355" t="s">
        <v>6648</v>
      </c>
      <c r="Q549" s="353">
        <v>43195</v>
      </c>
    </row>
    <row r="550" spans="1:17" s="338" customFormat="1" ht="30" customHeight="1">
      <c r="A550" s="401">
        <v>1140.1010000000001</v>
      </c>
      <c r="B550" s="377" t="s">
        <v>1151</v>
      </c>
      <c r="C550" s="347" t="s">
        <v>7055</v>
      </c>
      <c r="D550" s="345" t="s">
        <v>5488</v>
      </c>
      <c r="E550" s="377" t="s">
        <v>7548</v>
      </c>
      <c r="F550" s="377" t="s">
        <v>7549</v>
      </c>
      <c r="G550" s="377" t="s">
        <v>334</v>
      </c>
      <c r="H550" s="377" t="s">
        <v>34</v>
      </c>
      <c r="I550" s="377" t="s">
        <v>17</v>
      </c>
      <c r="J550" s="407">
        <v>860013</v>
      </c>
      <c r="K550" s="408">
        <v>220</v>
      </c>
      <c r="L550" s="397">
        <f t="shared" si="7"/>
        <v>189202860</v>
      </c>
      <c r="M550" s="352"/>
      <c r="N550" s="398" t="s">
        <v>6641</v>
      </c>
      <c r="O550" s="342" t="s">
        <v>6656</v>
      </c>
      <c r="P550" s="355" t="s">
        <v>6648</v>
      </c>
      <c r="Q550" s="353">
        <v>43195</v>
      </c>
    </row>
    <row r="551" spans="1:17" s="338" customFormat="1" ht="30" customHeight="1">
      <c r="A551" s="403">
        <v>1140.1089999999999</v>
      </c>
      <c r="B551" s="347"/>
      <c r="C551" s="347" t="s">
        <v>7055</v>
      </c>
      <c r="D551" s="344" t="s">
        <v>7067</v>
      </c>
      <c r="E551" s="6" t="s">
        <v>5695</v>
      </c>
      <c r="F551" s="388" t="s">
        <v>21</v>
      </c>
      <c r="G551" s="388" t="s">
        <v>7550</v>
      </c>
      <c r="H551" s="38" t="s">
        <v>168</v>
      </c>
      <c r="I551" s="388" t="s">
        <v>21</v>
      </c>
      <c r="J551" s="404">
        <v>26004.000000000004</v>
      </c>
      <c r="K551" s="404">
        <v>40</v>
      </c>
      <c r="L551" s="397">
        <f t="shared" si="7"/>
        <v>1040160.0000000001</v>
      </c>
      <c r="M551" s="352"/>
      <c r="N551" s="398" t="s">
        <v>6641</v>
      </c>
      <c r="O551" s="342" t="s">
        <v>6656</v>
      </c>
      <c r="P551" s="355" t="s">
        <v>6648</v>
      </c>
      <c r="Q551" s="353">
        <v>43195</v>
      </c>
    </row>
    <row r="552" spans="1:17" s="338" customFormat="1" ht="30" customHeight="1">
      <c r="A552" s="417">
        <v>1140.1099999999999</v>
      </c>
      <c r="B552" s="347"/>
      <c r="C552" s="347" t="s">
        <v>7055</v>
      </c>
      <c r="D552" s="344" t="s">
        <v>7067</v>
      </c>
      <c r="E552" s="6" t="s">
        <v>7551</v>
      </c>
      <c r="F552" s="388" t="s">
        <v>21</v>
      </c>
      <c r="G552" s="388" t="s">
        <v>7344</v>
      </c>
      <c r="H552" s="38" t="s">
        <v>7552</v>
      </c>
      <c r="I552" s="388" t="s">
        <v>21</v>
      </c>
      <c r="J552" s="404">
        <v>680001</v>
      </c>
      <c r="K552" s="404">
        <v>6</v>
      </c>
      <c r="L552" s="397">
        <f t="shared" si="7"/>
        <v>4080006</v>
      </c>
      <c r="M552" s="352"/>
      <c r="N552" s="398" t="s">
        <v>6641</v>
      </c>
      <c r="O552" s="342" t="s">
        <v>6656</v>
      </c>
      <c r="P552" s="355" t="s">
        <v>6648</v>
      </c>
      <c r="Q552" s="353">
        <v>43195</v>
      </c>
    </row>
    <row r="553" spans="1:17" s="338" customFormat="1" ht="30" customHeight="1">
      <c r="A553" s="403">
        <v>1140.1120000000001</v>
      </c>
      <c r="B553" s="347"/>
      <c r="C553" s="347" t="s">
        <v>7055</v>
      </c>
      <c r="D553" s="344" t="s">
        <v>7067</v>
      </c>
      <c r="E553" s="6" t="s">
        <v>7553</v>
      </c>
      <c r="F553" s="388" t="s">
        <v>25</v>
      </c>
      <c r="G553" s="388" t="s">
        <v>7505</v>
      </c>
      <c r="H553" s="38" t="s">
        <v>7506</v>
      </c>
      <c r="I553" s="388" t="s">
        <v>25</v>
      </c>
      <c r="J553" s="404">
        <v>96012</v>
      </c>
      <c r="K553" s="404">
        <v>4</v>
      </c>
      <c r="L553" s="397">
        <f t="shared" si="7"/>
        <v>384048</v>
      </c>
      <c r="M553" s="352"/>
      <c r="N553" s="398" t="s">
        <v>6641</v>
      </c>
      <c r="O553" s="342" t="s">
        <v>6656</v>
      </c>
      <c r="P553" s="355" t="s">
        <v>6648</v>
      </c>
      <c r="Q553" s="353">
        <v>43195</v>
      </c>
    </row>
    <row r="554" spans="1:17" s="338" customFormat="1" ht="30" customHeight="1">
      <c r="A554" s="403">
        <v>1140.1110000000001</v>
      </c>
      <c r="B554" s="347"/>
      <c r="C554" s="347" t="s">
        <v>7055</v>
      </c>
      <c r="D554" s="344" t="s">
        <v>7067</v>
      </c>
      <c r="E554" s="6" t="s">
        <v>7554</v>
      </c>
      <c r="F554" s="388" t="s">
        <v>25</v>
      </c>
      <c r="G554" s="388" t="s">
        <v>7555</v>
      </c>
      <c r="H554" s="38"/>
      <c r="I554" s="388" t="s">
        <v>25</v>
      </c>
      <c r="J554" s="404">
        <v>120015</v>
      </c>
      <c r="K554" s="404">
        <v>50</v>
      </c>
      <c r="L554" s="397">
        <f t="shared" si="7"/>
        <v>6000750</v>
      </c>
      <c r="M554" s="352"/>
      <c r="N554" s="398" t="s">
        <v>6641</v>
      </c>
      <c r="O554" s="342" t="s">
        <v>6656</v>
      </c>
      <c r="P554" s="355" t="s">
        <v>6648</v>
      </c>
      <c r="Q554" s="353">
        <v>43195</v>
      </c>
    </row>
    <row r="555" spans="1:17" s="338" customFormat="1" ht="30" customHeight="1">
      <c r="A555" s="403">
        <v>1140.105</v>
      </c>
      <c r="B555" s="347" t="s">
        <v>7556</v>
      </c>
      <c r="C555" s="347" t="s">
        <v>7055</v>
      </c>
      <c r="D555" s="344" t="s">
        <v>7067</v>
      </c>
      <c r="E555" s="344" t="s">
        <v>7557</v>
      </c>
      <c r="F555" s="377" t="s">
        <v>7241</v>
      </c>
      <c r="G555" s="38" t="s">
        <v>7558</v>
      </c>
      <c r="H555" s="377" t="s">
        <v>31</v>
      </c>
      <c r="I555" s="38" t="s">
        <v>21</v>
      </c>
      <c r="J555" s="410">
        <v>62013</v>
      </c>
      <c r="K555" s="411">
        <v>140</v>
      </c>
      <c r="L555" s="397">
        <f t="shared" si="7"/>
        <v>8681820</v>
      </c>
      <c r="M555" s="352"/>
      <c r="N555" s="398" t="s">
        <v>6641</v>
      </c>
      <c r="O555" s="342" t="s">
        <v>6656</v>
      </c>
      <c r="P555" s="355" t="s">
        <v>6648</v>
      </c>
      <c r="Q555" s="353">
        <v>43195</v>
      </c>
    </row>
    <row r="556" spans="1:17" s="338" customFormat="1" ht="30" customHeight="1">
      <c r="A556" s="396">
        <v>1140.1020000000001</v>
      </c>
      <c r="B556" s="38" t="s">
        <v>85</v>
      </c>
      <c r="C556" s="347" t="s">
        <v>7055</v>
      </c>
      <c r="D556" s="38" t="s">
        <v>7559</v>
      </c>
      <c r="E556" s="344" t="s">
        <v>7560</v>
      </c>
      <c r="F556" s="38" t="s">
        <v>7561</v>
      </c>
      <c r="G556" s="38" t="s">
        <v>225</v>
      </c>
      <c r="H556" s="38" t="s">
        <v>33</v>
      </c>
      <c r="I556" s="38" t="s">
        <v>222</v>
      </c>
      <c r="J556" s="356">
        <v>8001</v>
      </c>
      <c r="K556" s="400">
        <v>14700</v>
      </c>
      <c r="L556" s="397">
        <f t="shared" si="7"/>
        <v>117614700</v>
      </c>
      <c r="M556" s="352"/>
      <c r="N556" s="398" t="s">
        <v>6641</v>
      </c>
      <c r="O556" s="342" t="s">
        <v>6656</v>
      </c>
      <c r="P556" s="355" t="s">
        <v>6648</v>
      </c>
      <c r="Q556" s="353">
        <v>43195</v>
      </c>
    </row>
    <row r="557" spans="1:17" s="338" customFormat="1" ht="30" customHeight="1">
      <c r="A557" s="396">
        <v>1140.1030000000001</v>
      </c>
      <c r="B557" s="38" t="s">
        <v>267</v>
      </c>
      <c r="C557" s="347" t="s">
        <v>7055</v>
      </c>
      <c r="D557" s="38" t="s">
        <v>7097</v>
      </c>
      <c r="E557" s="344" t="s">
        <v>7562</v>
      </c>
      <c r="F557" s="38" t="s">
        <v>7563</v>
      </c>
      <c r="G557" s="38" t="s">
        <v>30</v>
      </c>
      <c r="H557" s="38" t="s">
        <v>31</v>
      </c>
      <c r="I557" s="38" t="s">
        <v>222</v>
      </c>
      <c r="J557" s="356">
        <v>5208</v>
      </c>
      <c r="K557" s="400">
        <v>75600</v>
      </c>
      <c r="L557" s="397">
        <f t="shared" si="7"/>
        <v>393724800</v>
      </c>
      <c r="M557" s="352"/>
      <c r="N557" s="398" t="s">
        <v>6641</v>
      </c>
      <c r="O557" s="342" t="s">
        <v>6656</v>
      </c>
      <c r="P557" s="355" t="s">
        <v>6648</v>
      </c>
      <c r="Q557" s="353">
        <v>43195</v>
      </c>
    </row>
    <row r="558" spans="1:17" s="338" customFormat="1" ht="30" customHeight="1">
      <c r="A558" s="403">
        <v>1140.104</v>
      </c>
      <c r="B558" s="347" t="s">
        <v>7564</v>
      </c>
      <c r="C558" s="347" t="s">
        <v>7055</v>
      </c>
      <c r="D558" s="344" t="s">
        <v>7067</v>
      </c>
      <c r="E558" s="379" t="s">
        <v>7565</v>
      </c>
      <c r="F558" s="377" t="s">
        <v>7241</v>
      </c>
      <c r="G558" s="38" t="s">
        <v>72</v>
      </c>
      <c r="H558" s="38" t="s">
        <v>31</v>
      </c>
      <c r="I558" s="38" t="s">
        <v>222</v>
      </c>
      <c r="J558" s="397">
        <v>64008</v>
      </c>
      <c r="K558" s="398">
        <v>186</v>
      </c>
      <c r="L558" s="397">
        <f t="shared" si="7"/>
        <v>11905488</v>
      </c>
      <c r="M558" s="352"/>
      <c r="N558" s="398" t="s">
        <v>6641</v>
      </c>
      <c r="O558" s="342" t="s">
        <v>6656</v>
      </c>
      <c r="P558" s="355" t="s">
        <v>6648</v>
      </c>
      <c r="Q558" s="353">
        <v>43195</v>
      </c>
    </row>
    <row r="559" spans="1:17" s="338" customFormat="1" ht="30" customHeight="1">
      <c r="A559" s="403">
        <v>1140.106</v>
      </c>
      <c r="B559" s="347" t="s">
        <v>7566</v>
      </c>
      <c r="C559" s="347" t="s">
        <v>7055</v>
      </c>
      <c r="D559" s="344" t="s">
        <v>7067</v>
      </c>
      <c r="E559" s="344" t="s">
        <v>7567</v>
      </c>
      <c r="F559" s="377" t="s">
        <v>7241</v>
      </c>
      <c r="G559" s="38" t="s">
        <v>72</v>
      </c>
      <c r="H559" s="38" t="s">
        <v>1414</v>
      </c>
      <c r="I559" s="38" t="s">
        <v>222</v>
      </c>
      <c r="J559" s="410">
        <v>25998</v>
      </c>
      <c r="K559" s="411">
        <v>280</v>
      </c>
      <c r="L559" s="397">
        <f t="shared" si="7"/>
        <v>7279440</v>
      </c>
      <c r="M559" s="352"/>
      <c r="N559" s="398" t="s">
        <v>6641</v>
      </c>
      <c r="O559" s="342" t="s">
        <v>6656</v>
      </c>
      <c r="P559" s="355" t="s">
        <v>6648</v>
      </c>
      <c r="Q559" s="353">
        <v>43195</v>
      </c>
    </row>
    <row r="560" spans="1:17" s="338" customFormat="1" ht="30" customHeight="1">
      <c r="A560" s="403">
        <v>1140.107</v>
      </c>
      <c r="B560" s="347" t="s">
        <v>97</v>
      </c>
      <c r="C560" s="347" t="s">
        <v>7055</v>
      </c>
      <c r="D560" s="1" t="s">
        <v>5461</v>
      </c>
      <c r="E560" s="6" t="s">
        <v>7568</v>
      </c>
      <c r="F560" s="388" t="s">
        <v>19</v>
      </c>
      <c r="G560" s="388" t="s">
        <v>7569</v>
      </c>
      <c r="H560" s="38" t="s">
        <v>33</v>
      </c>
      <c r="I560" s="388" t="s">
        <v>19</v>
      </c>
      <c r="J560" s="404">
        <v>124005</v>
      </c>
      <c r="K560" s="404">
        <v>30</v>
      </c>
      <c r="L560" s="397">
        <f t="shared" si="7"/>
        <v>3720150</v>
      </c>
      <c r="M560" s="352"/>
      <c r="N560" s="398" t="s">
        <v>6641</v>
      </c>
      <c r="O560" s="342" t="s">
        <v>6656</v>
      </c>
      <c r="P560" s="355" t="s">
        <v>6648</v>
      </c>
      <c r="Q560" s="353">
        <v>43195</v>
      </c>
    </row>
    <row r="561" spans="1:17" s="338" customFormat="1" ht="30" customHeight="1">
      <c r="A561" s="403">
        <v>1140.1079999999999</v>
      </c>
      <c r="B561" s="347" t="s">
        <v>97</v>
      </c>
      <c r="C561" s="347" t="s">
        <v>7055</v>
      </c>
      <c r="D561" s="1" t="s">
        <v>5461</v>
      </c>
      <c r="E561" s="344" t="s">
        <v>7570</v>
      </c>
      <c r="F561" s="377" t="s">
        <v>7241</v>
      </c>
      <c r="G561" s="38" t="s">
        <v>7571</v>
      </c>
      <c r="H561" s="38" t="s">
        <v>33</v>
      </c>
      <c r="I561" s="38" t="s">
        <v>7572</v>
      </c>
      <c r="J561" s="410">
        <v>124005</v>
      </c>
      <c r="K561" s="411">
        <v>68</v>
      </c>
      <c r="L561" s="397">
        <f t="shared" si="7"/>
        <v>8432340</v>
      </c>
      <c r="M561" s="38"/>
      <c r="N561" s="398" t="s">
        <v>6641</v>
      </c>
      <c r="O561" s="342" t="s">
        <v>6656</v>
      </c>
      <c r="P561" s="355" t="s">
        <v>6648</v>
      </c>
      <c r="Q561" s="353">
        <v>43195</v>
      </c>
    </row>
    <row r="562" spans="1:17" s="338" customFormat="1" ht="30" customHeight="1">
      <c r="A562" s="403">
        <v>1140.1130000000001</v>
      </c>
      <c r="B562" s="347" t="s">
        <v>7573</v>
      </c>
      <c r="C562" s="347" t="s">
        <v>7055</v>
      </c>
      <c r="D562" s="344" t="s">
        <v>7067</v>
      </c>
      <c r="E562" s="344" t="s">
        <v>7574</v>
      </c>
      <c r="F562" s="377" t="s">
        <v>7575</v>
      </c>
      <c r="G562" s="38" t="s">
        <v>7576</v>
      </c>
      <c r="H562" s="38" t="s">
        <v>33</v>
      </c>
      <c r="I562" s="38" t="s">
        <v>46</v>
      </c>
      <c r="J562" s="410">
        <v>78001</v>
      </c>
      <c r="K562" s="411">
        <v>360</v>
      </c>
      <c r="L562" s="397">
        <f t="shared" si="7"/>
        <v>28080360</v>
      </c>
      <c r="M562" s="352"/>
      <c r="N562" s="398" t="s">
        <v>6641</v>
      </c>
      <c r="O562" s="342" t="s">
        <v>6656</v>
      </c>
      <c r="P562" s="355" t="s">
        <v>6648</v>
      </c>
      <c r="Q562" s="353">
        <v>43195</v>
      </c>
    </row>
    <row r="563" spans="1:17" s="338" customFormat="1" ht="30" customHeight="1">
      <c r="A563" s="403">
        <v>1140.114</v>
      </c>
      <c r="B563" s="347"/>
      <c r="C563" s="347" t="s">
        <v>7055</v>
      </c>
      <c r="D563" s="344" t="s">
        <v>7067</v>
      </c>
      <c r="E563" s="6" t="s">
        <v>7577</v>
      </c>
      <c r="F563" s="388" t="s">
        <v>32</v>
      </c>
      <c r="G563" s="388" t="s">
        <v>7361</v>
      </c>
      <c r="H563" s="38" t="s">
        <v>7578</v>
      </c>
      <c r="I563" s="388" t="s">
        <v>32</v>
      </c>
      <c r="J563" s="404">
        <v>117999</v>
      </c>
      <c r="K563" s="404">
        <v>10</v>
      </c>
      <c r="L563" s="397">
        <f t="shared" si="7"/>
        <v>1179990</v>
      </c>
      <c r="M563" s="352"/>
      <c r="N563" s="398" t="s">
        <v>6641</v>
      </c>
      <c r="O563" s="342" t="s">
        <v>6656</v>
      </c>
      <c r="P563" s="355" t="s">
        <v>6648</v>
      </c>
      <c r="Q563" s="353">
        <v>43195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00B0F0"/>
  </sheetPr>
  <dimension ref="A1:Q494"/>
  <sheetViews>
    <sheetView tabSelected="1" topLeftCell="C1" zoomScale="96" zoomScaleNormal="96" workbookViewId="0">
      <pane ySplit="1" topLeftCell="A2" activePane="bottomLeft" state="frozen"/>
      <selection pane="bottomLeft" activeCell="F6" sqref="F6"/>
    </sheetView>
  </sheetViews>
  <sheetFormatPr defaultRowHeight="15"/>
  <cols>
    <col min="1" max="1" width="4.85546875" style="423" customWidth="1"/>
    <col min="2" max="2" width="14.5703125" customWidth="1"/>
    <col min="3" max="3" width="15.42578125" customWidth="1"/>
    <col min="4" max="4" width="16.5703125" customWidth="1"/>
    <col min="5" max="5" width="19" customWidth="1"/>
    <col min="10" max="10" width="14.85546875" style="442" bestFit="1" customWidth="1"/>
    <col min="11" max="11" width="15.85546875" style="442" customWidth="1"/>
    <col min="12" max="12" width="14.85546875" style="442" bestFit="1" customWidth="1"/>
    <col min="13" max="13" width="16.42578125" customWidth="1"/>
    <col min="14" max="14" width="8" customWidth="1"/>
    <col min="16" max="16" width="6.85546875" style="424" customWidth="1"/>
    <col min="17" max="17" width="11.28515625" style="425" bestFit="1" customWidth="1"/>
  </cols>
  <sheetData>
    <row r="1" spans="1:17" ht="57.75" customHeight="1">
      <c r="A1" s="426" t="s">
        <v>0</v>
      </c>
      <c r="B1" s="426" t="s">
        <v>6652</v>
      </c>
      <c r="C1" s="426" t="s">
        <v>5260</v>
      </c>
      <c r="D1" s="427" t="s">
        <v>7579</v>
      </c>
      <c r="E1" s="427" t="s">
        <v>1562</v>
      </c>
      <c r="F1" s="427" t="s">
        <v>7580</v>
      </c>
      <c r="G1" s="427" t="s">
        <v>7581</v>
      </c>
      <c r="H1" s="428" t="s">
        <v>7582</v>
      </c>
      <c r="I1" s="427" t="s">
        <v>7583</v>
      </c>
      <c r="J1" s="438" t="s">
        <v>7584</v>
      </c>
      <c r="K1" s="438" t="s">
        <v>7</v>
      </c>
      <c r="L1" s="439" t="s">
        <v>8</v>
      </c>
      <c r="M1" s="426" t="s">
        <v>7585</v>
      </c>
      <c r="N1" s="426" t="s">
        <v>7586</v>
      </c>
      <c r="O1" s="426" t="s">
        <v>10</v>
      </c>
      <c r="P1" s="426" t="s">
        <v>7587</v>
      </c>
      <c r="Q1" s="429" t="s">
        <v>7588</v>
      </c>
    </row>
    <row r="2" spans="1:17" ht="30" customHeight="1">
      <c r="A2" s="430">
        <v>1</v>
      </c>
      <c r="B2" s="352"/>
      <c r="C2" s="431" t="s">
        <v>70</v>
      </c>
      <c r="D2" s="432" t="s">
        <v>7589</v>
      </c>
      <c r="E2" s="432" t="s">
        <v>7590</v>
      </c>
      <c r="F2" s="431" t="s">
        <v>7591</v>
      </c>
      <c r="G2" s="431" t="s">
        <v>177</v>
      </c>
      <c r="H2" s="431" t="s">
        <v>33</v>
      </c>
      <c r="I2" s="431" t="s">
        <v>698</v>
      </c>
      <c r="J2" s="5">
        <v>150780</v>
      </c>
      <c r="K2" s="5">
        <v>360</v>
      </c>
      <c r="L2" s="440">
        <v>54280800</v>
      </c>
      <c r="M2" s="431" t="s">
        <v>7592</v>
      </c>
      <c r="N2" s="433" t="s">
        <v>1552</v>
      </c>
      <c r="O2" s="433" t="s">
        <v>7593</v>
      </c>
      <c r="P2" s="354" t="s">
        <v>7594</v>
      </c>
      <c r="Q2" s="434">
        <v>43269</v>
      </c>
    </row>
    <row r="3" spans="1:17" ht="30" customHeight="1">
      <c r="A3" s="435">
        <v>2</v>
      </c>
      <c r="B3" s="352"/>
      <c r="C3" s="431" t="s">
        <v>70</v>
      </c>
      <c r="D3" s="432" t="s">
        <v>627</v>
      </c>
      <c r="E3" s="432" t="s">
        <v>7595</v>
      </c>
      <c r="F3" s="431" t="s">
        <v>7596</v>
      </c>
      <c r="G3" s="431" t="s">
        <v>7597</v>
      </c>
      <c r="H3" s="431" t="s">
        <v>1736</v>
      </c>
      <c r="I3" s="431" t="s">
        <v>19</v>
      </c>
      <c r="J3" s="5">
        <v>96600</v>
      </c>
      <c r="K3" s="5">
        <v>627</v>
      </c>
      <c r="L3" s="440">
        <v>60568200</v>
      </c>
      <c r="M3" s="431" t="s">
        <v>7598</v>
      </c>
      <c r="N3" s="433" t="s">
        <v>1552</v>
      </c>
      <c r="O3" s="433" t="s">
        <v>7593</v>
      </c>
      <c r="P3" s="354" t="s">
        <v>7594</v>
      </c>
      <c r="Q3" s="434">
        <v>43269</v>
      </c>
    </row>
    <row r="4" spans="1:17" ht="30" customHeight="1">
      <c r="A4" s="430">
        <v>3</v>
      </c>
      <c r="B4" s="352"/>
      <c r="C4" s="431" t="s">
        <v>70</v>
      </c>
      <c r="D4" s="432" t="s">
        <v>7599</v>
      </c>
      <c r="E4" s="432" t="s">
        <v>7600</v>
      </c>
      <c r="F4" s="431" t="s">
        <v>7601</v>
      </c>
      <c r="G4" s="431" t="s">
        <v>1569</v>
      </c>
      <c r="H4" s="431" t="s">
        <v>33</v>
      </c>
      <c r="I4" s="431" t="s">
        <v>19</v>
      </c>
      <c r="J4" s="5">
        <v>120750</v>
      </c>
      <c r="K4" s="5">
        <v>4451</v>
      </c>
      <c r="L4" s="440">
        <v>537458250</v>
      </c>
      <c r="M4" s="431" t="s">
        <v>7602</v>
      </c>
      <c r="N4" s="433" t="s">
        <v>1552</v>
      </c>
      <c r="O4" s="433" t="s">
        <v>7593</v>
      </c>
      <c r="P4" s="354" t="s">
        <v>7594</v>
      </c>
      <c r="Q4" s="434">
        <v>43269</v>
      </c>
    </row>
    <row r="5" spans="1:17" ht="30" customHeight="1">
      <c r="A5" s="430">
        <v>4</v>
      </c>
      <c r="B5" s="352"/>
      <c r="C5" s="431" t="s">
        <v>70</v>
      </c>
      <c r="D5" s="432" t="s">
        <v>7603</v>
      </c>
      <c r="E5" s="432" t="s">
        <v>7604</v>
      </c>
      <c r="F5" s="431" t="s">
        <v>7605</v>
      </c>
      <c r="G5" s="431" t="s">
        <v>7597</v>
      </c>
      <c r="H5" s="431" t="s">
        <v>1736</v>
      </c>
      <c r="I5" s="431" t="s">
        <v>19</v>
      </c>
      <c r="J5" s="5">
        <v>152250</v>
      </c>
      <c r="K5" s="5">
        <v>5414</v>
      </c>
      <c r="L5" s="440">
        <v>824281500</v>
      </c>
      <c r="M5" s="431" t="s">
        <v>7598</v>
      </c>
      <c r="N5" s="433" t="s">
        <v>1552</v>
      </c>
      <c r="O5" s="433" t="s">
        <v>7593</v>
      </c>
      <c r="P5" s="354" t="s">
        <v>7594</v>
      </c>
      <c r="Q5" s="434">
        <v>43269</v>
      </c>
    </row>
    <row r="6" spans="1:17" ht="30" customHeight="1">
      <c r="A6" s="435">
        <v>5</v>
      </c>
      <c r="B6" s="352"/>
      <c r="C6" s="431" t="s">
        <v>86</v>
      </c>
      <c r="D6" s="432" t="s">
        <v>719</v>
      </c>
      <c r="E6" s="432" t="s">
        <v>719</v>
      </c>
      <c r="F6" s="431" t="s">
        <v>7606</v>
      </c>
      <c r="G6" s="431" t="s">
        <v>30</v>
      </c>
      <c r="H6" s="431" t="s">
        <v>31</v>
      </c>
      <c r="I6" s="431" t="s">
        <v>18</v>
      </c>
      <c r="J6" s="5">
        <v>6000</v>
      </c>
      <c r="K6" s="5">
        <v>29300</v>
      </c>
      <c r="L6" s="5">
        <v>175800000</v>
      </c>
      <c r="M6" s="431" t="s">
        <v>7607</v>
      </c>
      <c r="N6" s="433" t="s">
        <v>1552</v>
      </c>
      <c r="O6" s="433" t="s">
        <v>7593</v>
      </c>
      <c r="P6" s="354" t="s">
        <v>7594</v>
      </c>
      <c r="Q6" s="434">
        <v>43269</v>
      </c>
    </row>
    <row r="7" spans="1:17" ht="30" customHeight="1">
      <c r="A7" s="430">
        <v>6</v>
      </c>
      <c r="B7" s="352"/>
      <c r="C7" s="431" t="s">
        <v>86</v>
      </c>
      <c r="D7" s="432" t="s">
        <v>7608</v>
      </c>
      <c r="E7" s="432" t="s">
        <v>7608</v>
      </c>
      <c r="F7" s="431" t="s">
        <v>7606</v>
      </c>
      <c r="G7" s="431" t="s">
        <v>30</v>
      </c>
      <c r="H7" s="431" t="s">
        <v>31</v>
      </c>
      <c r="I7" s="431" t="s">
        <v>18</v>
      </c>
      <c r="J7" s="5">
        <v>9000</v>
      </c>
      <c r="K7" s="5">
        <v>5300</v>
      </c>
      <c r="L7" s="5">
        <v>47700000</v>
      </c>
      <c r="M7" s="431" t="s">
        <v>7607</v>
      </c>
      <c r="N7" s="433" t="s">
        <v>1552</v>
      </c>
      <c r="O7" s="433" t="s">
        <v>7593</v>
      </c>
      <c r="P7" s="354" t="s">
        <v>7594</v>
      </c>
      <c r="Q7" s="434">
        <v>43269</v>
      </c>
    </row>
    <row r="8" spans="1:17" ht="30" customHeight="1">
      <c r="A8" s="430">
        <v>7</v>
      </c>
      <c r="B8" s="352"/>
      <c r="C8" s="431" t="s">
        <v>86</v>
      </c>
      <c r="D8" s="432" t="s">
        <v>5960</v>
      </c>
      <c r="E8" s="432" t="s">
        <v>5960</v>
      </c>
      <c r="F8" s="431" t="s">
        <v>7606</v>
      </c>
      <c r="G8" s="431" t="s">
        <v>30</v>
      </c>
      <c r="H8" s="431" t="s">
        <v>31</v>
      </c>
      <c r="I8" s="431" t="s">
        <v>18</v>
      </c>
      <c r="J8" s="5">
        <v>8000</v>
      </c>
      <c r="K8" s="5">
        <v>41000</v>
      </c>
      <c r="L8" s="5">
        <v>328000000</v>
      </c>
      <c r="M8" s="431" t="s">
        <v>7607</v>
      </c>
      <c r="N8" s="433" t="s">
        <v>1552</v>
      </c>
      <c r="O8" s="433" t="s">
        <v>7593</v>
      </c>
      <c r="P8" s="354" t="s">
        <v>7594</v>
      </c>
      <c r="Q8" s="434">
        <v>43269</v>
      </c>
    </row>
    <row r="9" spans="1:17" ht="30" customHeight="1">
      <c r="A9" s="435">
        <v>8</v>
      </c>
      <c r="B9" s="352"/>
      <c r="C9" s="431" t="s">
        <v>86</v>
      </c>
      <c r="D9" s="432" t="s">
        <v>7609</v>
      </c>
      <c r="E9" s="432" t="s">
        <v>7609</v>
      </c>
      <c r="F9" s="431" t="s">
        <v>7606</v>
      </c>
      <c r="G9" s="431" t="s">
        <v>30</v>
      </c>
      <c r="H9" s="431" t="s">
        <v>31</v>
      </c>
      <c r="I9" s="431" t="s">
        <v>18</v>
      </c>
      <c r="J9" s="5">
        <v>13500</v>
      </c>
      <c r="K9" s="5">
        <v>5000</v>
      </c>
      <c r="L9" s="5">
        <v>67500000</v>
      </c>
      <c r="M9" s="431" t="s">
        <v>7607</v>
      </c>
      <c r="N9" s="433" t="s">
        <v>1552</v>
      </c>
      <c r="O9" s="433" t="s">
        <v>7593</v>
      </c>
      <c r="P9" s="354" t="s">
        <v>7594</v>
      </c>
      <c r="Q9" s="434">
        <v>43269</v>
      </c>
    </row>
    <row r="10" spans="1:17" ht="30" customHeight="1">
      <c r="A10" s="430">
        <v>9</v>
      </c>
      <c r="B10" s="352"/>
      <c r="C10" s="431" t="s">
        <v>86</v>
      </c>
      <c r="D10" s="432" t="s">
        <v>7610</v>
      </c>
      <c r="E10" s="432" t="s">
        <v>7611</v>
      </c>
      <c r="F10" s="431" t="s">
        <v>7606</v>
      </c>
      <c r="G10" s="431" t="s">
        <v>30</v>
      </c>
      <c r="H10" s="431" t="s">
        <v>31</v>
      </c>
      <c r="I10" s="431" t="s">
        <v>18</v>
      </c>
      <c r="J10" s="5">
        <v>5000</v>
      </c>
      <c r="K10" s="5">
        <v>4250</v>
      </c>
      <c r="L10" s="5">
        <v>21250000</v>
      </c>
      <c r="M10" s="431" t="s">
        <v>7607</v>
      </c>
      <c r="N10" s="433" t="s">
        <v>1552</v>
      </c>
      <c r="O10" s="433" t="s">
        <v>7593</v>
      </c>
      <c r="P10" s="354" t="s">
        <v>7594</v>
      </c>
      <c r="Q10" s="434">
        <v>43269</v>
      </c>
    </row>
    <row r="11" spans="1:17" ht="30" customHeight="1">
      <c r="A11" s="430">
        <v>10</v>
      </c>
      <c r="B11" s="352"/>
      <c r="C11" s="431" t="s">
        <v>239</v>
      </c>
      <c r="D11" s="432" t="s">
        <v>7612</v>
      </c>
      <c r="E11" s="432" t="s">
        <v>7613</v>
      </c>
      <c r="F11" s="431" t="s">
        <v>7614</v>
      </c>
      <c r="G11" s="431" t="s">
        <v>7615</v>
      </c>
      <c r="H11" s="431" t="s">
        <v>33</v>
      </c>
      <c r="I11" s="431" t="s">
        <v>17</v>
      </c>
      <c r="J11" s="5">
        <v>31500</v>
      </c>
      <c r="K11" s="5">
        <v>3000</v>
      </c>
      <c r="L11" s="5">
        <v>94500000</v>
      </c>
      <c r="M11" s="431" t="s">
        <v>7616</v>
      </c>
      <c r="N11" s="433" t="s">
        <v>1552</v>
      </c>
      <c r="O11" s="433" t="s">
        <v>7593</v>
      </c>
      <c r="P11" s="354" t="s">
        <v>7594</v>
      </c>
      <c r="Q11" s="434">
        <v>43269</v>
      </c>
    </row>
    <row r="12" spans="1:17" ht="30" customHeight="1">
      <c r="A12" s="435">
        <v>11</v>
      </c>
      <c r="B12" s="352"/>
      <c r="C12" s="431" t="s">
        <v>239</v>
      </c>
      <c r="D12" s="432" t="s">
        <v>7617</v>
      </c>
      <c r="E12" s="432" t="s">
        <v>7618</v>
      </c>
      <c r="F12" s="431" t="s">
        <v>7614</v>
      </c>
      <c r="G12" s="431" t="s">
        <v>7615</v>
      </c>
      <c r="H12" s="431" t="s">
        <v>33</v>
      </c>
      <c r="I12" s="431" t="s">
        <v>17</v>
      </c>
      <c r="J12" s="5">
        <v>56700</v>
      </c>
      <c r="K12" s="5">
        <v>2200</v>
      </c>
      <c r="L12" s="5">
        <v>124740000</v>
      </c>
      <c r="M12" s="431" t="s">
        <v>7616</v>
      </c>
      <c r="N12" s="433" t="s">
        <v>1552</v>
      </c>
      <c r="O12" s="433" t="s">
        <v>7593</v>
      </c>
      <c r="P12" s="354" t="s">
        <v>7594</v>
      </c>
      <c r="Q12" s="434">
        <v>43269</v>
      </c>
    </row>
    <row r="13" spans="1:17" ht="30" customHeight="1">
      <c r="A13" s="430">
        <v>12</v>
      </c>
      <c r="B13" s="352"/>
      <c r="C13" s="431" t="s">
        <v>239</v>
      </c>
      <c r="D13" s="432" t="s">
        <v>7619</v>
      </c>
      <c r="E13" s="432" t="s">
        <v>7620</v>
      </c>
      <c r="F13" s="431" t="s">
        <v>7614</v>
      </c>
      <c r="G13" s="431" t="s">
        <v>7615</v>
      </c>
      <c r="H13" s="431" t="s">
        <v>33</v>
      </c>
      <c r="I13" s="431" t="s">
        <v>17</v>
      </c>
      <c r="J13" s="5">
        <v>74550</v>
      </c>
      <c r="K13" s="5">
        <v>1650</v>
      </c>
      <c r="L13" s="5">
        <v>123007500</v>
      </c>
      <c r="M13" s="431" t="s">
        <v>7616</v>
      </c>
      <c r="N13" s="433" t="s">
        <v>1552</v>
      </c>
      <c r="O13" s="433" t="s">
        <v>7593</v>
      </c>
      <c r="P13" s="354" t="s">
        <v>7594</v>
      </c>
      <c r="Q13" s="434">
        <v>43269</v>
      </c>
    </row>
    <row r="14" spans="1:17" ht="30" customHeight="1">
      <c r="A14" s="430">
        <v>13</v>
      </c>
      <c r="B14" s="352"/>
      <c r="C14" s="431" t="s">
        <v>239</v>
      </c>
      <c r="D14" s="432" t="s">
        <v>7621</v>
      </c>
      <c r="E14" s="432" t="s">
        <v>7622</v>
      </c>
      <c r="F14" s="431" t="s">
        <v>7623</v>
      </c>
      <c r="G14" s="431" t="s">
        <v>223</v>
      </c>
      <c r="H14" s="431" t="s">
        <v>1092</v>
      </c>
      <c r="I14" s="431" t="s">
        <v>17</v>
      </c>
      <c r="J14" s="5">
        <v>84000</v>
      </c>
      <c r="K14" s="5">
        <v>1000</v>
      </c>
      <c r="L14" s="5">
        <v>84000000</v>
      </c>
      <c r="M14" s="431" t="s">
        <v>7624</v>
      </c>
      <c r="N14" s="433" t="s">
        <v>1552</v>
      </c>
      <c r="O14" s="433" t="s">
        <v>7593</v>
      </c>
      <c r="P14" s="354" t="s">
        <v>7594</v>
      </c>
      <c r="Q14" s="434">
        <v>43269</v>
      </c>
    </row>
    <row r="15" spans="1:17" ht="30" customHeight="1">
      <c r="A15" s="435">
        <v>14</v>
      </c>
      <c r="B15" s="352"/>
      <c r="C15" s="431" t="s">
        <v>239</v>
      </c>
      <c r="D15" s="432" t="s">
        <v>7625</v>
      </c>
      <c r="E15" s="432" t="s">
        <v>7626</v>
      </c>
      <c r="F15" s="431" t="s">
        <v>7627</v>
      </c>
      <c r="G15" s="431" t="s">
        <v>7628</v>
      </c>
      <c r="H15" s="431" t="s">
        <v>268</v>
      </c>
      <c r="I15" s="431" t="s">
        <v>1761</v>
      </c>
      <c r="J15" s="5">
        <v>93500</v>
      </c>
      <c r="K15" s="5">
        <v>1000</v>
      </c>
      <c r="L15" s="5">
        <v>93500000</v>
      </c>
      <c r="M15" s="431" t="s">
        <v>7629</v>
      </c>
      <c r="N15" s="433" t="s">
        <v>1552</v>
      </c>
      <c r="O15" s="433" t="s">
        <v>7593</v>
      </c>
      <c r="P15" s="354" t="s">
        <v>7594</v>
      </c>
      <c r="Q15" s="434">
        <v>43269</v>
      </c>
    </row>
    <row r="16" spans="1:17" ht="30" customHeight="1">
      <c r="A16" s="430">
        <v>15</v>
      </c>
      <c r="B16" s="352"/>
      <c r="C16" s="431" t="s">
        <v>1683</v>
      </c>
      <c r="D16" s="432" t="s">
        <v>7630</v>
      </c>
      <c r="E16" s="432" t="s">
        <v>7631</v>
      </c>
      <c r="F16" s="431" t="s">
        <v>7632</v>
      </c>
      <c r="G16" s="431" t="s">
        <v>7633</v>
      </c>
      <c r="H16" s="431" t="s">
        <v>968</v>
      </c>
      <c r="I16" s="431" t="s">
        <v>17</v>
      </c>
      <c r="J16" s="5">
        <v>7770</v>
      </c>
      <c r="K16" s="5">
        <v>2100</v>
      </c>
      <c r="L16" s="5">
        <v>16317000</v>
      </c>
      <c r="M16" s="431" t="s">
        <v>7616</v>
      </c>
      <c r="N16" s="433" t="s">
        <v>1552</v>
      </c>
      <c r="O16" s="433" t="s">
        <v>7593</v>
      </c>
      <c r="P16" s="354" t="s">
        <v>7594</v>
      </c>
      <c r="Q16" s="434">
        <v>43269</v>
      </c>
    </row>
    <row r="17" spans="1:17" ht="30" customHeight="1">
      <c r="A17" s="430">
        <v>16</v>
      </c>
      <c r="B17" s="352"/>
      <c r="C17" s="431" t="s">
        <v>1683</v>
      </c>
      <c r="D17" s="432" t="s">
        <v>7634</v>
      </c>
      <c r="E17" s="432" t="s">
        <v>7635</v>
      </c>
      <c r="F17" s="431" t="s">
        <v>7632</v>
      </c>
      <c r="G17" s="431" t="s">
        <v>7633</v>
      </c>
      <c r="H17" s="431" t="s">
        <v>968</v>
      </c>
      <c r="I17" s="431" t="s">
        <v>17</v>
      </c>
      <c r="J17" s="5">
        <v>5250</v>
      </c>
      <c r="K17" s="5">
        <v>24000</v>
      </c>
      <c r="L17" s="5">
        <v>126000000</v>
      </c>
      <c r="M17" s="431" t="s">
        <v>7616</v>
      </c>
      <c r="N17" s="433" t="s">
        <v>1552</v>
      </c>
      <c r="O17" s="433" t="s">
        <v>7593</v>
      </c>
      <c r="P17" s="354" t="s">
        <v>7594</v>
      </c>
      <c r="Q17" s="434">
        <v>43269</v>
      </c>
    </row>
    <row r="18" spans="1:17" ht="30" customHeight="1">
      <c r="A18" s="435">
        <v>17</v>
      </c>
      <c r="B18" s="352"/>
      <c r="C18" s="431" t="s">
        <v>87</v>
      </c>
      <c r="D18" s="432" t="s">
        <v>7636</v>
      </c>
      <c r="E18" s="432" t="s">
        <v>7637</v>
      </c>
      <c r="F18" s="431" t="s">
        <v>757</v>
      </c>
      <c r="G18" s="431" t="s">
        <v>1312</v>
      </c>
      <c r="H18" s="431" t="s">
        <v>33</v>
      </c>
      <c r="I18" s="431" t="s">
        <v>17</v>
      </c>
      <c r="J18" s="5">
        <v>132</v>
      </c>
      <c r="K18" s="5">
        <v>722808</v>
      </c>
      <c r="L18" s="5">
        <v>95410656</v>
      </c>
      <c r="M18" s="431" t="s">
        <v>7638</v>
      </c>
      <c r="N18" s="433" t="s">
        <v>1552</v>
      </c>
      <c r="O18" s="433" t="s">
        <v>7593</v>
      </c>
      <c r="P18" s="354" t="s">
        <v>7594</v>
      </c>
      <c r="Q18" s="434">
        <v>43269</v>
      </c>
    </row>
    <row r="19" spans="1:17" ht="30" customHeight="1">
      <c r="A19" s="430">
        <v>18</v>
      </c>
      <c r="B19" s="352"/>
      <c r="C19" s="431" t="s">
        <v>1683</v>
      </c>
      <c r="D19" s="432" t="s">
        <v>7639</v>
      </c>
      <c r="E19" s="432" t="s">
        <v>7640</v>
      </c>
      <c r="F19" s="431" t="s">
        <v>7641</v>
      </c>
      <c r="G19" s="431" t="s">
        <v>7633</v>
      </c>
      <c r="H19" s="431" t="s">
        <v>968</v>
      </c>
      <c r="I19" s="431" t="s">
        <v>17</v>
      </c>
      <c r="J19" s="5">
        <v>3570</v>
      </c>
      <c r="K19" s="5">
        <v>14760</v>
      </c>
      <c r="L19" s="5">
        <v>52693200</v>
      </c>
      <c r="M19" s="431" t="s">
        <v>7616</v>
      </c>
      <c r="N19" s="433" t="s">
        <v>1552</v>
      </c>
      <c r="O19" s="433" t="s">
        <v>7593</v>
      </c>
      <c r="P19" s="354" t="s">
        <v>7594</v>
      </c>
      <c r="Q19" s="434">
        <v>43269</v>
      </c>
    </row>
    <row r="20" spans="1:17" ht="30" customHeight="1">
      <c r="A20" s="430">
        <v>19</v>
      </c>
      <c r="B20" s="352"/>
      <c r="C20" s="431" t="s">
        <v>1683</v>
      </c>
      <c r="D20" s="432" t="s">
        <v>7642</v>
      </c>
      <c r="E20" s="432" t="s">
        <v>7643</v>
      </c>
      <c r="F20" s="431" t="s">
        <v>7641</v>
      </c>
      <c r="G20" s="431" t="s">
        <v>7633</v>
      </c>
      <c r="H20" s="431" t="s">
        <v>968</v>
      </c>
      <c r="I20" s="431" t="s">
        <v>17</v>
      </c>
      <c r="J20" s="5">
        <v>5250</v>
      </c>
      <c r="K20" s="5">
        <v>14560</v>
      </c>
      <c r="L20" s="5">
        <v>76440000</v>
      </c>
      <c r="M20" s="431" t="s">
        <v>7616</v>
      </c>
      <c r="N20" s="433" t="s">
        <v>1552</v>
      </c>
      <c r="O20" s="433" t="s">
        <v>7593</v>
      </c>
      <c r="P20" s="354" t="s">
        <v>7594</v>
      </c>
      <c r="Q20" s="434">
        <v>43269</v>
      </c>
    </row>
    <row r="21" spans="1:17" ht="30" customHeight="1">
      <c r="A21" s="435">
        <v>20</v>
      </c>
      <c r="B21" s="352"/>
      <c r="C21" s="431" t="s">
        <v>88</v>
      </c>
      <c r="D21" s="432" t="s">
        <v>7644</v>
      </c>
      <c r="E21" s="432" t="s">
        <v>57</v>
      </c>
      <c r="F21" s="431" t="s">
        <v>7645</v>
      </c>
      <c r="G21" s="431" t="s">
        <v>7646</v>
      </c>
      <c r="H21" s="431" t="s">
        <v>31</v>
      </c>
      <c r="I21" s="431" t="s">
        <v>18</v>
      </c>
      <c r="J21" s="5">
        <v>9100</v>
      </c>
      <c r="K21" s="5">
        <v>53143</v>
      </c>
      <c r="L21" s="5">
        <v>483601300</v>
      </c>
      <c r="M21" s="431" t="s">
        <v>7638</v>
      </c>
      <c r="N21" s="433" t="s">
        <v>1552</v>
      </c>
      <c r="O21" s="433" t="s">
        <v>7593</v>
      </c>
      <c r="P21" s="354" t="s">
        <v>7594</v>
      </c>
      <c r="Q21" s="434">
        <v>43269</v>
      </c>
    </row>
    <row r="22" spans="1:17" ht="30" customHeight="1">
      <c r="A22" s="430">
        <v>21</v>
      </c>
      <c r="B22" s="352"/>
      <c r="C22" s="431" t="s">
        <v>88</v>
      </c>
      <c r="D22" s="432" t="s">
        <v>7647</v>
      </c>
      <c r="E22" s="432" t="s">
        <v>7648</v>
      </c>
      <c r="F22" s="431" t="s">
        <v>7649</v>
      </c>
      <c r="G22" s="431" t="s">
        <v>7650</v>
      </c>
      <c r="H22" s="431" t="s">
        <v>7651</v>
      </c>
      <c r="I22" s="431" t="s">
        <v>18</v>
      </c>
      <c r="J22" s="5">
        <v>80000</v>
      </c>
      <c r="K22" s="5">
        <v>1250</v>
      </c>
      <c r="L22" s="5">
        <v>100000000</v>
      </c>
      <c r="M22" s="431" t="s">
        <v>7652</v>
      </c>
      <c r="N22" s="433" t="s">
        <v>1552</v>
      </c>
      <c r="O22" s="433" t="s">
        <v>7593</v>
      </c>
      <c r="P22" s="354" t="s">
        <v>7594</v>
      </c>
      <c r="Q22" s="434">
        <v>43269</v>
      </c>
    </row>
    <row r="23" spans="1:17" ht="30" customHeight="1">
      <c r="A23" s="430">
        <v>22</v>
      </c>
      <c r="B23" s="352"/>
      <c r="C23" s="431" t="s">
        <v>1683</v>
      </c>
      <c r="D23" s="432" t="s">
        <v>7653</v>
      </c>
      <c r="E23" s="432" t="s">
        <v>7654</v>
      </c>
      <c r="F23" s="431" t="s">
        <v>7655</v>
      </c>
      <c r="G23" s="431" t="s">
        <v>7656</v>
      </c>
      <c r="H23" s="431" t="s">
        <v>43</v>
      </c>
      <c r="I23" s="431" t="s">
        <v>17</v>
      </c>
      <c r="J23" s="5">
        <v>3300</v>
      </c>
      <c r="K23" s="5">
        <v>20000</v>
      </c>
      <c r="L23" s="5">
        <v>66000000</v>
      </c>
      <c r="M23" s="431" t="s">
        <v>7657</v>
      </c>
      <c r="N23" s="433" t="s">
        <v>1552</v>
      </c>
      <c r="O23" s="433" t="s">
        <v>7593</v>
      </c>
      <c r="P23" s="354" t="s">
        <v>7594</v>
      </c>
      <c r="Q23" s="434">
        <v>43269</v>
      </c>
    </row>
    <row r="24" spans="1:17" ht="30" customHeight="1">
      <c r="A24" s="435">
        <v>23</v>
      </c>
      <c r="B24" s="352"/>
      <c r="C24" s="431" t="s">
        <v>1683</v>
      </c>
      <c r="D24" s="432" t="s">
        <v>7658</v>
      </c>
      <c r="E24" s="432" t="s">
        <v>7659</v>
      </c>
      <c r="F24" s="431" t="s">
        <v>7641</v>
      </c>
      <c r="G24" s="431" t="s">
        <v>7633</v>
      </c>
      <c r="H24" s="431" t="s">
        <v>968</v>
      </c>
      <c r="I24" s="431" t="s">
        <v>17</v>
      </c>
      <c r="J24" s="5">
        <v>6300</v>
      </c>
      <c r="K24" s="5">
        <v>20000</v>
      </c>
      <c r="L24" s="5">
        <v>126000000</v>
      </c>
      <c r="M24" s="431" t="s">
        <v>7616</v>
      </c>
      <c r="N24" s="433" t="s">
        <v>1552</v>
      </c>
      <c r="O24" s="433" t="s">
        <v>7593</v>
      </c>
      <c r="P24" s="354" t="s">
        <v>7594</v>
      </c>
      <c r="Q24" s="434">
        <v>43269</v>
      </c>
    </row>
    <row r="25" spans="1:17" ht="30" customHeight="1">
      <c r="A25" s="430">
        <v>24</v>
      </c>
      <c r="B25" s="352"/>
      <c r="C25" s="431" t="s">
        <v>1683</v>
      </c>
      <c r="D25" s="432" t="s">
        <v>7660</v>
      </c>
      <c r="E25" s="432" t="s">
        <v>7661</v>
      </c>
      <c r="F25" s="431" t="s">
        <v>590</v>
      </c>
      <c r="G25" s="431" t="s">
        <v>223</v>
      </c>
      <c r="H25" s="431" t="s">
        <v>43</v>
      </c>
      <c r="I25" s="431" t="s">
        <v>17</v>
      </c>
      <c r="J25" s="5">
        <v>4250</v>
      </c>
      <c r="K25" s="5">
        <v>1200</v>
      </c>
      <c r="L25" s="5">
        <v>5100000</v>
      </c>
      <c r="M25" s="431" t="s">
        <v>7624</v>
      </c>
      <c r="N25" s="433" t="s">
        <v>1552</v>
      </c>
      <c r="O25" s="433" t="s">
        <v>7593</v>
      </c>
      <c r="P25" s="354" t="s">
        <v>7594</v>
      </c>
      <c r="Q25" s="434">
        <v>43269</v>
      </c>
    </row>
    <row r="26" spans="1:17" ht="30" customHeight="1">
      <c r="A26" s="430">
        <v>25</v>
      </c>
      <c r="B26" s="352"/>
      <c r="C26" s="431" t="s">
        <v>1683</v>
      </c>
      <c r="D26" s="432" t="s">
        <v>7662</v>
      </c>
      <c r="E26" s="432" t="s">
        <v>7663</v>
      </c>
      <c r="F26" s="431" t="s">
        <v>4549</v>
      </c>
      <c r="G26" s="431" t="s">
        <v>223</v>
      </c>
      <c r="H26" s="431" t="s">
        <v>43</v>
      </c>
      <c r="I26" s="431" t="s">
        <v>17</v>
      </c>
      <c r="J26" s="5">
        <v>5800</v>
      </c>
      <c r="K26" s="5">
        <v>10000</v>
      </c>
      <c r="L26" s="5">
        <v>58000000</v>
      </c>
      <c r="M26" s="431" t="s">
        <v>7624</v>
      </c>
      <c r="N26" s="433" t="s">
        <v>1552</v>
      </c>
      <c r="O26" s="433" t="s">
        <v>7593</v>
      </c>
      <c r="P26" s="354" t="s">
        <v>7594</v>
      </c>
      <c r="Q26" s="434">
        <v>43269</v>
      </c>
    </row>
    <row r="27" spans="1:17" ht="30" customHeight="1">
      <c r="A27" s="435">
        <v>26</v>
      </c>
      <c r="B27" s="352"/>
      <c r="C27" s="431" t="s">
        <v>66</v>
      </c>
      <c r="D27" s="432" t="s">
        <v>7664</v>
      </c>
      <c r="E27" s="432" t="s">
        <v>7665</v>
      </c>
      <c r="F27" s="431" t="s">
        <v>7666</v>
      </c>
      <c r="G27" s="431" t="s">
        <v>18</v>
      </c>
      <c r="H27" s="431" t="s">
        <v>223</v>
      </c>
      <c r="I27" s="431" t="s">
        <v>34</v>
      </c>
      <c r="J27" s="5">
        <v>9000</v>
      </c>
      <c r="K27" s="5">
        <v>12300</v>
      </c>
      <c r="L27" s="5">
        <v>110700000</v>
      </c>
      <c r="M27" s="431" t="s">
        <v>7624</v>
      </c>
      <c r="N27" s="433" t="s">
        <v>1552</v>
      </c>
      <c r="O27" s="433" t="s">
        <v>7593</v>
      </c>
      <c r="P27" s="354" t="s">
        <v>7594</v>
      </c>
      <c r="Q27" s="434">
        <v>43269</v>
      </c>
    </row>
    <row r="28" spans="1:17" ht="30" customHeight="1">
      <c r="A28" s="430">
        <v>27</v>
      </c>
      <c r="B28" s="352"/>
      <c r="C28" s="431" t="s">
        <v>66</v>
      </c>
      <c r="D28" s="432" t="s">
        <v>7667</v>
      </c>
      <c r="E28" s="432" t="s">
        <v>7668</v>
      </c>
      <c r="F28" s="431" t="s">
        <v>7649</v>
      </c>
      <c r="G28" s="431" t="s">
        <v>18</v>
      </c>
      <c r="H28" s="431" t="s">
        <v>7650</v>
      </c>
      <c r="I28" s="431" t="s">
        <v>7651</v>
      </c>
      <c r="J28" s="5">
        <v>75000</v>
      </c>
      <c r="K28" s="5">
        <v>6590</v>
      </c>
      <c r="L28" s="5">
        <v>494250000</v>
      </c>
      <c r="M28" s="431" t="s">
        <v>7652</v>
      </c>
      <c r="N28" s="433" t="s">
        <v>1552</v>
      </c>
      <c r="O28" s="433" t="s">
        <v>7593</v>
      </c>
      <c r="P28" s="354" t="s">
        <v>7594</v>
      </c>
      <c r="Q28" s="434">
        <v>43269</v>
      </c>
    </row>
    <row r="29" spans="1:17" ht="30" customHeight="1">
      <c r="A29" s="430">
        <v>28</v>
      </c>
      <c r="B29" s="352"/>
      <c r="C29" s="431" t="s">
        <v>66</v>
      </c>
      <c r="D29" s="432" t="s">
        <v>7669</v>
      </c>
      <c r="E29" s="432" t="s">
        <v>7670</v>
      </c>
      <c r="F29" s="431" t="s">
        <v>737</v>
      </c>
      <c r="G29" s="431" t="s">
        <v>18</v>
      </c>
      <c r="H29" s="431" t="s">
        <v>7671</v>
      </c>
      <c r="I29" s="431" t="s">
        <v>31</v>
      </c>
      <c r="J29" s="5">
        <v>8160</v>
      </c>
      <c r="K29" s="5">
        <v>51850</v>
      </c>
      <c r="L29" s="5">
        <v>423096000</v>
      </c>
      <c r="M29" s="431" t="s">
        <v>7638</v>
      </c>
      <c r="N29" s="433" t="s">
        <v>1552</v>
      </c>
      <c r="O29" s="433" t="s">
        <v>7593</v>
      </c>
      <c r="P29" s="354" t="s">
        <v>7594</v>
      </c>
      <c r="Q29" s="434">
        <v>43269</v>
      </c>
    </row>
    <row r="30" spans="1:17" ht="30" customHeight="1">
      <c r="A30" s="435">
        <v>29</v>
      </c>
      <c r="B30" s="352"/>
      <c r="C30" s="431" t="s">
        <v>66</v>
      </c>
      <c r="D30" s="432" t="s">
        <v>6820</v>
      </c>
      <c r="E30" s="432" t="s">
        <v>7672</v>
      </c>
      <c r="F30" s="431" t="s">
        <v>7673</v>
      </c>
      <c r="G30" s="431" t="s">
        <v>18</v>
      </c>
      <c r="H30" s="431" t="s">
        <v>30</v>
      </c>
      <c r="I30" s="431" t="s">
        <v>31</v>
      </c>
      <c r="J30" s="5">
        <v>5500</v>
      </c>
      <c r="K30" s="5">
        <v>63350</v>
      </c>
      <c r="L30" s="5">
        <v>348425000</v>
      </c>
      <c r="M30" s="431" t="s">
        <v>7607</v>
      </c>
      <c r="N30" s="433" t="s">
        <v>1552</v>
      </c>
      <c r="O30" s="433" t="s">
        <v>7593</v>
      </c>
      <c r="P30" s="354" t="s">
        <v>7594</v>
      </c>
      <c r="Q30" s="434">
        <v>43269</v>
      </c>
    </row>
    <row r="31" spans="1:17" ht="30" customHeight="1">
      <c r="A31" s="430">
        <v>30</v>
      </c>
      <c r="B31" s="352"/>
      <c r="C31" s="431" t="s">
        <v>76</v>
      </c>
      <c r="D31" s="432" t="s">
        <v>7674</v>
      </c>
      <c r="E31" s="432" t="s">
        <v>7675</v>
      </c>
      <c r="F31" s="431" t="s">
        <v>7676</v>
      </c>
      <c r="G31" s="431" t="s">
        <v>177</v>
      </c>
      <c r="H31" s="431" t="s">
        <v>33</v>
      </c>
      <c r="I31" s="431" t="s">
        <v>1761</v>
      </c>
      <c r="J31" s="5">
        <v>567</v>
      </c>
      <c r="K31" s="5">
        <v>328700</v>
      </c>
      <c r="L31" s="5">
        <v>186372900</v>
      </c>
      <c r="M31" s="431" t="s">
        <v>7592</v>
      </c>
      <c r="N31" s="433" t="s">
        <v>1552</v>
      </c>
      <c r="O31" s="433" t="s">
        <v>7593</v>
      </c>
      <c r="P31" s="354" t="s">
        <v>7594</v>
      </c>
      <c r="Q31" s="434">
        <v>43269</v>
      </c>
    </row>
    <row r="32" spans="1:17" ht="30" customHeight="1">
      <c r="A32" s="430">
        <v>31</v>
      </c>
      <c r="B32" s="352"/>
      <c r="C32" s="431" t="s">
        <v>76</v>
      </c>
      <c r="D32" s="432" t="s">
        <v>7677</v>
      </c>
      <c r="E32" s="432" t="s">
        <v>7678</v>
      </c>
      <c r="F32" s="431" t="s">
        <v>7679</v>
      </c>
      <c r="G32" s="431" t="s">
        <v>4421</v>
      </c>
      <c r="H32" s="431" t="s">
        <v>7680</v>
      </c>
      <c r="I32" s="431" t="s">
        <v>1605</v>
      </c>
      <c r="J32" s="5">
        <v>1260</v>
      </c>
      <c r="K32" s="5">
        <v>16500</v>
      </c>
      <c r="L32" s="5">
        <v>20790000</v>
      </c>
      <c r="M32" s="431" t="s">
        <v>7062</v>
      </c>
      <c r="N32" s="433" t="s">
        <v>1552</v>
      </c>
      <c r="O32" s="433" t="s">
        <v>7593</v>
      </c>
      <c r="P32" s="354" t="s">
        <v>7594</v>
      </c>
      <c r="Q32" s="434">
        <v>43269</v>
      </c>
    </row>
    <row r="33" spans="1:17" ht="30" customHeight="1">
      <c r="A33" s="435">
        <v>32</v>
      </c>
      <c r="B33" s="352"/>
      <c r="C33" s="431" t="s">
        <v>76</v>
      </c>
      <c r="D33" s="432" t="s">
        <v>7681</v>
      </c>
      <c r="E33" s="432" t="s">
        <v>7682</v>
      </c>
      <c r="F33" s="431" t="s">
        <v>7683</v>
      </c>
      <c r="G33" s="431" t="s">
        <v>177</v>
      </c>
      <c r="H33" s="431" t="s">
        <v>33</v>
      </c>
      <c r="I33" s="431" t="s">
        <v>18</v>
      </c>
      <c r="J33" s="5">
        <v>1292</v>
      </c>
      <c r="K33" s="5">
        <v>7350</v>
      </c>
      <c r="L33" s="5">
        <v>9496200</v>
      </c>
      <c r="M33" s="431" t="s">
        <v>7592</v>
      </c>
      <c r="N33" s="433" t="s">
        <v>1552</v>
      </c>
      <c r="O33" s="433" t="s">
        <v>7593</v>
      </c>
      <c r="P33" s="354" t="s">
        <v>7594</v>
      </c>
      <c r="Q33" s="434">
        <v>43269</v>
      </c>
    </row>
    <row r="34" spans="1:17" ht="30" customHeight="1">
      <c r="A34" s="430">
        <v>33</v>
      </c>
      <c r="B34" s="352"/>
      <c r="C34" s="431" t="s">
        <v>76</v>
      </c>
      <c r="D34" s="432" t="s">
        <v>7684</v>
      </c>
      <c r="E34" s="432" t="s">
        <v>7685</v>
      </c>
      <c r="F34" s="431" t="s">
        <v>7686</v>
      </c>
      <c r="G34" s="431" t="s">
        <v>7687</v>
      </c>
      <c r="H34" s="431" t="s">
        <v>33</v>
      </c>
      <c r="I34" s="431" t="s">
        <v>17</v>
      </c>
      <c r="J34" s="5">
        <v>5355</v>
      </c>
      <c r="K34" s="5">
        <v>322200</v>
      </c>
      <c r="L34" s="5">
        <v>1725381000</v>
      </c>
      <c r="M34" s="431" t="s">
        <v>7592</v>
      </c>
      <c r="N34" s="433" t="s">
        <v>1552</v>
      </c>
      <c r="O34" s="433" t="s">
        <v>7593</v>
      </c>
      <c r="P34" s="354" t="s">
        <v>7594</v>
      </c>
      <c r="Q34" s="434">
        <v>43269</v>
      </c>
    </row>
    <row r="35" spans="1:17" ht="30" customHeight="1">
      <c r="A35" s="430">
        <v>34</v>
      </c>
      <c r="B35" s="352"/>
      <c r="C35" s="431" t="s">
        <v>7688</v>
      </c>
      <c r="D35" s="432" t="s">
        <v>7689</v>
      </c>
      <c r="E35" s="432" t="s">
        <v>7690</v>
      </c>
      <c r="F35" s="431" t="s">
        <v>7691</v>
      </c>
      <c r="G35" s="431" t="s">
        <v>177</v>
      </c>
      <c r="H35" s="431" t="s">
        <v>33</v>
      </c>
      <c r="I35" s="431" t="s">
        <v>1761</v>
      </c>
      <c r="J35" s="5">
        <v>294</v>
      </c>
      <c r="K35" s="5">
        <v>319650</v>
      </c>
      <c r="L35" s="5">
        <v>93977100</v>
      </c>
      <c r="M35" s="431" t="s">
        <v>7592</v>
      </c>
      <c r="N35" s="433" t="s">
        <v>1552</v>
      </c>
      <c r="O35" s="433" t="s">
        <v>7593</v>
      </c>
      <c r="P35" s="354" t="s">
        <v>7594</v>
      </c>
      <c r="Q35" s="434">
        <v>43269</v>
      </c>
    </row>
    <row r="36" spans="1:17" ht="30" customHeight="1">
      <c r="A36" s="435">
        <v>35</v>
      </c>
      <c r="B36" s="352"/>
      <c r="C36" s="431" t="s">
        <v>76</v>
      </c>
      <c r="D36" s="432" t="s">
        <v>7692</v>
      </c>
      <c r="E36" s="432" t="s">
        <v>7693</v>
      </c>
      <c r="F36" s="431" t="s">
        <v>7694</v>
      </c>
      <c r="G36" s="431" t="s">
        <v>4421</v>
      </c>
      <c r="H36" s="431" t="s">
        <v>7680</v>
      </c>
      <c r="I36" s="431" t="s">
        <v>1761</v>
      </c>
      <c r="J36" s="5">
        <v>945</v>
      </c>
      <c r="K36" s="5">
        <v>81000</v>
      </c>
      <c r="L36" s="5">
        <v>76545000</v>
      </c>
      <c r="M36" s="431" t="s">
        <v>7062</v>
      </c>
      <c r="N36" s="433" t="s">
        <v>1552</v>
      </c>
      <c r="O36" s="433" t="s">
        <v>7593</v>
      </c>
      <c r="P36" s="354" t="s">
        <v>7594</v>
      </c>
      <c r="Q36" s="434">
        <v>43269</v>
      </c>
    </row>
    <row r="37" spans="1:17" ht="30" customHeight="1">
      <c r="A37" s="430">
        <v>36</v>
      </c>
      <c r="B37" s="352"/>
      <c r="C37" s="431" t="s">
        <v>76</v>
      </c>
      <c r="D37" s="432" t="s">
        <v>7695</v>
      </c>
      <c r="E37" s="432" t="s">
        <v>7696</v>
      </c>
      <c r="F37" s="431" t="s">
        <v>7691</v>
      </c>
      <c r="G37" s="431" t="s">
        <v>177</v>
      </c>
      <c r="H37" s="431" t="s">
        <v>33</v>
      </c>
      <c r="I37" s="431" t="s">
        <v>17</v>
      </c>
      <c r="J37" s="5">
        <v>441</v>
      </c>
      <c r="K37" s="5">
        <v>83500</v>
      </c>
      <c r="L37" s="5">
        <v>36823500</v>
      </c>
      <c r="M37" s="431" t="s">
        <v>7592</v>
      </c>
      <c r="N37" s="433" t="s">
        <v>1552</v>
      </c>
      <c r="O37" s="433" t="s">
        <v>7593</v>
      </c>
      <c r="P37" s="354" t="s">
        <v>7594</v>
      </c>
      <c r="Q37" s="434">
        <v>43269</v>
      </c>
    </row>
    <row r="38" spans="1:17" ht="30" customHeight="1">
      <c r="A38" s="430">
        <v>37</v>
      </c>
      <c r="B38" s="352"/>
      <c r="C38" s="431" t="s">
        <v>76</v>
      </c>
      <c r="D38" s="432" t="s">
        <v>7697</v>
      </c>
      <c r="E38" s="432" t="s">
        <v>7698</v>
      </c>
      <c r="F38" s="431" t="s">
        <v>7699</v>
      </c>
      <c r="G38" s="431" t="s">
        <v>4421</v>
      </c>
      <c r="H38" s="431" t="s">
        <v>7680</v>
      </c>
      <c r="I38" s="431" t="s">
        <v>24</v>
      </c>
      <c r="J38" s="5">
        <v>651</v>
      </c>
      <c r="K38" s="5">
        <v>993300</v>
      </c>
      <c r="L38" s="5">
        <v>646638300</v>
      </c>
      <c r="M38" s="431" t="s">
        <v>7062</v>
      </c>
      <c r="N38" s="433" t="s">
        <v>1552</v>
      </c>
      <c r="O38" s="433" t="s">
        <v>7593</v>
      </c>
      <c r="P38" s="354" t="s">
        <v>7594</v>
      </c>
      <c r="Q38" s="434">
        <v>43269</v>
      </c>
    </row>
    <row r="39" spans="1:17" ht="30" customHeight="1">
      <c r="A39" s="435">
        <v>38</v>
      </c>
      <c r="B39" s="352"/>
      <c r="C39" s="431" t="s">
        <v>76</v>
      </c>
      <c r="D39" s="432" t="s">
        <v>7700</v>
      </c>
      <c r="E39" s="432" t="s">
        <v>7701</v>
      </c>
      <c r="F39" s="431" t="s">
        <v>1751</v>
      </c>
      <c r="G39" s="431" t="s">
        <v>4421</v>
      </c>
      <c r="H39" s="431" t="s">
        <v>7680</v>
      </c>
      <c r="I39" s="431" t="s">
        <v>20</v>
      </c>
      <c r="J39" s="5">
        <v>3234</v>
      </c>
      <c r="K39" s="5">
        <v>102320</v>
      </c>
      <c r="L39" s="5">
        <v>330902880</v>
      </c>
      <c r="M39" s="431" t="s">
        <v>7062</v>
      </c>
      <c r="N39" s="433" t="s">
        <v>1552</v>
      </c>
      <c r="O39" s="433" t="s">
        <v>7593</v>
      </c>
      <c r="P39" s="354" t="s">
        <v>7594</v>
      </c>
      <c r="Q39" s="434">
        <v>43269</v>
      </c>
    </row>
    <row r="40" spans="1:17" ht="30" customHeight="1">
      <c r="A40" s="430">
        <v>39</v>
      </c>
      <c r="B40" s="352"/>
      <c r="C40" s="431" t="s">
        <v>76</v>
      </c>
      <c r="D40" s="432" t="s">
        <v>7702</v>
      </c>
      <c r="E40" s="432" t="s">
        <v>7702</v>
      </c>
      <c r="F40" s="431" t="s">
        <v>7676</v>
      </c>
      <c r="G40" s="431" t="s">
        <v>177</v>
      </c>
      <c r="H40" s="431" t="s">
        <v>33</v>
      </c>
      <c r="I40" s="431" t="s">
        <v>1761</v>
      </c>
      <c r="J40" s="5">
        <v>452</v>
      </c>
      <c r="K40" s="5">
        <v>975550</v>
      </c>
      <c r="L40" s="5">
        <v>440948600</v>
      </c>
      <c r="M40" s="431" t="s">
        <v>7592</v>
      </c>
      <c r="N40" s="433" t="s">
        <v>1552</v>
      </c>
      <c r="O40" s="433" t="s">
        <v>7593</v>
      </c>
      <c r="P40" s="354" t="s">
        <v>7594</v>
      </c>
      <c r="Q40" s="434">
        <v>43269</v>
      </c>
    </row>
    <row r="41" spans="1:17" ht="30" customHeight="1">
      <c r="A41" s="430">
        <v>40</v>
      </c>
      <c r="B41" s="352"/>
      <c r="C41" s="431" t="s">
        <v>76</v>
      </c>
      <c r="D41" s="432" t="s">
        <v>7703</v>
      </c>
      <c r="E41" s="432" t="s">
        <v>7704</v>
      </c>
      <c r="F41" s="431" t="s">
        <v>7691</v>
      </c>
      <c r="G41" s="431" t="s">
        <v>177</v>
      </c>
      <c r="H41" s="431" t="s">
        <v>33</v>
      </c>
      <c r="I41" s="431" t="s">
        <v>24</v>
      </c>
      <c r="J41" s="5">
        <v>5019</v>
      </c>
      <c r="K41" s="5">
        <v>44950</v>
      </c>
      <c r="L41" s="5">
        <v>225604050</v>
      </c>
      <c r="M41" s="431" t="s">
        <v>7592</v>
      </c>
      <c r="N41" s="433" t="s">
        <v>1552</v>
      </c>
      <c r="O41" s="433" t="s">
        <v>7593</v>
      </c>
      <c r="P41" s="354" t="s">
        <v>7594</v>
      </c>
      <c r="Q41" s="434">
        <v>43269</v>
      </c>
    </row>
    <row r="42" spans="1:17" ht="30" customHeight="1">
      <c r="A42" s="435">
        <v>41</v>
      </c>
      <c r="B42" s="352"/>
      <c r="C42" s="431" t="s">
        <v>793</v>
      </c>
      <c r="D42" s="432" t="s">
        <v>7705</v>
      </c>
      <c r="E42" s="432" t="s">
        <v>7705</v>
      </c>
      <c r="F42" s="431" t="s">
        <v>7706</v>
      </c>
      <c r="G42" s="431" t="s">
        <v>7707</v>
      </c>
      <c r="H42" s="431" t="s">
        <v>34</v>
      </c>
      <c r="I42" s="431" t="s">
        <v>17</v>
      </c>
      <c r="J42" s="5">
        <v>162750</v>
      </c>
      <c r="K42" s="5">
        <v>5100</v>
      </c>
      <c r="L42" s="5">
        <v>830025000</v>
      </c>
      <c r="M42" s="431" t="s">
        <v>7616</v>
      </c>
      <c r="N42" s="433" t="s">
        <v>1552</v>
      </c>
      <c r="O42" s="433" t="s">
        <v>7593</v>
      </c>
      <c r="P42" s="354" t="s">
        <v>7594</v>
      </c>
      <c r="Q42" s="434">
        <v>43269</v>
      </c>
    </row>
    <row r="43" spans="1:17" ht="30" customHeight="1">
      <c r="A43" s="430">
        <v>42</v>
      </c>
      <c r="B43" s="352"/>
      <c r="C43" s="431" t="s">
        <v>817</v>
      </c>
      <c r="D43" s="432" t="s">
        <v>5289</v>
      </c>
      <c r="E43" s="432" t="s">
        <v>7708</v>
      </c>
      <c r="F43" s="431" t="s">
        <v>7623</v>
      </c>
      <c r="G43" s="431" t="s">
        <v>7709</v>
      </c>
      <c r="H43" s="431" t="s">
        <v>34</v>
      </c>
      <c r="I43" s="431" t="s">
        <v>17</v>
      </c>
      <c r="J43" s="5">
        <v>110000</v>
      </c>
      <c r="K43" s="5">
        <v>2255</v>
      </c>
      <c r="L43" s="5">
        <v>248050000</v>
      </c>
      <c r="M43" s="431" t="s">
        <v>3096</v>
      </c>
      <c r="N43" s="433" t="s">
        <v>1552</v>
      </c>
      <c r="O43" s="433" t="s">
        <v>7593</v>
      </c>
      <c r="P43" s="354" t="s">
        <v>7594</v>
      </c>
      <c r="Q43" s="434">
        <v>43269</v>
      </c>
    </row>
    <row r="44" spans="1:17" ht="30" customHeight="1">
      <c r="A44" s="430">
        <v>43</v>
      </c>
      <c r="B44" s="352"/>
      <c r="C44" s="431" t="s">
        <v>145</v>
      </c>
      <c r="D44" s="432" t="s">
        <v>7710</v>
      </c>
      <c r="E44" s="432" t="s">
        <v>7711</v>
      </c>
      <c r="F44" s="431" t="s">
        <v>7712</v>
      </c>
      <c r="G44" s="431" t="s">
        <v>7713</v>
      </c>
      <c r="H44" s="431" t="s">
        <v>27</v>
      </c>
      <c r="I44" s="431" t="s">
        <v>17</v>
      </c>
      <c r="J44" s="5">
        <v>71400</v>
      </c>
      <c r="K44" s="5">
        <v>1400</v>
      </c>
      <c r="L44" s="5">
        <v>99960000</v>
      </c>
      <c r="M44" s="431" t="s">
        <v>7714</v>
      </c>
      <c r="N44" s="433" t="s">
        <v>1552</v>
      </c>
      <c r="O44" s="433" t="s">
        <v>7593</v>
      </c>
      <c r="P44" s="354" t="s">
        <v>7594</v>
      </c>
      <c r="Q44" s="434">
        <v>43269</v>
      </c>
    </row>
    <row r="45" spans="1:17" ht="30" customHeight="1">
      <c r="A45" s="435">
        <v>44</v>
      </c>
      <c r="B45" s="352"/>
      <c r="C45" s="431" t="s">
        <v>234</v>
      </c>
      <c r="D45" s="432" t="s">
        <v>7715</v>
      </c>
      <c r="E45" s="432" t="s">
        <v>7716</v>
      </c>
      <c r="F45" s="431" t="s">
        <v>7717</v>
      </c>
      <c r="G45" s="431" t="s">
        <v>811</v>
      </c>
      <c r="H45" s="431" t="s">
        <v>131</v>
      </c>
      <c r="I45" s="431" t="s">
        <v>17</v>
      </c>
      <c r="J45" s="5">
        <v>425880</v>
      </c>
      <c r="K45" s="5">
        <v>2000</v>
      </c>
      <c r="L45" s="5">
        <v>851760000</v>
      </c>
      <c r="M45" s="431" t="s">
        <v>7718</v>
      </c>
      <c r="N45" s="433" t="s">
        <v>1552</v>
      </c>
      <c r="O45" s="433" t="s">
        <v>7593</v>
      </c>
      <c r="P45" s="354" t="s">
        <v>7594</v>
      </c>
      <c r="Q45" s="434">
        <v>43269</v>
      </c>
    </row>
    <row r="46" spans="1:17" ht="30" customHeight="1">
      <c r="A46" s="430">
        <v>45</v>
      </c>
      <c r="B46" s="352"/>
      <c r="C46" s="431" t="s">
        <v>234</v>
      </c>
      <c r="D46" s="432" t="s">
        <v>7719</v>
      </c>
      <c r="E46" s="432" t="s">
        <v>7720</v>
      </c>
      <c r="F46" s="431" t="s">
        <v>7721</v>
      </c>
      <c r="G46" s="431" t="s">
        <v>1061</v>
      </c>
      <c r="H46" s="431" t="s">
        <v>34</v>
      </c>
      <c r="I46" s="431" t="s">
        <v>17</v>
      </c>
      <c r="J46" s="5">
        <v>440370</v>
      </c>
      <c r="K46" s="5">
        <v>100</v>
      </c>
      <c r="L46" s="5">
        <v>44037000</v>
      </c>
      <c r="M46" s="431" t="s">
        <v>7718</v>
      </c>
      <c r="N46" s="433" t="s">
        <v>1552</v>
      </c>
      <c r="O46" s="433" t="s">
        <v>7593</v>
      </c>
      <c r="P46" s="354" t="s">
        <v>7594</v>
      </c>
      <c r="Q46" s="434">
        <v>43269</v>
      </c>
    </row>
    <row r="47" spans="1:17" ht="30" customHeight="1">
      <c r="A47" s="403">
        <v>46</v>
      </c>
      <c r="B47" s="352"/>
      <c r="C47" s="431" t="s">
        <v>1829</v>
      </c>
      <c r="D47" s="432" t="s">
        <v>7722</v>
      </c>
      <c r="E47" s="432" t="s">
        <v>7723</v>
      </c>
      <c r="F47" s="431" t="s">
        <v>7724</v>
      </c>
      <c r="G47" s="431" t="s">
        <v>4352</v>
      </c>
      <c r="H47" s="431" t="s">
        <v>33</v>
      </c>
      <c r="I47" s="431" t="s">
        <v>21</v>
      </c>
      <c r="J47" s="5">
        <v>840</v>
      </c>
      <c r="K47" s="5">
        <v>1390520</v>
      </c>
      <c r="L47" s="5">
        <v>1168036800</v>
      </c>
      <c r="M47" s="431" t="s">
        <v>7725</v>
      </c>
      <c r="N47" s="433" t="s">
        <v>1552</v>
      </c>
      <c r="O47" s="433" t="s">
        <v>7593</v>
      </c>
      <c r="P47" s="354" t="s">
        <v>7594</v>
      </c>
      <c r="Q47" s="434">
        <v>43269</v>
      </c>
    </row>
    <row r="48" spans="1:17" ht="30" customHeight="1">
      <c r="A48" s="403">
        <v>47</v>
      </c>
      <c r="B48" s="352"/>
      <c r="C48" s="431" t="s">
        <v>1829</v>
      </c>
      <c r="D48" s="432" t="s">
        <v>1830</v>
      </c>
      <c r="E48" s="432" t="s">
        <v>7726</v>
      </c>
      <c r="F48" s="431" t="s">
        <v>7724</v>
      </c>
      <c r="G48" s="431" t="s">
        <v>4352</v>
      </c>
      <c r="H48" s="431" t="s">
        <v>33</v>
      </c>
      <c r="I48" s="431" t="s">
        <v>21</v>
      </c>
      <c r="J48" s="5">
        <v>550</v>
      </c>
      <c r="K48" s="5">
        <v>722360</v>
      </c>
      <c r="L48" s="5">
        <v>397298000</v>
      </c>
      <c r="M48" s="431" t="s">
        <v>7725</v>
      </c>
      <c r="N48" s="433" t="s">
        <v>1552</v>
      </c>
      <c r="O48" s="433" t="s">
        <v>7593</v>
      </c>
      <c r="P48" s="354" t="s">
        <v>7594</v>
      </c>
      <c r="Q48" s="434">
        <v>43269</v>
      </c>
    </row>
    <row r="49" spans="1:17" ht="30" customHeight="1">
      <c r="A49" s="430">
        <v>48</v>
      </c>
      <c r="B49" s="352"/>
      <c r="C49" s="431" t="s">
        <v>1829</v>
      </c>
      <c r="D49" s="432" t="s">
        <v>7727</v>
      </c>
      <c r="E49" s="432" t="s">
        <v>7728</v>
      </c>
      <c r="F49" s="431" t="s">
        <v>320</v>
      </c>
      <c r="G49" s="431" t="s">
        <v>278</v>
      </c>
      <c r="H49" s="431" t="s">
        <v>34</v>
      </c>
      <c r="I49" s="431" t="s">
        <v>21</v>
      </c>
      <c r="J49" s="5">
        <v>2310</v>
      </c>
      <c r="K49" s="5">
        <v>37500</v>
      </c>
      <c r="L49" s="5">
        <v>86625000</v>
      </c>
      <c r="M49" s="431" t="s">
        <v>7729</v>
      </c>
      <c r="N49" s="433" t="s">
        <v>1552</v>
      </c>
      <c r="O49" s="433" t="s">
        <v>7593</v>
      </c>
      <c r="P49" s="354" t="s">
        <v>7594</v>
      </c>
      <c r="Q49" s="434">
        <v>43269</v>
      </c>
    </row>
    <row r="50" spans="1:17" ht="30" customHeight="1">
      <c r="A50" s="403">
        <v>49</v>
      </c>
      <c r="B50" s="352"/>
      <c r="C50" s="431" t="s">
        <v>1829</v>
      </c>
      <c r="D50" s="432" t="s">
        <v>7730</v>
      </c>
      <c r="E50" s="432" t="s">
        <v>7731</v>
      </c>
      <c r="F50" s="431" t="s">
        <v>7732</v>
      </c>
      <c r="G50" s="431" t="s">
        <v>4352</v>
      </c>
      <c r="H50" s="431" t="s">
        <v>33</v>
      </c>
      <c r="I50" s="431" t="s">
        <v>21</v>
      </c>
      <c r="J50" s="5">
        <v>1470</v>
      </c>
      <c r="K50" s="5">
        <v>65850</v>
      </c>
      <c r="L50" s="5">
        <v>96799500</v>
      </c>
      <c r="M50" s="431" t="s">
        <v>7725</v>
      </c>
      <c r="N50" s="433" t="s">
        <v>1552</v>
      </c>
      <c r="O50" s="433" t="s">
        <v>7593</v>
      </c>
      <c r="P50" s="354" t="s">
        <v>7594</v>
      </c>
      <c r="Q50" s="434">
        <v>43269</v>
      </c>
    </row>
    <row r="51" spans="1:17" ht="30" customHeight="1">
      <c r="A51" s="403">
        <v>50</v>
      </c>
      <c r="B51" s="352"/>
      <c r="C51" s="431" t="s">
        <v>1829</v>
      </c>
      <c r="D51" s="432" t="s">
        <v>7733</v>
      </c>
      <c r="E51" s="432" t="s">
        <v>7734</v>
      </c>
      <c r="F51" s="431" t="s">
        <v>7724</v>
      </c>
      <c r="G51" s="431" t="s">
        <v>4352</v>
      </c>
      <c r="H51" s="431" t="s">
        <v>33</v>
      </c>
      <c r="I51" s="431" t="s">
        <v>21</v>
      </c>
      <c r="J51" s="5">
        <v>550</v>
      </c>
      <c r="K51" s="5">
        <v>473800</v>
      </c>
      <c r="L51" s="5">
        <v>260590000</v>
      </c>
      <c r="M51" s="431" t="s">
        <v>7725</v>
      </c>
      <c r="N51" s="433" t="s">
        <v>1552</v>
      </c>
      <c r="O51" s="433" t="s">
        <v>7593</v>
      </c>
      <c r="P51" s="354" t="s">
        <v>7594</v>
      </c>
      <c r="Q51" s="434">
        <v>43269</v>
      </c>
    </row>
    <row r="52" spans="1:17" ht="30" customHeight="1">
      <c r="A52" s="430">
        <v>51</v>
      </c>
      <c r="B52" s="352"/>
      <c r="C52" s="431" t="s">
        <v>1829</v>
      </c>
      <c r="D52" s="432" t="s">
        <v>7735</v>
      </c>
      <c r="E52" s="432" t="s">
        <v>7736</v>
      </c>
      <c r="F52" s="431" t="s">
        <v>7724</v>
      </c>
      <c r="G52" s="431" t="s">
        <v>4352</v>
      </c>
      <c r="H52" s="431" t="s">
        <v>33</v>
      </c>
      <c r="I52" s="431" t="s">
        <v>21</v>
      </c>
      <c r="J52" s="5">
        <v>570</v>
      </c>
      <c r="K52" s="5">
        <v>2262300</v>
      </c>
      <c r="L52" s="5">
        <v>1289511000</v>
      </c>
      <c r="M52" s="431" t="s">
        <v>7725</v>
      </c>
      <c r="N52" s="433" t="s">
        <v>1552</v>
      </c>
      <c r="O52" s="433" t="s">
        <v>7593</v>
      </c>
      <c r="P52" s="354" t="s">
        <v>7594</v>
      </c>
      <c r="Q52" s="434">
        <v>43269</v>
      </c>
    </row>
    <row r="53" spans="1:17" ht="30" customHeight="1">
      <c r="A53" s="403">
        <v>52</v>
      </c>
      <c r="B53" s="352"/>
      <c r="C53" s="4" t="s">
        <v>842</v>
      </c>
      <c r="D53" s="432" t="s">
        <v>7737</v>
      </c>
      <c r="E53" s="432" t="s">
        <v>7738</v>
      </c>
      <c r="F53" s="431" t="s">
        <v>211</v>
      </c>
      <c r="G53" s="431" t="s">
        <v>7739</v>
      </c>
      <c r="H53" s="431" t="s">
        <v>180</v>
      </c>
      <c r="I53" s="431" t="s">
        <v>21</v>
      </c>
      <c r="J53" s="5">
        <v>85000</v>
      </c>
      <c r="K53" s="5">
        <v>500</v>
      </c>
      <c r="L53" s="5">
        <v>42500000</v>
      </c>
      <c r="M53" s="431" t="s">
        <v>7740</v>
      </c>
      <c r="N53" s="433" t="s">
        <v>1552</v>
      </c>
      <c r="O53" s="433" t="s">
        <v>7593</v>
      </c>
      <c r="P53" s="354" t="s">
        <v>7594</v>
      </c>
      <c r="Q53" s="434">
        <v>43269</v>
      </c>
    </row>
    <row r="54" spans="1:17" ht="30" customHeight="1">
      <c r="A54" s="403">
        <v>53</v>
      </c>
      <c r="B54" s="352"/>
      <c r="C54" s="4" t="s">
        <v>69</v>
      </c>
      <c r="D54" s="432" t="s">
        <v>7741</v>
      </c>
      <c r="E54" s="432" t="s">
        <v>7742</v>
      </c>
      <c r="F54" s="431" t="s">
        <v>4486</v>
      </c>
      <c r="G54" s="431" t="s">
        <v>4489</v>
      </c>
      <c r="H54" s="431" t="s">
        <v>1310</v>
      </c>
      <c r="I54" s="431" t="s">
        <v>21</v>
      </c>
      <c r="J54" s="5">
        <v>6825</v>
      </c>
      <c r="K54" s="5">
        <v>100550</v>
      </c>
      <c r="L54" s="5">
        <v>686253750</v>
      </c>
      <c r="M54" s="431" t="s">
        <v>7743</v>
      </c>
      <c r="N54" s="433" t="s">
        <v>1552</v>
      </c>
      <c r="O54" s="433" t="s">
        <v>7593</v>
      </c>
      <c r="P54" s="354" t="s">
        <v>7594</v>
      </c>
      <c r="Q54" s="434">
        <v>43269</v>
      </c>
    </row>
    <row r="55" spans="1:17" ht="30" customHeight="1">
      <c r="A55" s="430">
        <v>54</v>
      </c>
      <c r="B55" s="352"/>
      <c r="C55" s="431" t="s">
        <v>5896</v>
      </c>
      <c r="D55" s="432" t="s">
        <v>7744</v>
      </c>
      <c r="E55" s="432" t="s">
        <v>7745</v>
      </c>
      <c r="F55" s="431" t="s">
        <v>135</v>
      </c>
      <c r="G55" s="431" t="s">
        <v>7746</v>
      </c>
      <c r="H55" s="431" t="s">
        <v>27</v>
      </c>
      <c r="I55" s="431" t="s">
        <v>21</v>
      </c>
      <c r="J55" s="5">
        <v>1785</v>
      </c>
      <c r="K55" s="5">
        <v>257500</v>
      </c>
      <c r="L55" s="5">
        <v>459637500</v>
      </c>
      <c r="M55" s="431" t="s">
        <v>7747</v>
      </c>
      <c r="N55" s="433" t="s">
        <v>1552</v>
      </c>
      <c r="O55" s="433" t="s">
        <v>7593</v>
      </c>
      <c r="P55" s="354" t="s">
        <v>7594</v>
      </c>
      <c r="Q55" s="434">
        <v>43269</v>
      </c>
    </row>
    <row r="56" spans="1:17" ht="30" customHeight="1">
      <c r="A56" s="403">
        <v>55</v>
      </c>
      <c r="B56" s="352"/>
      <c r="C56" s="431" t="s">
        <v>89</v>
      </c>
      <c r="D56" s="432" t="s">
        <v>7748</v>
      </c>
      <c r="E56" s="432" t="s">
        <v>7749</v>
      </c>
      <c r="F56" s="431" t="s">
        <v>7750</v>
      </c>
      <c r="G56" s="431" t="s">
        <v>4352</v>
      </c>
      <c r="H56" s="431" t="s">
        <v>33</v>
      </c>
      <c r="I56" s="431" t="s">
        <v>21</v>
      </c>
      <c r="J56" s="5">
        <v>3450</v>
      </c>
      <c r="K56" s="5">
        <v>21925</v>
      </c>
      <c r="L56" s="5">
        <v>75641250</v>
      </c>
      <c r="M56" s="431" t="s">
        <v>7725</v>
      </c>
      <c r="N56" s="433" t="s">
        <v>1552</v>
      </c>
      <c r="O56" s="433" t="s">
        <v>7593</v>
      </c>
      <c r="P56" s="354" t="s">
        <v>7594</v>
      </c>
      <c r="Q56" s="434">
        <v>43269</v>
      </c>
    </row>
    <row r="57" spans="1:17" ht="30" customHeight="1">
      <c r="A57" s="403">
        <v>56</v>
      </c>
      <c r="B57" s="352"/>
      <c r="C57" s="4" t="s">
        <v>68</v>
      </c>
      <c r="D57" s="432" t="s">
        <v>7751</v>
      </c>
      <c r="E57" s="432" t="s">
        <v>7752</v>
      </c>
      <c r="F57" s="431" t="s">
        <v>5413</v>
      </c>
      <c r="G57" s="431" t="s">
        <v>130</v>
      </c>
      <c r="H57" s="431" t="s">
        <v>262</v>
      </c>
      <c r="I57" s="431" t="s">
        <v>21</v>
      </c>
      <c r="J57" s="5">
        <v>64995</v>
      </c>
      <c r="K57" s="5">
        <v>1000</v>
      </c>
      <c r="L57" s="5">
        <v>64995000</v>
      </c>
      <c r="M57" s="431" t="s">
        <v>7753</v>
      </c>
      <c r="N57" s="433" t="s">
        <v>1552</v>
      </c>
      <c r="O57" s="433" t="s">
        <v>7593</v>
      </c>
      <c r="P57" s="354" t="s">
        <v>7594</v>
      </c>
      <c r="Q57" s="434">
        <v>43269</v>
      </c>
    </row>
    <row r="58" spans="1:17" ht="30" customHeight="1">
      <c r="A58" s="430">
        <v>57</v>
      </c>
      <c r="B58" s="352"/>
      <c r="C58" s="4" t="s">
        <v>69</v>
      </c>
      <c r="D58" s="432" t="s">
        <v>7754</v>
      </c>
      <c r="E58" s="432" t="s">
        <v>7755</v>
      </c>
      <c r="F58" s="431" t="s">
        <v>4478</v>
      </c>
      <c r="G58" s="431" t="s">
        <v>4506</v>
      </c>
      <c r="H58" s="431" t="s">
        <v>34</v>
      </c>
      <c r="I58" s="431" t="s">
        <v>1415</v>
      </c>
      <c r="J58" s="5">
        <v>178500</v>
      </c>
      <c r="K58" s="5">
        <v>25</v>
      </c>
      <c r="L58" s="5">
        <v>4462500</v>
      </c>
      <c r="M58" s="431" t="s">
        <v>7743</v>
      </c>
      <c r="N58" s="433" t="s">
        <v>1552</v>
      </c>
      <c r="O58" s="433" t="s">
        <v>7593</v>
      </c>
      <c r="P58" s="354" t="s">
        <v>7594</v>
      </c>
      <c r="Q58" s="434">
        <v>43269</v>
      </c>
    </row>
    <row r="59" spans="1:17" ht="30" customHeight="1">
      <c r="A59" s="403">
        <v>58</v>
      </c>
      <c r="B59" s="352"/>
      <c r="C59" s="4" t="s">
        <v>69</v>
      </c>
      <c r="D59" s="432" t="s">
        <v>7756</v>
      </c>
      <c r="E59" s="432" t="s">
        <v>7757</v>
      </c>
      <c r="F59" s="431" t="s">
        <v>4478</v>
      </c>
      <c r="G59" s="431" t="s">
        <v>4506</v>
      </c>
      <c r="H59" s="431" t="s">
        <v>34</v>
      </c>
      <c r="I59" s="431" t="s">
        <v>23</v>
      </c>
      <c r="J59" s="5">
        <v>189000</v>
      </c>
      <c r="K59" s="5">
        <v>25</v>
      </c>
      <c r="L59" s="5">
        <v>4725000</v>
      </c>
      <c r="M59" s="431" t="s">
        <v>7743</v>
      </c>
      <c r="N59" s="433" t="s">
        <v>1552</v>
      </c>
      <c r="O59" s="433" t="s">
        <v>7593</v>
      </c>
      <c r="P59" s="354" t="s">
        <v>7594</v>
      </c>
      <c r="Q59" s="434">
        <v>43269</v>
      </c>
    </row>
    <row r="60" spans="1:17" ht="30" customHeight="1">
      <c r="A60" s="403">
        <v>59</v>
      </c>
      <c r="B60" s="352"/>
      <c r="C60" s="4" t="s">
        <v>69</v>
      </c>
      <c r="D60" s="432" t="s">
        <v>7758</v>
      </c>
      <c r="E60" s="432" t="s">
        <v>7759</v>
      </c>
      <c r="F60" s="431" t="s">
        <v>4478</v>
      </c>
      <c r="G60" s="431" t="s">
        <v>4506</v>
      </c>
      <c r="H60" s="431" t="s">
        <v>34</v>
      </c>
      <c r="I60" s="431" t="s">
        <v>23</v>
      </c>
      <c r="J60" s="5">
        <v>420000</v>
      </c>
      <c r="K60" s="5">
        <v>25</v>
      </c>
      <c r="L60" s="5">
        <v>10500000</v>
      </c>
      <c r="M60" s="431" t="s">
        <v>7743</v>
      </c>
      <c r="N60" s="433" t="s">
        <v>1552</v>
      </c>
      <c r="O60" s="433" t="s">
        <v>7593</v>
      </c>
      <c r="P60" s="354" t="s">
        <v>7594</v>
      </c>
      <c r="Q60" s="434">
        <v>43269</v>
      </c>
    </row>
    <row r="61" spans="1:17" ht="30" customHeight="1">
      <c r="A61" s="430">
        <v>60</v>
      </c>
      <c r="B61" s="352"/>
      <c r="C61" s="431" t="s">
        <v>69</v>
      </c>
      <c r="D61" s="432" t="s">
        <v>7760</v>
      </c>
      <c r="E61" s="432" t="s">
        <v>7757</v>
      </c>
      <c r="F61" s="431" t="s">
        <v>4478</v>
      </c>
      <c r="G61" s="431" t="s">
        <v>4506</v>
      </c>
      <c r="H61" s="431" t="s">
        <v>34</v>
      </c>
      <c r="I61" s="431" t="s">
        <v>23</v>
      </c>
      <c r="J61" s="5">
        <v>262500</v>
      </c>
      <c r="K61" s="5">
        <v>1100</v>
      </c>
      <c r="L61" s="5">
        <v>288750000</v>
      </c>
      <c r="M61" s="431" t="s">
        <v>7743</v>
      </c>
      <c r="N61" s="433" t="s">
        <v>1552</v>
      </c>
      <c r="O61" s="433" t="s">
        <v>7593</v>
      </c>
      <c r="P61" s="354" t="s">
        <v>7594</v>
      </c>
      <c r="Q61" s="434">
        <v>43269</v>
      </c>
    </row>
    <row r="62" spans="1:17" ht="30" customHeight="1">
      <c r="A62" s="403">
        <v>61</v>
      </c>
      <c r="B62" s="352"/>
      <c r="C62" s="431" t="s">
        <v>65</v>
      </c>
      <c r="D62" s="432" t="s">
        <v>7761</v>
      </c>
      <c r="E62" s="432" t="s">
        <v>7762</v>
      </c>
      <c r="F62" s="431" t="s">
        <v>7763</v>
      </c>
      <c r="G62" s="431" t="s">
        <v>2349</v>
      </c>
      <c r="H62" s="431" t="s">
        <v>1927</v>
      </c>
      <c r="I62" s="431" t="s">
        <v>21</v>
      </c>
      <c r="J62" s="5">
        <v>9450</v>
      </c>
      <c r="K62" s="5">
        <v>101000</v>
      </c>
      <c r="L62" s="5">
        <v>954450000</v>
      </c>
      <c r="M62" s="431" t="s">
        <v>7764</v>
      </c>
      <c r="N62" s="433" t="s">
        <v>1552</v>
      </c>
      <c r="O62" s="433" t="s">
        <v>7593</v>
      </c>
      <c r="P62" s="354" t="s">
        <v>7594</v>
      </c>
      <c r="Q62" s="434">
        <v>43269</v>
      </c>
    </row>
    <row r="63" spans="1:17" ht="30" customHeight="1">
      <c r="A63" s="403">
        <v>62</v>
      </c>
      <c r="B63" s="352"/>
      <c r="C63" s="431" t="s">
        <v>65</v>
      </c>
      <c r="D63" s="432" t="s">
        <v>7765</v>
      </c>
      <c r="E63" s="432" t="s">
        <v>7766</v>
      </c>
      <c r="F63" s="431" t="s">
        <v>7763</v>
      </c>
      <c r="G63" s="431" t="s">
        <v>1926</v>
      </c>
      <c r="H63" s="431" t="s">
        <v>1927</v>
      </c>
      <c r="I63" s="431" t="s">
        <v>21</v>
      </c>
      <c r="J63" s="5">
        <v>4200</v>
      </c>
      <c r="K63" s="5">
        <v>2600</v>
      </c>
      <c r="L63" s="5">
        <v>10920000</v>
      </c>
      <c r="M63" s="431" t="s">
        <v>7764</v>
      </c>
      <c r="N63" s="433" t="s">
        <v>1552</v>
      </c>
      <c r="O63" s="433" t="s">
        <v>7593</v>
      </c>
      <c r="P63" s="354" t="s">
        <v>7594</v>
      </c>
      <c r="Q63" s="434">
        <v>43269</v>
      </c>
    </row>
    <row r="64" spans="1:17" ht="30" customHeight="1">
      <c r="A64" s="430">
        <v>63</v>
      </c>
      <c r="B64" s="352"/>
      <c r="C64" s="431" t="s">
        <v>65</v>
      </c>
      <c r="D64" s="432" t="s">
        <v>7767</v>
      </c>
      <c r="E64" s="432" t="s">
        <v>7768</v>
      </c>
      <c r="F64" s="431" t="s">
        <v>7763</v>
      </c>
      <c r="G64" s="431" t="s">
        <v>2349</v>
      </c>
      <c r="H64" s="431" t="s">
        <v>1927</v>
      </c>
      <c r="I64" s="431" t="s">
        <v>21</v>
      </c>
      <c r="J64" s="5">
        <v>9450</v>
      </c>
      <c r="K64" s="5">
        <v>51150</v>
      </c>
      <c r="L64" s="5">
        <v>483367500</v>
      </c>
      <c r="M64" s="431" t="s">
        <v>7764</v>
      </c>
      <c r="N64" s="433" t="s">
        <v>1552</v>
      </c>
      <c r="O64" s="433" t="s">
        <v>7593</v>
      </c>
      <c r="P64" s="354" t="s">
        <v>7594</v>
      </c>
      <c r="Q64" s="434">
        <v>43269</v>
      </c>
    </row>
    <row r="65" spans="1:17" ht="30" customHeight="1">
      <c r="A65" s="403">
        <v>64</v>
      </c>
      <c r="B65" s="352"/>
      <c r="C65" s="431" t="s">
        <v>83</v>
      </c>
      <c r="D65" s="432" t="s">
        <v>7769</v>
      </c>
      <c r="E65" s="432" t="s">
        <v>7770</v>
      </c>
      <c r="F65" s="431" t="s">
        <v>7724</v>
      </c>
      <c r="G65" s="431" t="s">
        <v>4352</v>
      </c>
      <c r="H65" s="431" t="s">
        <v>33</v>
      </c>
      <c r="I65" s="431" t="s">
        <v>21</v>
      </c>
      <c r="J65" s="5">
        <v>268</v>
      </c>
      <c r="K65" s="5">
        <v>940800</v>
      </c>
      <c r="L65" s="5">
        <v>252134400</v>
      </c>
      <c r="M65" s="431" t="s">
        <v>7725</v>
      </c>
      <c r="N65" s="433" t="s">
        <v>1552</v>
      </c>
      <c r="O65" s="433" t="s">
        <v>7593</v>
      </c>
      <c r="P65" s="354" t="s">
        <v>7594</v>
      </c>
      <c r="Q65" s="434">
        <v>43269</v>
      </c>
    </row>
    <row r="66" spans="1:17" ht="30" customHeight="1">
      <c r="A66" s="403">
        <v>65</v>
      </c>
      <c r="B66" s="352"/>
      <c r="C66" s="431" t="s">
        <v>104</v>
      </c>
      <c r="D66" s="432" t="s">
        <v>7771</v>
      </c>
      <c r="E66" s="432" t="s">
        <v>159</v>
      </c>
      <c r="F66" s="431" t="s">
        <v>7772</v>
      </c>
      <c r="G66" s="431" t="s">
        <v>30</v>
      </c>
      <c r="H66" s="431" t="s">
        <v>31</v>
      </c>
      <c r="I66" s="431" t="s">
        <v>21</v>
      </c>
      <c r="J66" s="5">
        <v>320</v>
      </c>
      <c r="K66" s="5">
        <v>182600</v>
      </c>
      <c r="L66" s="5">
        <v>58432000</v>
      </c>
      <c r="M66" s="431" t="s">
        <v>7607</v>
      </c>
      <c r="N66" s="433" t="s">
        <v>1552</v>
      </c>
      <c r="O66" s="433" t="s">
        <v>7593</v>
      </c>
      <c r="P66" s="354" t="s">
        <v>7594</v>
      </c>
      <c r="Q66" s="434">
        <v>43269</v>
      </c>
    </row>
    <row r="67" spans="1:17" ht="30" customHeight="1">
      <c r="A67" s="430">
        <v>66</v>
      </c>
      <c r="B67" s="352"/>
      <c r="C67" s="431" t="s">
        <v>1874</v>
      </c>
      <c r="D67" s="432" t="s">
        <v>7773</v>
      </c>
      <c r="E67" s="432" t="s">
        <v>6762</v>
      </c>
      <c r="F67" s="431" t="s">
        <v>320</v>
      </c>
      <c r="G67" s="431" t="s">
        <v>7774</v>
      </c>
      <c r="H67" s="431" t="s">
        <v>27</v>
      </c>
      <c r="I67" s="431" t="s">
        <v>21</v>
      </c>
      <c r="J67" s="5">
        <v>880</v>
      </c>
      <c r="K67" s="5">
        <v>36400</v>
      </c>
      <c r="L67" s="5">
        <v>32032000</v>
      </c>
      <c r="M67" s="431" t="s">
        <v>7638</v>
      </c>
      <c r="N67" s="433" t="s">
        <v>1552</v>
      </c>
      <c r="O67" s="433" t="s">
        <v>7593</v>
      </c>
      <c r="P67" s="354" t="s">
        <v>7594</v>
      </c>
      <c r="Q67" s="434">
        <v>43269</v>
      </c>
    </row>
    <row r="68" spans="1:17" ht="30" customHeight="1">
      <c r="A68" s="403">
        <v>67</v>
      </c>
      <c r="B68" s="352"/>
      <c r="C68" s="431" t="s">
        <v>82</v>
      </c>
      <c r="D68" s="432" t="s">
        <v>7775</v>
      </c>
      <c r="E68" s="432" t="s">
        <v>7776</v>
      </c>
      <c r="F68" s="431" t="s">
        <v>550</v>
      </c>
      <c r="G68" s="431" t="s">
        <v>7777</v>
      </c>
      <c r="H68" s="431" t="s">
        <v>7778</v>
      </c>
      <c r="I68" s="431" t="s">
        <v>1415</v>
      </c>
      <c r="J68" s="5">
        <v>13965</v>
      </c>
      <c r="K68" s="5">
        <v>27480</v>
      </c>
      <c r="L68" s="5">
        <v>383758200</v>
      </c>
      <c r="M68" s="431" t="s">
        <v>7779</v>
      </c>
      <c r="N68" s="433" t="s">
        <v>1552</v>
      </c>
      <c r="O68" s="433" t="s">
        <v>7593</v>
      </c>
      <c r="P68" s="354" t="s">
        <v>7594</v>
      </c>
      <c r="Q68" s="434">
        <v>43269</v>
      </c>
    </row>
    <row r="69" spans="1:17" ht="30" customHeight="1">
      <c r="A69" s="403">
        <v>68</v>
      </c>
      <c r="B69" s="352"/>
      <c r="C69" s="431" t="s">
        <v>7780</v>
      </c>
      <c r="D69" s="432" t="s">
        <v>7781</v>
      </c>
      <c r="E69" s="432" t="s">
        <v>7782</v>
      </c>
      <c r="F69" s="431" t="s">
        <v>265</v>
      </c>
      <c r="G69" s="431" t="s">
        <v>179</v>
      </c>
      <c r="H69" s="431" t="s">
        <v>303</v>
      </c>
      <c r="I69" s="431" t="s">
        <v>21</v>
      </c>
      <c r="J69" s="5">
        <v>13000</v>
      </c>
      <c r="K69" s="5">
        <v>50</v>
      </c>
      <c r="L69" s="5">
        <v>650000</v>
      </c>
      <c r="M69" s="431" t="s">
        <v>7783</v>
      </c>
      <c r="N69" s="433" t="s">
        <v>1552</v>
      </c>
      <c r="O69" s="433" t="s">
        <v>7593</v>
      </c>
      <c r="P69" s="354" t="s">
        <v>7594</v>
      </c>
      <c r="Q69" s="434">
        <v>43269</v>
      </c>
    </row>
    <row r="70" spans="1:17" ht="30" customHeight="1">
      <c r="A70" s="430">
        <v>69</v>
      </c>
      <c r="B70" s="352"/>
      <c r="C70" s="431" t="s">
        <v>7780</v>
      </c>
      <c r="D70" s="432" t="s">
        <v>7784</v>
      </c>
      <c r="E70" s="432" t="s">
        <v>7782</v>
      </c>
      <c r="F70" s="431" t="s">
        <v>265</v>
      </c>
      <c r="G70" s="431" t="s">
        <v>179</v>
      </c>
      <c r="H70" s="431" t="s">
        <v>303</v>
      </c>
      <c r="I70" s="431" t="s">
        <v>21</v>
      </c>
      <c r="J70" s="5">
        <v>13000</v>
      </c>
      <c r="K70" s="5">
        <v>1000</v>
      </c>
      <c r="L70" s="5">
        <v>13000000</v>
      </c>
      <c r="M70" s="431" t="s">
        <v>7783</v>
      </c>
      <c r="N70" s="433" t="s">
        <v>1552</v>
      </c>
      <c r="O70" s="433" t="s">
        <v>7593</v>
      </c>
      <c r="P70" s="354" t="s">
        <v>7594</v>
      </c>
      <c r="Q70" s="434">
        <v>43269</v>
      </c>
    </row>
    <row r="71" spans="1:17" ht="30" customHeight="1">
      <c r="A71" s="403">
        <v>70</v>
      </c>
      <c r="B71" s="352"/>
      <c r="C71" s="431" t="s">
        <v>7780</v>
      </c>
      <c r="D71" s="432" t="s">
        <v>7785</v>
      </c>
      <c r="E71" s="432" t="s">
        <v>7786</v>
      </c>
      <c r="F71" s="431" t="s">
        <v>966</v>
      </c>
      <c r="G71" s="431" t="s">
        <v>7787</v>
      </c>
      <c r="H71" s="431" t="s">
        <v>257</v>
      </c>
      <c r="I71" s="431" t="s">
        <v>1415</v>
      </c>
      <c r="J71" s="5">
        <v>283290</v>
      </c>
      <c r="K71" s="5">
        <v>350</v>
      </c>
      <c r="L71" s="5">
        <v>99151500</v>
      </c>
      <c r="M71" s="431" t="s">
        <v>7729</v>
      </c>
      <c r="N71" s="433" t="s">
        <v>1552</v>
      </c>
      <c r="O71" s="433" t="s">
        <v>7593</v>
      </c>
      <c r="P71" s="354" t="s">
        <v>7594</v>
      </c>
      <c r="Q71" s="434">
        <v>43269</v>
      </c>
    </row>
    <row r="72" spans="1:17" ht="30" customHeight="1">
      <c r="A72" s="403">
        <v>71</v>
      </c>
      <c r="B72" s="352"/>
      <c r="C72" s="431" t="s">
        <v>160</v>
      </c>
      <c r="D72" s="432" t="s">
        <v>7788</v>
      </c>
      <c r="E72" s="432" t="s">
        <v>7789</v>
      </c>
      <c r="F72" s="431" t="s">
        <v>550</v>
      </c>
      <c r="G72" s="431" t="s">
        <v>7777</v>
      </c>
      <c r="H72" s="431" t="s">
        <v>7778</v>
      </c>
      <c r="I72" s="431" t="s">
        <v>21</v>
      </c>
      <c r="J72" s="5">
        <v>49980</v>
      </c>
      <c r="K72" s="5">
        <v>800</v>
      </c>
      <c r="L72" s="5">
        <v>39984000</v>
      </c>
      <c r="M72" s="431" t="s">
        <v>7779</v>
      </c>
      <c r="N72" s="433" t="s">
        <v>1552</v>
      </c>
      <c r="O72" s="433" t="s">
        <v>7593</v>
      </c>
      <c r="P72" s="354" t="s">
        <v>7594</v>
      </c>
      <c r="Q72" s="434">
        <v>43269</v>
      </c>
    </row>
    <row r="73" spans="1:17" ht="30" customHeight="1">
      <c r="A73" s="430">
        <v>72</v>
      </c>
      <c r="B73" s="352"/>
      <c r="C73" s="431" t="s">
        <v>583</v>
      </c>
      <c r="D73" s="432" t="s">
        <v>7790</v>
      </c>
      <c r="E73" s="432" t="s">
        <v>7791</v>
      </c>
      <c r="F73" s="431" t="s">
        <v>7792</v>
      </c>
      <c r="G73" s="431" t="s">
        <v>3365</v>
      </c>
      <c r="H73" s="431" t="s">
        <v>28</v>
      </c>
      <c r="I73" s="431" t="s">
        <v>21</v>
      </c>
      <c r="J73" s="5">
        <v>4515</v>
      </c>
      <c r="K73" s="5">
        <v>96680</v>
      </c>
      <c r="L73" s="5">
        <v>436510200</v>
      </c>
      <c r="M73" s="431" t="s">
        <v>7793</v>
      </c>
      <c r="N73" s="433" t="s">
        <v>1552</v>
      </c>
      <c r="O73" s="433" t="s">
        <v>7593</v>
      </c>
      <c r="P73" s="354" t="s">
        <v>7594</v>
      </c>
      <c r="Q73" s="434">
        <v>43269</v>
      </c>
    </row>
    <row r="74" spans="1:17" ht="30" customHeight="1">
      <c r="A74" s="403">
        <v>73</v>
      </c>
      <c r="B74" s="352"/>
      <c r="C74" s="431" t="s">
        <v>583</v>
      </c>
      <c r="D74" s="432" t="s">
        <v>7794</v>
      </c>
      <c r="E74" s="432" t="s">
        <v>7795</v>
      </c>
      <c r="F74" s="431" t="s">
        <v>7796</v>
      </c>
      <c r="G74" s="431" t="s">
        <v>3365</v>
      </c>
      <c r="H74" s="431" t="s">
        <v>28</v>
      </c>
      <c r="I74" s="431" t="s">
        <v>21</v>
      </c>
      <c r="J74" s="5">
        <v>11550</v>
      </c>
      <c r="K74" s="5">
        <v>6000</v>
      </c>
      <c r="L74" s="5">
        <v>69300000</v>
      </c>
      <c r="M74" s="431" t="s">
        <v>7793</v>
      </c>
      <c r="N74" s="433" t="s">
        <v>1552</v>
      </c>
      <c r="O74" s="433" t="s">
        <v>7593</v>
      </c>
      <c r="P74" s="354" t="s">
        <v>7594</v>
      </c>
      <c r="Q74" s="434">
        <v>43269</v>
      </c>
    </row>
    <row r="75" spans="1:17" ht="30" customHeight="1">
      <c r="A75" s="403">
        <v>74</v>
      </c>
      <c r="B75" s="352"/>
      <c r="C75" s="431" t="s">
        <v>81</v>
      </c>
      <c r="D75" s="432" t="s">
        <v>345</v>
      </c>
      <c r="E75" s="432" t="s">
        <v>7797</v>
      </c>
      <c r="F75" s="431" t="s">
        <v>7798</v>
      </c>
      <c r="G75" s="431" t="s">
        <v>7799</v>
      </c>
      <c r="H75" s="431" t="s">
        <v>7800</v>
      </c>
      <c r="I75" s="431" t="s">
        <v>21</v>
      </c>
      <c r="J75" s="5">
        <v>504</v>
      </c>
      <c r="K75" s="5">
        <v>274000</v>
      </c>
      <c r="L75" s="5">
        <v>138096000</v>
      </c>
      <c r="M75" s="431" t="s">
        <v>7801</v>
      </c>
      <c r="N75" s="433" t="s">
        <v>1552</v>
      </c>
      <c r="O75" s="433" t="s">
        <v>7593</v>
      </c>
      <c r="P75" s="354" t="s">
        <v>7594</v>
      </c>
      <c r="Q75" s="434">
        <v>43269</v>
      </c>
    </row>
    <row r="76" spans="1:17" ht="30" customHeight="1">
      <c r="A76" s="430">
        <v>75</v>
      </c>
      <c r="B76" s="352"/>
      <c r="C76" s="431" t="s">
        <v>140</v>
      </c>
      <c r="D76" s="432" t="s">
        <v>7802</v>
      </c>
      <c r="E76" s="432" t="s">
        <v>7802</v>
      </c>
      <c r="F76" s="431" t="s">
        <v>7803</v>
      </c>
      <c r="G76" s="431" t="s">
        <v>7804</v>
      </c>
      <c r="H76" s="431" t="s">
        <v>33</v>
      </c>
      <c r="I76" s="431" t="s">
        <v>1415</v>
      </c>
      <c r="J76" s="5">
        <v>5964</v>
      </c>
      <c r="K76" s="5">
        <v>66800</v>
      </c>
      <c r="L76" s="5">
        <v>398395200</v>
      </c>
      <c r="M76" s="431" t="s">
        <v>7602</v>
      </c>
      <c r="N76" s="433" t="s">
        <v>1552</v>
      </c>
      <c r="O76" s="433" t="s">
        <v>7593</v>
      </c>
      <c r="P76" s="354" t="s">
        <v>7594</v>
      </c>
      <c r="Q76" s="434">
        <v>43269</v>
      </c>
    </row>
    <row r="77" spans="1:17" ht="30" customHeight="1">
      <c r="A77" s="403">
        <v>76</v>
      </c>
      <c r="B77" s="352"/>
      <c r="C77" s="431" t="s">
        <v>140</v>
      </c>
      <c r="D77" s="432" t="s">
        <v>7805</v>
      </c>
      <c r="E77" s="432" t="s">
        <v>7805</v>
      </c>
      <c r="F77" s="431" t="s">
        <v>7803</v>
      </c>
      <c r="G77" s="431" t="s">
        <v>7804</v>
      </c>
      <c r="H77" s="431" t="s">
        <v>33</v>
      </c>
      <c r="I77" s="431" t="s">
        <v>1415</v>
      </c>
      <c r="J77" s="5">
        <v>6111</v>
      </c>
      <c r="K77" s="5">
        <v>12600</v>
      </c>
      <c r="L77" s="5">
        <v>76998600</v>
      </c>
      <c r="M77" s="431" t="s">
        <v>7602</v>
      </c>
      <c r="N77" s="433" t="s">
        <v>1552</v>
      </c>
      <c r="O77" s="433" t="s">
        <v>7593</v>
      </c>
      <c r="P77" s="354" t="s">
        <v>7594</v>
      </c>
      <c r="Q77" s="434">
        <v>43269</v>
      </c>
    </row>
    <row r="78" spans="1:17" ht="30" customHeight="1">
      <c r="A78" s="403">
        <v>77</v>
      </c>
      <c r="B78" s="352"/>
      <c r="C78" s="431" t="s">
        <v>64</v>
      </c>
      <c r="D78" s="432" t="s">
        <v>6730</v>
      </c>
      <c r="E78" s="432" t="s">
        <v>7806</v>
      </c>
      <c r="F78" s="431" t="s">
        <v>7807</v>
      </c>
      <c r="G78" s="431" t="s">
        <v>7808</v>
      </c>
      <c r="H78" s="431" t="s">
        <v>31</v>
      </c>
      <c r="I78" s="431" t="s">
        <v>3965</v>
      </c>
      <c r="J78" s="5">
        <v>5460</v>
      </c>
      <c r="K78" s="5">
        <v>482600</v>
      </c>
      <c r="L78" s="5">
        <v>2634996000</v>
      </c>
      <c r="M78" s="431" t="s">
        <v>7809</v>
      </c>
      <c r="N78" s="433" t="s">
        <v>1552</v>
      </c>
      <c r="O78" s="433" t="s">
        <v>7593</v>
      </c>
      <c r="P78" s="354" t="s">
        <v>7594</v>
      </c>
      <c r="Q78" s="434">
        <v>43269</v>
      </c>
    </row>
    <row r="79" spans="1:17" ht="30" customHeight="1">
      <c r="A79" s="430">
        <v>78</v>
      </c>
      <c r="B79" s="352"/>
      <c r="C79" s="431" t="s">
        <v>64</v>
      </c>
      <c r="D79" s="432" t="s">
        <v>7810</v>
      </c>
      <c r="E79" s="432" t="s">
        <v>7811</v>
      </c>
      <c r="F79" s="431"/>
      <c r="G79" s="431" t="s">
        <v>7812</v>
      </c>
      <c r="H79" s="431" t="s">
        <v>33</v>
      </c>
      <c r="I79" s="431" t="s">
        <v>23</v>
      </c>
      <c r="J79" s="5">
        <v>18900</v>
      </c>
      <c r="K79" s="5">
        <v>102010</v>
      </c>
      <c r="L79" s="5">
        <v>1927989000</v>
      </c>
      <c r="M79" s="431" t="s">
        <v>7813</v>
      </c>
      <c r="N79" s="433" t="s">
        <v>1552</v>
      </c>
      <c r="O79" s="433" t="s">
        <v>7593</v>
      </c>
      <c r="P79" s="354" t="s">
        <v>7594</v>
      </c>
      <c r="Q79" s="434">
        <v>43269</v>
      </c>
    </row>
    <row r="80" spans="1:17" ht="30" customHeight="1">
      <c r="A80" s="403">
        <v>79</v>
      </c>
      <c r="B80" s="352"/>
      <c r="C80" s="431" t="s">
        <v>64</v>
      </c>
      <c r="D80" s="432" t="s">
        <v>6726</v>
      </c>
      <c r="E80" s="432" t="s">
        <v>6726</v>
      </c>
      <c r="F80" s="431" t="s">
        <v>7814</v>
      </c>
      <c r="G80" s="431" t="s">
        <v>274</v>
      </c>
      <c r="H80" s="431" t="s">
        <v>35</v>
      </c>
      <c r="I80" s="431" t="s">
        <v>23</v>
      </c>
      <c r="J80" s="5">
        <v>12000</v>
      </c>
      <c r="K80" s="5">
        <v>41050</v>
      </c>
      <c r="L80" s="5">
        <v>492600000</v>
      </c>
      <c r="M80" s="431" t="s">
        <v>7624</v>
      </c>
      <c r="N80" s="433" t="s">
        <v>1552</v>
      </c>
      <c r="O80" s="433" t="s">
        <v>7593</v>
      </c>
      <c r="P80" s="354" t="s">
        <v>7594</v>
      </c>
      <c r="Q80" s="434">
        <v>43269</v>
      </c>
    </row>
    <row r="81" spans="1:17" ht="30" customHeight="1">
      <c r="A81" s="403">
        <v>80</v>
      </c>
      <c r="B81" s="352"/>
      <c r="C81" s="431" t="s">
        <v>902</v>
      </c>
      <c r="D81" s="432" t="s">
        <v>7815</v>
      </c>
      <c r="E81" s="432" t="s">
        <v>7816</v>
      </c>
      <c r="F81" s="431" t="s">
        <v>550</v>
      </c>
      <c r="G81" s="431" t="s">
        <v>7817</v>
      </c>
      <c r="H81" s="431" t="s">
        <v>27</v>
      </c>
      <c r="I81" s="431" t="s">
        <v>1415</v>
      </c>
      <c r="J81" s="5">
        <v>7329</v>
      </c>
      <c r="K81" s="5">
        <v>550</v>
      </c>
      <c r="L81" s="5">
        <v>4030950</v>
      </c>
      <c r="M81" s="431" t="s">
        <v>7779</v>
      </c>
      <c r="N81" s="433" t="s">
        <v>1552</v>
      </c>
      <c r="O81" s="433" t="s">
        <v>7593</v>
      </c>
      <c r="P81" s="354" t="s">
        <v>7594</v>
      </c>
      <c r="Q81" s="434">
        <v>43269</v>
      </c>
    </row>
    <row r="82" spans="1:17" ht="30" customHeight="1">
      <c r="A82" s="430">
        <v>81</v>
      </c>
      <c r="B82" s="352"/>
      <c r="C82" s="431" t="s">
        <v>902</v>
      </c>
      <c r="D82" s="432" t="s">
        <v>7818</v>
      </c>
      <c r="E82" s="432" t="s">
        <v>7819</v>
      </c>
      <c r="F82" s="431" t="s">
        <v>7807</v>
      </c>
      <c r="G82" s="431" t="s">
        <v>7808</v>
      </c>
      <c r="H82" s="431" t="s">
        <v>31</v>
      </c>
      <c r="I82" s="431" t="s">
        <v>1415</v>
      </c>
      <c r="J82" s="5">
        <v>5040</v>
      </c>
      <c r="K82" s="5">
        <v>32500</v>
      </c>
      <c r="L82" s="5">
        <v>163800000</v>
      </c>
      <c r="M82" s="431" t="s">
        <v>7809</v>
      </c>
      <c r="N82" s="433" t="s">
        <v>1552</v>
      </c>
      <c r="O82" s="433" t="s">
        <v>7593</v>
      </c>
      <c r="P82" s="354" t="s">
        <v>7594</v>
      </c>
      <c r="Q82" s="434">
        <v>43269</v>
      </c>
    </row>
    <row r="83" spans="1:17" ht="30" customHeight="1">
      <c r="A83" s="403">
        <v>82</v>
      </c>
      <c r="B83" s="352"/>
      <c r="C83" s="431" t="s">
        <v>902</v>
      </c>
      <c r="D83" s="432" t="s">
        <v>7820</v>
      </c>
      <c r="E83" s="432" t="s">
        <v>7821</v>
      </c>
      <c r="F83" s="431" t="s">
        <v>7822</v>
      </c>
      <c r="G83" s="431" t="s">
        <v>7817</v>
      </c>
      <c r="H83" s="431" t="s">
        <v>27</v>
      </c>
      <c r="I83" s="431" t="s">
        <v>1415</v>
      </c>
      <c r="J83" s="5">
        <v>3339</v>
      </c>
      <c r="K83" s="5">
        <v>2100</v>
      </c>
      <c r="L83" s="5">
        <v>7011900</v>
      </c>
      <c r="M83" s="431" t="s">
        <v>7779</v>
      </c>
      <c r="N83" s="433" t="s">
        <v>1552</v>
      </c>
      <c r="O83" s="433" t="s">
        <v>7593</v>
      </c>
      <c r="P83" s="354" t="s">
        <v>7594</v>
      </c>
      <c r="Q83" s="434">
        <v>43269</v>
      </c>
    </row>
    <row r="84" spans="1:17" ht="30" customHeight="1">
      <c r="A84" s="403">
        <v>83</v>
      </c>
      <c r="B84" s="352"/>
      <c r="C84" s="431" t="s">
        <v>77</v>
      </c>
      <c r="D84" s="432" t="s">
        <v>7823</v>
      </c>
      <c r="E84" s="432" t="s">
        <v>7824</v>
      </c>
      <c r="F84" s="431" t="s">
        <v>7825</v>
      </c>
      <c r="G84" s="431" t="s">
        <v>230</v>
      </c>
      <c r="H84" s="431" t="s">
        <v>28</v>
      </c>
      <c r="I84" s="431" t="s">
        <v>22</v>
      </c>
      <c r="J84" s="5">
        <v>946</v>
      </c>
      <c r="K84" s="5">
        <v>4570750</v>
      </c>
      <c r="L84" s="5">
        <v>4323929500</v>
      </c>
      <c r="M84" s="431" t="s">
        <v>7598</v>
      </c>
      <c r="N84" s="433" t="s">
        <v>1552</v>
      </c>
      <c r="O84" s="433" t="s">
        <v>7593</v>
      </c>
      <c r="P84" s="354" t="s">
        <v>7594</v>
      </c>
      <c r="Q84" s="434">
        <v>43269</v>
      </c>
    </row>
    <row r="85" spans="1:17" ht="30" customHeight="1">
      <c r="A85" s="430">
        <v>84</v>
      </c>
      <c r="B85" s="352"/>
      <c r="C85" s="431" t="s">
        <v>78</v>
      </c>
      <c r="D85" s="432" t="s">
        <v>7826</v>
      </c>
      <c r="E85" s="431" t="s">
        <v>7827</v>
      </c>
      <c r="F85" s="431" t="s">
        <v>7825</v>
      </c>
      <c r="G85" s="431" t="s">
        <v>230</v>
      </c>
      <c r="H85" s="431" t="s">
        <v>28</v>
      </c>
      <c r="I85" s="431" t="s">
        <v>1415</v>
      </c>
      <c r="J85" s="5">
        <v>4155</v>
      </c>
      <c r="K85" s="5">
        <v>816100</v>
      </c>
      <c r="L85" s="5">
        <v>3390895500</v>
      </c>
      <c r="M85" s="431" t="s">
        <v>7598</v>
      </c>
      <c r="N85" s="433" t="s">
        <v>1552</v>
      </c>
      <c r="O85" s="433" t="s">
        <v>7593</v>
      </c>
      <c r="P85" s="354" t="s">
        <v>7594</v>
      </c>
      <c r="Q85" s="434">
        <v>43269</v>
      </c>
    </row>
    <row r="86" spans="1:17" ht="30" customHeight="1">
      <c r="A86" s="403">
        <v>85</v>
      </c>
      <c r="B86" s="352"/>
      <c r="C86" s="431" t="s">
        <v>267</v>
      </c>
      <c r="D86" s="432" t="s">
        <v>7828</v>
      </c>
      <c r="E86" s="432" t="s">
        <v>7829</v>
      </c>
      <c r="F86" s="431" t="s">
        <v>7830</v>
      </c>
      <c r="G86" s="431" t="s">
        <v>7831</v>
      </c>
      <c r="H86" s="431" t="s">
        <v>2597</v>
      </c>
      <c r="I86" s="431" t="s">
        <v>3257</v>
      </c>
      <c r="J86" s="5">
        <v>2208000</v>
      </c>
      <c r="K86" s="5">
        <v>10</v>
      </c>
      <c r="L86" s="5">
        <v>22080000</v>
      </c>
      <c r="M86" s="431" t="s">
        <v>7832</v>
      </c>
      <c r="N86" s="433" t="s">
        <v>1552</v>
      </c>
      <c r="O86" s="433" t="s">
        <v>7593</v>
      </c>
      <c r="P86" s="354" t="s">
        <v>7594</v>
      </c>
      <c r="Q86" s="434">
        <v>43269</v>
      </c>
    </row>
    <row r="87" spans="1:17" ht="30" customHeight="1">
      <c r="A87" s="403">
        <v>86</v>
      </c>
      <c r="B87" s="352"/>
      <c r="C87" s="431" t="s">
        <v>267</v>
      </c>
      <c r="D87" s="432" t="s">
        <v>7833</v>
      </c>
      <c r="E87" s="432" t="s">
        <v>7834</v>
      </c>
      <c r="F87" s="431" t="s">
        <v>7830</v>
      </c>
      <c r="G87" s="431" t="s">
        <v>7831</v>
      </c>
      <c r="H87" s="431" t="s">
        <v>2597</v>
      </c>
      <c r="I87" s="431" t="s">
        <v>3257</v>
      </c>
      <c r="J87" s="5">
        <v>575000</v>
      </c>
      <c r="K87" s="5">
        <v>42</v>
      </c>
      <c r="L87" s="5">
        <v>24150000</v>
      </c>
      <c r="M87" s="431" t="s">
        <v>7832</v>
      </c>
      <c r="N87" s="433" t="s">
        <v>1552</v>
      </c>
      <c r="O87" s="433" t="s">
        <v>7593</v>
      </c>
      <c r="P87" s="354" t="s">
        <v>7594</v>
      </c>
      <c r="Q87" s="434">
        <v>43269</v>
      </c>
    </row>
    <row r="88" spans="1:17" ht="30" customHeight="1">
      <c r="A88" s="430">
        <v>87</v>
      </c>
      <c r="B88" s="352"/>
      <c r="C88" s="431" t="s">
        <v>267</v>
      </c>
      <c r="D88" s="432" t="s">
        <v>7835</v>
      </c>
      <c r="E88" s="432" t="s">
        <v>7836</v>
      </c>
      <c r="F88" s="431" t="s">
        <v>7837</v>
      </c>
      <c r="G88" s="431" t="s">
        <v>7838</v>
      </c>
      <c r="H88" s="431" t="s">
        <v>1547</v>
      </c>
      <c r="I88" s="431" t="s">
        <v>7839</v>
      </c>
      <c r="J88" s="5">
        <v>495000</v>
      </c>
      <c r="K88" s="5">
        <v>215</v>
      </c>
      <c r="L88" s="5">
        <v>106425000</v>
      </c>
      <c r="M88" s="431" t="s">
        <v>7840</v>
      </c>
      <c r="N88" s="433" t="s">
        <v>1552</v>
      </c>
      <c r="O88" s="433" t="s">
        <v>7593</v>
      </c>
      <c r="P88" s="354" t="s">
        <v>7594</v>
      </c>
      <c r="Q88" s="434">
        <v>43269</v>
      </c>
    </row>
    <row r="89" spans="1:17" ht="30" customHeight="1">
      <c r="A89" s="403">
        <v>88</v>
      </c>
      <c r="B89" s="352"/>
      <c r="C89" s="431" t="s">
        <v>267</v>
      </c>
      <c r="D89" s="432" t="s">
        <v>7841</v>
      </c>
      <c r="E89" s="432" t="s">
        <v>7842</v>
      </c>
      <c r="F89" s="431" t="s">
        <v>7843</v>
      </c>
      <c r="G89" s="431" t="s">
        <v>7838</v>
      </c>
      <c r="H89" s="431" t="s">
        <v>1547</v>
      </c>
      <c r="I89" s="431" t="s">
        <v>7839</v>
      </c>
      <c r="J89" s="5">
        <v>795000</v>
      </c>
      <c r="K89" s="5">
        <v>255</v>
      </c>
      <c r="L89" s="5">
        <v>202725000</v>
      </c>
      <c r="M89" s="431" t="s">
        <v>7840</v>
      </c>
      <c r="N89" s="433" t="s">
        <v>1552</v>
      </c>
      <c r="O89" s="433" t="s">
        <v>7593</v>
      </c>
      <c r="P89" s="354" t="s">
        <v>7594</v>
      </c>
      <c r="Q89" s="434">
        <v>43269</v>
      </c>
    </row>
    <row r="90" spans="1:17" ht="30" customHeight="1">
      <c r="A90" s="403">
        <v>89</v>
      </c>
      <c r="B90" s="352"/>
      <c r="C90" s="431" t="s">
        <v>267</v>
      </c>
      <c r="D90" s="432" t="s">
        <v>7844</v>
      </c>
      <c r="E90" s="432" t="s">
        <v>7845</v>
      </c>
      <c r="F90" s="431" t="s">
        <v>7830</v>
      </c>
      <c r="G90" s="431" t="s">
        <v>7831</v>
      </c>
      <c r="H90" s="431" t="s">
        <v>2597</v>
      </c>
      <c r="I90" s="431" t="s">
        <v>18</v>
      </c>
      <c r="J90" s="5">
        <v>327000</v>
      </c>
      <c r="K90" s="5">
        <v>25</v>
      </c>
      <c r="L90" s="5">
        <v>8175000</v>
      </c>
      <c r="M90" s="431" t="s">
        <v>7832</v>
      </c>
      <c r="N90" s="433" t="s">
        <v>1552</v>
      </c>
      <c r="O90" s="433" t="s">
        <v>7593</v>
      </c>
      <c r="P90" s="354" t="s">
        <v>7594</v>
      </c>
      <c r="Q90" s="434">
        <v>43269</v>
      </c>
    </row>
    <row r="91" spans="1:17" ht="30" customHeight="1">
      <c r="A91" s="430">
        <v>90</v>
      </c>
      <c r="B91" s="352"/>
      <c r="C91" s="431" t="s">
        <v>267</v>
      </c>
      <c r="D91" s="432" t="s">
        <v>7846</v>
      </c>
      <c r="E91" s="432" t="s">
        <v>7847</v>
      </c>
      <c r="F91" s="431" t="s">
        <v>7848</v>
      </c>
      <c r="G91" s="431" t="s">
        <v>7838</v>
      </c>
      <c r="H91" s="431" t="s">
        <v>1547</v>
      </c>
      <c r="I91" s="431" t="s">
        <v>18</v>
      </c>
      <c r="J91" s="5">
        <v>550000</v>
      </c>
      <c r="K91" s="5">
        <v>15</v>
      </c>
      <c r="L91" s="5">
        <v>8250000</v>
      </c>
      <c r="M91" s="431" t="s">
        <v>7840</v>
      </c>
      <c r="N91" s="433" t="s">
        <v>1552</v>
      </c>
      <c r="O91" s="433" t="s">
        <v>7593</v>
      </c>
      <c r="P91" s="354" t="s">
        <v>7594</v>
      </c>
      <c r="Q91" s="434">
        <v>43269</v>
      </c>
    </row>
    <row r="92" spans="1:17" ht="30" customHeight="1">
      <c r="A92" s="403">
        <v>91</v>
      </c>
      <c r="B92" s="352"/>
      <c r="C92" s="431" t="s">
        <v>267</v>
      </c>
      <c r="D92" s="432" t="s">
        <v>7849</v>
      </c>
      <c r="E92" s="432" t="s">
        <v>7850</v>
      </c>
      <c r="F92" s="431" t="s">
        <v>7851</v>
      </c>
      <c r="G92" s="431" t="s">
        <v>7838</v>
      </c>
      <c r="H92" s="431" t="s">
        <v>1547</v>
      </c>
      <c r="I92" s="431" t="s">
        <v>18</v>
      </c>
      <c r="J92" s="5">
        <v>695000</v>
      </c>
      <c r="K92" s="5">
        <v>15</v>
      </c>
      <c r="L92" s="5">
        <v>10425000</v>
      </c>
      <c r="M92" s="431" t="s">
        <v>7840</v>
      </c>
      <c r="N92" s="433" t="s">
        <v>1552</v>
      </c>
      <c r="O92" s="433" t="s">
        <v>7593</v>
      </c>
      <c r="P92" s="354" t="s">
        <v>7594</v>
      </c>
      <c r="Q92" s="434">
        <v>43269</v>
      </c>
    </row>
    <row r="93" spans="1:17" ht="30" customHeight="1">
      <c r="A93" s="403">
        <v>92</v>
      </c>
      <c r="B93" s="352"/>
      <c r="C93" s="431" t="s">
        <v>267</v>
      </c>
      <c r="D93" s="432" t="s">
        <v>7852</v>
      </c>
      <c r="E93" s="432" t="s">
        <v>7853</v>
      </c>
      <c r="F93" s="431" t="s">
        <v>7854</v>
      </c>
      <c r="G93" s="431" t="s">
        <v>7838</v>
      </c>
      <c r="H93" s="431" t="s">
        <v>1547</v>
      </c>
      <c r="I93" s="431" t="s">
        <v>18</v>
      </c>
      <c r="J93" s="5">
        <v>1100000</v>
      </c>
      <c r="K93" s="5">
        <v>15</v>
      </c>
      <c r="L93" s="5">
        <v>16500000</v>
      </c>
      <c r="M93" s="431" t="s">
        <v>7840</v>
      </c>
      <c r="N93" s="433" t="s">
        <v>1552</v>
      </c>
      <c r="O93" s="433" t="s">
        <v>7593</v>
      </c>
      <c r="P93" s="354" t="s">
        <v>7594</v>
      </c>
      <c r="Q93" s="434">
        <v>43269</v>
      </c>
    </row>
    <row r="94" spans="1:17" ht="30" customHeight="1">
      <c r="A94" s="430">
        <v>93</v>
      </c>
      <c r="B94" s="352"/>
      <c r="C94" s="431" t="s">
        <v>267</v>
      </c>
      <c r="D94" s="432" t="s">
        <v>7855</v>
      </c>
      <c r="E94" s="432" t="s">
        <v>7856</v>
      </c>
      <c r="F94" s="431" t="s">
        <v>7854</v>
      </c>
      <c r="G94" s="431" t="s">
        <v>7838</v>
      </c>
      <c r="H94" s="431" t="s">
        <v>1547</v>
      </c>
      <c r="I94" s="431" t="s">
        <v>18</v>
      </c>
      <c r="J94" s="5">
        <v>1400000</v>
      </c>
      <c r="K94" s="5">
        <v>3</v>
      </c>
      <c r="L94" s="5">
        <v>4200000</v>
      </c>
      <c r="M94" s="431" t="s">
        <v>7840</v>
      </c>
      <c r="N94" s="433" t="s">
        <v>1552</v>
      </c>
      <c r="O94" s="433" t="s">
        <v>7593</v>
      </c>
      <c r="P94" s="354" t="s">
        <v>7594</v>
      </c>
      <c r="Q94" s="434">
        <v>43269</v>
      </c>
    </row>
    <row r="95" spans="1:17" ht="30" customHeight="1">
      <c r="A95" s="403">
        <v>94</v>
      </c>
      <c r="B95" s="352"/>
      <c r="C95" s="431" t="s">
        <v>267</v>
      </c>
      <c r="D95" s="432" t="s">
        <v>7857</v>
      </c>
      <c r="E95" s="432" t="s">
        <v>7858</v>
      </c>
      <c r="F95" s="431" t="s">
        <v>7854</v>
      </c>
      <c r="G95" s="431" t="s">
        <v>7838</v>
      </c>
      <c r="H95" s="431" t="s">
        <v>1547</v>
      </c>
      <c r="I95" s="431" t="s">
        <v>7839</v>
      </c>
      <c r="J95" s="5">
        <v>525000</v>
      </c>
      <c r="K95" s="5">
        <v>390</v>
      </c>
      <c r="L95" s="5">
        <v>204750000</v>
      </c>
      <c r="M95" s="431" t="s">
        <v>7840</v>
      </c>
      <c r="N95" s="433" t="s">
        <v>1552</v>
      </c>
      <c r="O95" s="433" t="s">
        <v>7593</v>
      </c>
      <c r="P95" s="354" t="s">
        <v>7594</v>
      </c>
      <c r="Q95" s="434">
        <v>43269</v>
      </c>
    </row>
    <row r="96" spans="1:17" ht="30" customHeight="1">
      <c r="A96" s="403">
        <v>95</v>
      </c>
      <c r="B96" s="352"/>
      <c r="C96" s="431" t="s">
        <v>267</v>
      </c>
      <c r="D96" s="432" t="s">
        <v>7859</v>
      </c>
      <c r="E96" s="432" t="s">
        <v>7860</v>
      </c>
      <c r="F96" s="431" t="s">
        <v>7854</v>
      </c>
      <c r="G96" s="431" t="s">
        <v>7838</v>
      </c>
      <c r="H96" s="431" t="s">
        <v>1547</v>
      </c>
      <c r="I96" s="431" t="s">
        <v>7839</v>
      </c>
      <c r="J96" s="5">
        <v>625000</v>
      </c>
      <c r="K96" s="5">
        <v>253</v>
      </c>
      <c r="L96" s="5">
        <v>158125000</v>
      </c>
      <c r="M96" s="431" t="s">
        <v>7840</v>
      </c>
      <c r="N96" s="433" t="s">
        <v>1552</v>
      </c>
      <c r="O96" s="433" t="s">
        <v>7593</v>
      </c>
      <c r="P96" s="354" t="s">
        <v>7594</v>
      </c>
      <c r="Q96" s="434">
        <v>43269</v>
      </c>
    </row>
    <row r="97" spans="1:17" ht="30" customHeight="1">
      <c r="A97" s="430">
        <v>96</v>
      </c>
      <c r="B97" s="352"/>
      <c r="C97" s="431" t="s">
        <v>267</v>
      </c>
      <c r="D97" s="432" t="s">
        <v>7861</v>
      </c>
      <c r="E97" s="432" t="s">
        <v>7862</v>
      </c>
      <c r="F97" s="431" t="s">
        <v>7854</v>
      </c>
      <c r="G97" s="431" t="s">
        <v>7838</v>
      </c>
      <c r="H97" s="431" t="s">
        <v>1547</v>
      </c>
      <c r="I97" s="431" t="s">
        <v>7839</v>
      </c>
      <c r="J97" s="5">
        <v>725000</v>
      </c>
      <c r="K97" s="5">
        <v>125</v>
      </c>
      <c r="L97" s="5">
        <v>90625000</v>
      </c>
      <c r="M97" s="431" t="s">
        <v>7840</v>
      </c>
      <c r="N97" s="433" t="s">
        <v>1552</v>
      </c>
      <c r="O97" s="433" t="s">
        <v>7593</v>
      </c>
      <c r="P97" s="354" t="s">
        <v>7594</v>
      </c>
      <c r="Q97" s="434">
        <v>43269</v>
      </c>
    </row>
    <row r="98" spans="1:17" ht="30" customHeight="1">
      <c r="A98" s="403">
        <v>97</v>
      </c>
      <c r="B98" s="352"/>
      <c r="C98" s="431" t="s">
        <v>103</v>
      </c>
      <c r="D98" s="432" t="s">
        <v>7863</v>
      </c>
      <c r="E98" s="432" t="s">
        <v>7047</v>
      </c>
      <c r="F98" s="431" t="s">
        <v>7864</v>
      </c>
      <c r="G98" s="431" t="s">
        <v>7022</v>
      </c>
      <c r="H98" s="431" t="s">
        <v>7865</v>
      </c>
      <c r="I98" s="431" t="s">
        <v>21</v>
      </c>
      <c r="J98" s="5">
        <v>300000</v>
      </c>
      <c r="K98" s="5">
        <v>610</v>
      </c>
      <c r="L98" s="5">
        <v>183000000</v>
      </c>
      <c r="M98" s="431" t="s">
        <v>7866</v>
      </c>
      <c r="N98" s="433" t="s">
        <v>1552</v>
      </c>
      <c r="O98" s="433" t="s">
        <v>7593</v>
      </c>
      <c r="P98" s="354" t="s">
        <v>7594</v>
      </c>
      <c r="Q98" s="434">
        <v>43269</v>
      </c>
    </row>
    <row r="99" spans="1:17" ht="30" customHeight="1">
      <c r="A99" s="403">
        <v>98</v>
      </c>
      <c r="B99" s="352"/>
      <c r="C99" s="431" t="s">
        <v>103</v>
      </c>
      <c r="D99" s="432" t="s">
        <v>7867</v>
      </c>
      <c r="E99" s="432" t="s">
        <v>7868</v>
      </c>
      <c r="F99" s="431" t="s">
        <v>4557</v>
      </c>
      <c r="G99" s="431" t="s">
        <v>1312</v>
      </c>
      <c r="H99" s="431" t="s">
        <v>33</v>
      </c>
      <c r="I99" s="431" t="s">
        <v>21</v>
      </c>
      <c r="J99" s="5">
        <v>3680</v>
      </c>
      <c r="K99" s="5">
        <v>64850</v>
      </c>
      <c r="L99" s="5">
        <v>238648000</v>
      </c>
      <c r="M99" s="431" t="s">
        <v>7638</v>
      </c>
      <c r="N99" s="433" t="s">
        <v>1552</v>
      </c>
      <c r="O99" s="433" t="s">
        <v>7593</v>
      </c>
      <c r="P99" s="354" t="s">
        <v>7594</v>
      </c>
      <c r="Q99" s="434">
        <v>43269</v>
      </c>
    </row>
    <row r="100" spans="1:17" ht="30" customHeight="1">
      <c r="A100" s="430">
        <v>99</v>
      </c>
      <c r="B100" s="352"/>
      <c r="C100" s="431" t="s">
        <v>85</v>
      </c>
      <c r="D100" s="432" t="s">
        <v>7869</v>
      </c>
      <c r="E100" s="432" t="s">
        <v>373</v>
      </c>
      <c r="F100" s="431" t="s">
        <v>550</v>
      </c>
      <c r="G100" s="431" t="s">
        <v>115</v>
      </c>
      <c r="H100" s="431" t="s">
        <v>7680</v>
      </c>
      <c r="I100" s="431" t="s">
        <v>1415</v>
      </c>
      <c r="J100" s="5">
        <v>5838</v>
      </c>
      <c r="K100" s="5">
        <v>21750</v>
      </c>
      <c r="L100" s="5">
        <v>126976500</v>
      </c>
      <c r="M100" s="431" t="s">
        <v>7062</v>
      </c>
      <c r="N100" s="433" t="s">
        <v>1552</v>
      </c>
      <c r="O100" s="433" t="s">
        <v>7593</v>
      </c>
      <c r="P100" s="354" t="s">
        <v>7594</v>
      </c>
      <c r="Q100" s="434">
        <v>43269</v>
      </c>
    </row>
    <row r="101" spans="1:17" ht="30" customHeight="1">
      <c r="A101" s="403">
        <v>100</v>
      </c>
      <c r="B101" s="352"/>
      <c r="C101" s="431" t="s">
        <v>97</v>
      </c>
      <c r="D101" s="432" t="s">
        <v>7870</v>
      </c>
      <c r="E101" s="432" t="s">
        <v>7871</v>
      </c>
      <c r="F101" s="431" t="s">
        <v>550</v>
      </c>
      <c r="G101" s="431" t="s">
        <v>5013</v>
      </c>
      <c r="H101" s="431" t="s">
        <v>968</v>
      </c>
      <c r="I101" s="431" t="s">
        <v>21</v>
      </c>
      <c r="J101" s="5">
        <v>10479</v>
      </c>
      <c r="K101" s="5">
        <v>1200</v>
      </c>
      <c r="L101" s="5">
        <v>12574800</v>
      </c>
      <c r="M101" s="431" t="s">
        <v>7779</v>
      </c>
      <c r="N101" s="433" t="s">
        <v>1552</v>
      </c>
      <c r="O101" s="433" t="s">
        <v>7593</v>
      </c>
      <c r="P101" s="354" t="s">
        <v>7594</v>
      </c>
      <c r="Q101" s="434">
        <v>43269</v>
      </c>
    </row>
    <row r="102" spans="1:17" ht="30" customHeight="1">
      <c r="A102" s="403">
        <v>101</v>
      </c>
      <c r="B102" s="352"/>
      <c r="C102" s="431" t="s">
        <v>97</v>
      </c>
      <c r="D102" s="432" t="s">
        <v>7872</v>
      </c>
      <c r="E102" s="432" t="s">
        <v>7873</v>
      </c>
      <c r="F102" s="431" t="s">
        <v>7874</v>
      </c>
      <c r="G102" s="431" t="s">
        <v>114</v>
      </c>
      <c r="H102" s="431" t="s">
        <v>33</v>
      </c>
      <c r="I102" s="431" t="s">
        <v>32</v>
      </c>
      <c r="J102" s="5">
        <v>1680</v>
      </c>
      <c r="K102" s="5">
        <v>26600</v>
      </c>
      <c r="L102" s="5">
        <v>44688000</v>
      </c>
      <c r="M102" s="431" t="s">
        <v>7875</v>
      </c>
      <c r="N102" s="433" t="s">
        <v>1552</v>
      </c>
      <c r="O102" s="433" t="s">
        <v>7593</v>
      </c>
      <c r="P102" s="354" t="s">
        <v>7594</v>
      </c>
      <c r="Q102" s="434">
        <v>43269</v>
      </c>
    </row>
    <row r="103" spans="1:17" ht="30" customHeight="1">
      <c r="A103" s="430">
        <v>102</v>
      </c>
      <c r="B103" s="352"/>
      <c r="C103" s="431" t="s">
        <v>97</v>
      </c>
      <c r="D103" s="432" t="s">
        <v>7876</v>
      </c>
      <c r="E103" s="432" t="s">
        <v>7877</v>
      </c>
      <c r="F103" s="431" t="s">
        <v>7878</v>
      </c>
      <c r="G103" s="431" t="s">
        <v>114</v>
      </c>
      <c r="H103" s="431" t="s">
        <v>33</v>
      </c>
      <c r="I103" s="431" t="s">
        <v>32</v>
      </c>
      <c r="J103" s="5">
        <v>2640</v>
      </c>
      <c r="K103" s="5">
        <v>13000</v>
      </c>
      <c r="L103" s="5">
        <v>34320000</v>
      </c>
      <c r="M103" s="431" t="s">
        <v>7875</v>
      </c>
      <c r="N103" s="433" t="s">
        <v>1552</v>
      </c>
      <c r="O103" s="433" t="s">
        <v>7593</v>
      </c>
      <c r="P103" s="354" t="s">
        <v>7594</v>
      </c>
      <c r="Q103" s="434">
        <v>43269</v>
      </c>
    </row>
    <row r="104" spans="1:17" ht="30" customHeight="1">
      <c r="A104" s="403">
        <v>103</v>
      </c>
      <c r="B104" s="352"/>
      <c r="C104" s="431" t="s">
        <v>97</v>
      </c>
      <c r="D104" s="432" t="s">
        <v>7879</v>
      </c>
      <c r="E104" s="432" t="s">
        <v>7880</v>
      </c>
      <c r="F104" s="431" t="s">
        <v>7874</v>
      </c>
      <c r="G104" s="431" t="s">
        <v>114</v>
      </c>
      <c r="H104" s="431" t="s">
        <v>33</v>
      </c>
      <c r="I104" s="431" t="s">
        <v>32</v>
      </c>
      <c r="J104" s="5">
        <v>1029</v>
      </c>
      <c r="K104" s="5">
        <v>160300</v>
      </c>
      <c r="L104" s="5">
        <v>164948700</v>
      </c>
      <c r="M104" s="431" t="s">
        <v>7875</v>
      </c>
      <c r="N104" s="433" t="s">
        <v>1552</v>
      </c>
      <c r="O104" s="433" t="s">
        <v>7593</v>
      </c>
      <c r="P104" s="354" t="s">
        <v>7594</v>
      </c>
      <c r="Q104" s="434">
        <v>43269</v>
      </c>
    </row>
    <row r="105" spans="1:17" ht="30" customHeight="1">
      <c r="A105" s="403">
        <v>104</v>
      </c>
      <c r="B105" s="352"/>
      <c r="C105" s="431" t="s">
        <v>97</v>
      </c>
      <c r="D105" s="432" t="s">
        <v>7881</v>
      </c>
      <c r="E105" s="432" t="s">
        <v>7882</v>
      </c>
      <c r="F105" s="431" t="s">
        <v>7883</v>
      </c>
      <c r="G105" s="431" t="s">
        <v>114</v>
      </c>
      <c r="H105" s="431" t="s">
        <v>33</v>
      </c>
      <c r="I105" s="431" t="s">
        <v>7884</v>
      </c>
      <c r="J105" s="5">
        <v>1680</v>
      </c>
      <c r="K105" s="5">
        <v>51750</v>
      </c>
      <c r="L105" s="5">
        <v>86940000</v>
      </c>
      <c r="M105" s="431" t="s">
        <v>7875</v>
      </c>
      <c r="N105" s="433" t="s">
        <v>1552</v>
      </c>
      <c r="O105" s="433" t="s">
        <v>7593</v>
      </c>
      <c r="P105" s="354" t="s">
        <v>7594</v>
      </c>
      <c r="Q105" s="434">
        <v>43269</v>
      </c>
    </row>
    <row r="106" spans="1:17" ht="30" customHeight="1">
      <c r="A106" s="436">
        <v>105</v>
      </c>
      <c r="B106" s="352"/>
      <c r="C106" s="431" t="s">
        <v>311</v>
      </c>
      <c r="D106" s="432" t="s">
        <v>7885</v>
      </c>
      <c r="E106" s="432" t="s">
        <v>329</v>
      </c>
      <c r="F106" s="431" t="s">
        <v>4946</v>
      </c>
      <c r="G106" s="431" t="s">
        <v>30</v>
      </c>
      <c r="H106" s="431" t="s">
        <v>31</v>
      </c>
      <c r="I106" s="431" t="s">
        <v>21</v>
      </c>
      <c r="J106" s="5">
        <v>3400</v>
      </c>
      <c r="K106" s="5">
        <v>14700</v>
      </c>
      <c r="L106" s="5">
        <v>49980000</v>
      </c>
      <c r="M106" s="431" t="s">
        <v>7607</v>
      </c>
      <c r="N106" s="433" t="s">
        <v>1552</v>
      </c>
      <c r="O106" s="433" t="s">
        <v>7593</v>
      </c>
      <c r="P106" s="354" t="s">
        <v>7594</v>
      </c>
      <c r="Q106" s="434">
        <v>43269</v>
      </c>
    </row>
    <row r="107" spans="1:17" ht="30" customHeight="1">
      <c r="A107" s="403">
        <v>106</v>
      </c>
      <c r="B107" s="352"/>
      <c r="C107" s="431" t="s">
        <v>336</v>
      </c>
      <c r="D107" s="432" t="s">
        <v>7886</v>
      </c>
      <c r="E107" s="432" t="s">
        <v>7887</v>
      </c>
      <c r="F107" s="431" t="s">
        <v>7888</v>
      </c>
      <c r="G107" s="431" t="s">
        <v>7889</v>
      </c>
      <c r="H107" s="431" t="s">
        <v>28</v>
      </c>
      <c r="I107" s="431" t="s">
        <v>1415</v>
      </c>
      <c r="J107" s="5">
        <v>97650</v>
      </c>
      <c r="K107" s="5">
        <v>315</v>
      </c>
      <c r="L107" s="5">
        <v>30759750</v>
      </c>
      <c r="M107" s="431" t="s">
        <v>7779</v>
      </c>
      <c r="N107" s="433" t="s">
        <v>1552</v>
      </c>
      <c r="O107" s="433" t="s">
        <v>7593</v>
      </c>
      <c r="P107" s="354" t="s">
        <v>7594</v>
      </c>
      <c r="Q107" s="434">
        <v>43269</v>
      </c>
    </row>
    <row r="108" spans="1:17" ht="30" customHeight="1">
      <c r="A108" s="403">
        <v>107</v>
      </c>
      <c r="B108" s="352"/>
      <c r="C108" s="431" t="s">
        <v>95</v>
      </c>
      <c r="D108" s="432" t="s">
        <v>7890</v>
      </c>
      <c r="E108" s="432" t="s">
        <v>7891</v>
      </c>
      <c r="F108" s="431" t="s">
        <v>4958</v>
      </c>
      <c r="G108" s="431" t="s">
        <v>7889</v>
      </c>
      <c r="H108" s="431" t="s">
        <v>2111</v>
      </c>
      <c r="I108" s="431" t="s">
        <v>23</v>
      </c>
      <c r="J108" s="5">
        <v>14679</v>
      </c>
      <c r="K108" s="5">
        <v>767</v>
      </c>
      <c r="L108" s="5">
        <v>11258793</v>
      </c>
      <c r="M108" s="431" t="s">
        <v>7779</v>
      </c>
      <c r="N108" s="433" t="s">
        <v>1552</v>
      </c>
      <c r="O108" s="433" t="s">
        <v>7593</v>
      </c>
      <c r="P108" s="354" t="s">
        <v>7594</v>
      </c>
      <c r="Q108" s="434">
        <v>43269</v>
      </c>
    </row>
    <row r="109" spans="1:17" ht="30" customHeight="1">
      <c r="A109" s="436">
        <v>108</v>
      </c>
      <c r="B109" s="352"/>
      <c r="C109" s="431" t="s">
        <v>95</v>
      </c>
      <c r="D109" s="432" t="s">
        <v>7892</v>
      </c>
      <c r="E109" s="432" t="s">
        <v>7892</v>
      </c>
      <c r="F109" s="431" t="s">
        <v>7893</v>
      </c>
      <c r="G109" s="431" t="s">
        <v>30</v>
      </c>
      <c r="H109" s="431" t="s">
        <v>31</v>
      </c>
      <c r="I109" s="431" t="s">
        <v>23</v>
      </c>
      <c r="J109" s="5">
        <v>135000</v>
      </c>
      <c r="K109" s="5">
        <v>150</v>
      </c>
      <c r="L109" s="5">
        <v>20250000</v>
      </c>
      <c r="M109" s="431" t="s">
        <v>7607</v>
      </c>
      <c r="N109" s="433" t="s">
        <v>1552</v>
      </c>
      <c r="O109" s="433" t="s">
        <v>7593</v>
      </c>
      <c r="P109" s="354" t="s">
        <v>7594</v>
      </c>
      <c r="Q109" s="434">
        <v>43269</v>
      </c>
    </row>
    <row r="110" spans="1:17" ht="30" customHeight="1">
      <c r="A110" s="403">
        <v>109</v>
      </c>
      <c r="B110" s="352"/>
      <c r="C110" s="431" t="s">
        <v>84</v>
      </c>
      <c r="D110" s="432" t="s">
        <v>7894</v>
      </c>
      <c r="E110" s="432" t="s">
        <v>7895</v>
      </c>
      <c r="F110" s="431" t="s">
        <v>7807</v>
      </c>
      <c r="G110" s="431" t="s">
        <v>7896</v>
      </c>
      <c r="H110" s="431" t="s">
        <v>7897</v>
      </c>
      <c r="I110" s="431" t="s">
        <v>1415</v>
      </c>
      <c r="J110" s="5">
        <v>10290</v>
      </c>
      <c r="K110" s="5">
        <v>30260</v>
      </c>
      <c r="L110" s="5">
        <v>311375400</v>
      </c>
      <c r="M110" s="431" t="s">
        <v>7809</v>
      </c>
      <c r="N110" s="433" t="s">
        <v>1552</v>
      </c>
      <c r="O110" s="433" t="s">
        <v>7593</v>
      </c>
      <c r="P110" s="354" t="s">
        <v>7594</v>
      </c>
      <c r="Q110" s="434">
        <v>43269</v>
      </c>
    </row>
    <row r="111" spans="1:17" ht="30" customHeight="1">
      <c r="A111" s="403">
        <v>110</v>
      </c>
      <c r="B111" s="352"/>
      <c r="C111" s="431" t="s">
        <v>95</v>
      </c>
      <c r="D111" s="432" t="s">
        <v>7898</v>
      </c>
      <c r="E111" s="432" t="s">
        <v>7899</v>
      </c>
      <c r="F111" s="431" t="s">
        <v>7900</v>
      </c>
      <c r="G111" s="431" t="s">
        <v>7901</v>
      </c>
      <c r="H111" s="431" t="s">
        <v>180</v>
      </c>
      <c r="I111" s="431" t="s">
        <v>3965</v>
      </c>
      <c r="J111" s="5">
        <v>44100</v>
      </c>
      <c r="K111" s="5">
        <v>290</v>
      </c>
      <c r="L111" s="5">
        <v>12789000</v>
      </c>
      <c r="M111" s="431" t="s">
        <v>7729</v>
      </c>
      <c r="N111" s="433" t="s">
        <v>1552</v>
      </c>
      <c r="O111" s="433" t="s">
        <v>7593</v>
      </c>
      <c r="P111" s="354" t="s">
        <v>7594</v>
      </c>
      <c r="Q111" s="434">
        <v>43269</v>
      </c>
    </row>
    <row r="112" spans="1:17" ht="30" customHeight="1">
      <c r="A112" s="436">
        <v>111</v>
      </c>
      <c r="B112" s="352"/>
      <c r="C112" s="431" t="s">
        <v>95</v>
      </c>
      <c r="D112" s="432" t="s">
        <v>7902</v>
      </c>
      <c r="E112" s="432" t="s">
        <v>7903</v>
      </c>
      <c r="F112" s="431" t="s">
        <v>4958</v>
      </c>
      <c r="G112" s="431" t="s">
        <v>4161</v>
      </c>
      <c r="H112" s="431" t="s">
        <v>262</v>
      </c>
      <c r="I112" s="431" t="s">
        <v>3965</v>
      </c>
      <c r="J112" s="5">
        <v>155400</v>
      </c>
      <c r="K112" s="5">
        <v>250</v>
      </c>
      <c r="L112" s="5">
        <v>38850000</v>
      </c>
      <c r="M112" s="431" t="s">
        <v>7779</v>
      </c>
      <c r="N112" s="433" t="s">
        <v>1552</v>
      </c>
      <c r="O112" s="433" t="s">
        <v>7593</v>
      </c>
      <c r="P112" s="354" t="s">
        <v>7594</v>
      </c>
      <c r="Q112" s="434">
        <v>43269</v>
      </c>
    </row>
    <row r="113" spans="1:17" ht="30" customHeight="1">
      <c r="A113" s="403">
        <v>112</v>
      </c>
      <c r="B113" s="352"/>
      <c r="C113" s="431" t="s">
        <v>95</v>
      </c>
      <c r="D113" s="432" t="s">
        <v>7904</v>
      </c>
      <c r="E113" s="432" t="s">
        <v>7905</v>
      </c>
      <c r="F113" s="431" t="s">
        <v>7906</v>
      </c>
      <c r="G113" s="431" t="s">
        <v>7889</v>
      </c>
      <c r="H113" s="431" t="s">
        <v>28</v>
      </c>
      <c r="I113" s="431" t="s">
        <v>3965</v>
      </c>
      <c r="J113" s="5">
        <v>41790</v>
      </c>
      <c r="K113" s="5">
        <v>2020</v>
      </c>
      <c r="L113" s="5">
        <v>84415800</v>
      </c>
      <c r="M113" s="431" t="s">
        <v>7779</v>
      </c>
      <c r="N113" s="433" t="s">
        <v>1552</v>
      </c>
      <c r="O113" s="433" t="s">
        <v>7593</v>
      </c>
      <c r="P113" s="354" t="s">
        <v>7594</v>
      </c>
      <c r="Q113" s="434">
        <v>43269</v>
      </c>
    </row>
    <row r="114" spans="1:17" ht="30" customHeight="1">
      <c r="A114" s="403">
        <v>113</v>
      </c>
      <c r="B114" s="352"/>
      <c r="C114" s="431" t="s">
        <v>95</v>
      </c>
      <c r="D114" s="432" t="s">
        <v>7907</v>
      </c>
      <c r="E114" s="432" t="s">
        <v>7908</v>
      </c>
      <c r="F114" s="431" t="s">
        <v>7807</v>
      </c>
      <c r="G114" s="431" t="s">
        <v>7808</v>
      </c>
      <c r="H114" s="431" t="s">
        <v>31</v>
      </c>
      <c r="I114" s="431" t="s">
        <v>23</v>
      </c>
      <c r="J114" s="5">
        <v>14700</v>
      </c>
      <c r="K114" s="5">
        <v>18785</v>
      </c>
      <c r="L114" s="5">
        <v>276139500</v>
      </c>
      <c r="M114" s="431" t="s">
        <v>7809</v>
      </c>
      <c r="N114" s="433" t="s">
        <v>1552</v>
      </c>
      <c r="O114" s="433" t="s">
        <v>7593</v>
      </c>
      <c r="P114" s="354" t="s">
        <v>7594</v>
      </c>
      <c r="Q114" s="434">
        <v>43269</v>
      </c>
    </row>
    <row r="115" spans="1:17" ht="30" customHeight="1">
      <c r="A115" s="436">
        <v>114</v>
      </c>
      <c r="B115" s="352"/>
      <c r="C115" s="431" t="s">
        <v>95</v>
      </c>
      <c r="D115" s="432" t="s">
        <v>7909</v>
      </c>
      <c r="E115" s="432" t="s">
        <v>7910</v>
      </c>
      <c r="F115" s="431" t="s">
        <v>7911</v>
      </c>
      <c r="G115" s="431" t="s">
        <v>7912</v>
      </c>
      <c r="H115" s="431" t="s">
        <v>7913</v>
      </c>
      <c r="I115" s="431" t="s">
        <v>3965</v>
      </c>
      <c r="J115" s="5">
        <v>1543500</v>
      </c>
      <c r="K115" s="5">
        <v>100</v>
      </c>
      <c r="L115" s="5">
        <v>154350000</v>
      </c>
      <c r="M115" s="431" t="s">
        <v>7809</v>
      </c>
      <c r="N115" s="433" t="s">
        <v>1552</v>
      </c>
      <c r="O115" s="433" t="s">
        <v>7593</v>
      </c>
      <c r="P115" s="354" t="s">
        <v>7594</v>
      </c>
      <c r="Q115" s="434">
        <v>43269</v>
      </c>
    </row>
    <row r="116" spans="1:17" ht="30" customHeight="1">
      <c r="A116" s="403">
        <v>115</v>
      </c>
      <c r="B116" s="352"/>
      <c r="C116" s="431" t="s">
        <v>84</v>
      </c>
      <c r="D116" s="432" t="s">
        <v>7914</v>
      </c>
      <c r="E116" s="432" t="s">
        <v>7915</v>
      </c>
      <c r="F116" s="431" t="s">
        <v>7807</v>
      </c>
      <c r="G116" s="431" t="s">
        <v>7916</v>
      </c>
      <c r="H116" s="431" t="s">
        <v>7917</v>
      </c>
      <c r="I116" s="431" t="s">
        <v>1415</v>
      </c>
      <c r="J116" s="5">
        <v>18375</v>
      </c>
      <c r="K116" s="5">
        <v>430</v>
      </c>
      <c r="L116" s="5">
        <v>7901250</v>
      </c>
      <c r="M116" s="431" t="s">
        <v>7809</v>
      </c>
      <c r="N116" s="433" t="s">
        <v>1552</v>
      </c>
      <c r="O116" s="433" t="s">
        <v>7593</v>
      </c>
      <c r="P116" s="354" t="s">
        <v>7594</v>
      </c>
      <c r="Q116" s="434">
        <v>43269</v>
      </c>
    </row>
    <row r="117" spans="1:17" ht="30" customHeight="1">
      <c r="A117" s="403">
        <v>116</v>
      </c>
      <c r="B117" s="352"/>
      <c r="C117" s="431" t="s">
        <v>84</v>
      </c>
      <c r="D117" s="432" t="s">
        <v>7918</v>
      </c>
      <c r="E117" s="432" t="s">
        <v>7919</v>
      </c>
      <c r="F117" s="431" t="s">
        <v>7920</v>
      </c>
      <c r="G117" s="431" t="s">
        <v>4708</v>
      </c>
      <c r="H117" s="431" t="s">
        <v>268</v>
      </c>
      <c r="I117" s="431" t="s">
        <v>1415</v>
      </c>
      <c r="J117" s="5">
        <v>215000</v>
      </c>
      <c r="K117" s="5">
        <v>150</v>
      </c>
      <c r="L117" s="5">
        <v>32250000</v>
      </c>
      <c r="M117" s="431" t="s">
        <v>7629</v>
      </c>
      <c r="N117" s="433" t="s">
        <v>1552</v>
      </c>
      <c r="O117" s="433" t="s">
        <v>7593</v>
      </c>
      <c r="P117" s="354" t="s">
        <v>7594</v>
      </c>
      <c r="Q117" s="434">
        <v>43269</v>
      </c>
    </row>
    <row r="118" spans="1:17" ht="30" customHeight="1">
      <c r="A118" s="436">
        <v>117</v>
      </c>
      <c r="B118" s="352"/>
      <c r="C118" s="431" t="s">
        <v>84</v>
      </c>
      <c r="D118" s="432" t="s">
        <v>347</v>
      </c>
      <c r="E118" s="432" t="s">
        <v>7921</v>
      </c>
      <c r="F118" s="431" t="s">
        <v>4946</v>
      </c>
      <c r="G118" s="431" t="s">
        <v>30</v>
      </c>
      <c r="H118" s="431" t="s">
        <v>31</v>
      </c>
      <c r="I118" s="431" t="s">
        <v>21</v>
      </c>
      <c r="J118" s="5">
        <v>2500</v>
      </c>
      <c r="K118" s="5">
        <v>16975</v>
      </c>
      <c r="L118" s="5">
        <v>42437500</v>
      </c>
      <c r="M118" s="431" t="s">
        <v>7607</v>
      </c>
      <c r="N118" s="433" t="s">
        <v>1552</v>
      </c>
      <c r="O118" s="433" t="s">
        <v>7593</v>
      </c>
      <c r="P118" s="354" t="s">
        <v>7594</v>
      </c>
      <c r="Q118" s="434">
        <v>43269</v>
      </c>
    </row>
    <row r="119" spans="1:17" ht="30" customHeight="1">
      <c r="A119" s="403">
        <v>118</v>
      </c>
      <c r="B119" s="352"/>
      <c r="C119" s="431" t="s">
        <v>84</v>
      </c>
      <c r="D119" s="432" t="s">
        <v>7922</v>
      </c>
      <c r="E119" s="432" t="s">
        <v>7923</v>
      </c>
      <c r="F119" s="431" t="s">
        <v>211</v>
      </c>
      <c r="G119" s="431" t="s">
        <v>30</v>
      </c>
      <c r="H119" s="431" t="s">
        <v>31</v>
      </c>
      <c r="I119" s="431" t="s">
        <v>1415</v>
      </c>
      <c r="J119" s="5">
        <v>2900</v>
      </c>
      <c r="K119" s="5">
        <v>4140</v>
      </c>
      <c r="L119" s="5">
        <v>12006000</v>
      </c>
      <c r="M119" s="431" t="s">
        <v>7924</v>
      </c>
      <c r="N119" s="433" t="s">
        <v>1552</v>
      </c>
      <c r="O119" s="433" t="s">
        <v>7593</v>
      </c>
      <c r="P119" s="354" t="s">
        <v>7594</v>
      </c>
      <c r="Q119" s="434">
        <v>43269</v>
      </c>
    </row>
    <row r="120" spans="1:17" ht="30" customHeight="1">
      <c r="A120" s="403">
        <v>119</v>
      </c>
      <c r="B120" s="352"/>
      <c r="C120" s="431" t="s">
        <v>84</v>
      </c>
      <c r="D120" s="432" t="s">
        <v>7925</v>
      </c>
      <c r="E120" s="432" t="s">
        <v>7926</v>
      </c>
      <c r="F120" s="431" t="s">
        <v>4570</v>
      </c>
      <c r="G120" s="431" t="s">
        <v>7927</v>
      </c>
      <c r="H120" s="431" t="s">
        <v>1927</v>
      </c>
      <c r="I120" s="431" t="s">
        <v>21</v>
      </c>
      <c r="J120" s="5">
        <v>212000</v>
      </c>
      <c r="K120" s="5">
        <v>1400</v>
      </c>
      <c r="L120" s="5">
        <v>296800000</v>
      </c>
      <c r="M120" s="431" t="s">
        <v>7928</v>
      </c>
      <c r="N120" s="433" t="s">
        <v>1552</v>
      </c>
      <c r="O120" s="433" t="s">
        <v>7593</v>
      </c>
      <c r="P120" s="354" t="s">
        <v>7594</v>
      </c>
      <c r="Q120" s="434">
        <v>43269</v>
      </c>
    </row>
    <row r="121" spans="1:17" ht="30" customHeight="1">
      <c r="A121" s="436">
        <v>120</v>
      </c>
      <c r="B121" s="352"/>
      <c r="C121" s="431" t="s">
        <v>266</v>
      </c>
      <c r="D121" s="432" t="s">
        <v>7929</v>
      </c>
      <c r="E121" s="432" t="s">
        <v>7930</v>
      </c>
      <c r="F121" s="431" t="s">
        <v>7822</v>
      </c>
      <c r="G121" s="431" t="s">
        <v>115</v>
      </c>
      <c r="H121" s="431" t="s">
        <v>7680</v>
      </c>
      <c r="I121" s="431" t="s">
        <v>29</v>
      </c>
      <c r="J121" s="5">
        <v>8274</v>
      </c>
      <c r="K121" s="5">
        <v>33500</v>
      </c>
      <c r="L121" s="5">
        <v>277179000</v>
      </c>
      <c r="M121" s="431" t="s">
        <v>7062</v>
      </c>
      <c r="N121" s="433" t="s">
        <v>1552</v>
      </c>
      <c r="O121" s="433" t="s">
        <v>7593</v>
      </c>
      <c r="P121" s="354" t="s">
        <v>7594</v>
      </c>
      <c r="Q121" s="434">
        <v>43269</v>
      </c>
    </row>
    <row r="122" spans="1:17" ht="30" customHeight="1">
      <c r="A122" s="403">
        <v>121</v>
      </c>
      <c r="B122" s="352"/>
      <c r="C122" s="431" t="s">
        <v>91</v>
      </c>
      <c r="D122" s="432" t="s">
        <v>7931</v>
      </c>
      <c r="E122" s="432" t="s">
        <v>7932</v>
      </c>
      <c r="F122" s="431" t="s">
        <v>127</v>
      </c>
      <c r="G122" s="431" t="s">
        <v>30</v>
      </c>
      <c r="H122" s="431" t="s">
        <v>31</v>
      </c>
      <c r="I122" s="431" t="s">
        <v>21</v>
      </c>
      <c r="J122" s="5">
        <v>1600</v>
      </c>
      <c r="K122" s="5">
        <v>92085</v>
      </c>
      <c r="L122" s="5">
        <v>147336000</v>
      </c>
      <c r="M122" s="431" t="s">
        <v>7607</v>
      </c>
      <c r="N122" s="433" t="s">
        <v>1552</v>
      </c>
      <c r="O122" s="433" t="s">
        <v>7593</v>
      </c>
      <c r="P122" s="354" t="s">
        <v>7594</v>
      </c>
      <c r="Q122" s="434">
        <v>43269</v>
      </c>
    </row>
    <row r="123" spans="1:17" ht="30" customHeight="1">
      <c r="A123" s="403">
        <v>122</v>
      </c>
      <c r="B123" s="352"/>
      <c r="C123" s="431" t="s">
        <v>91</v>
      </c>
      <c r="D123" s="432" t="s">
        <v>7933</v>
      </c>
      <c r="E123" s="432" t="s">
        <v>7934</v>
      </c>
      <c r="F123" s="431" t="s">
        <v>127</v>
      </c>
      <c r="G123" s="431" t="s">
        <v>30</v>
      </c>
      <c r="H123" s="431" t="s">
        <v>31</v>
      </c>
      <c r="I123" s="431" t="s">
        <v>21</v>
      </c>
      <c r="J123" s="5">
        <v>1600</v>
      </c>
      <c r="K123" s="5">
        <v>23000</v>
      </c>
      <c r="L123" s="5">
        <v>36800000</v>
      </c>
      <c r="M123" s="431" t="s">
        <v>7607</v>
      </c>
      <c r="N123" s="433" t="s">
        <v>1552</v>
      </c>
      <c r="O123" s="433" t="s">
        <v>7593</v>
      </c>
      <c r="P123" s="354" t="s">
        <v>7594</v>
      </c>
      <c r="Q123" s="434">
        <v>43269</v>
      </c>
    </row>
    <row r="124" spans="1:17" ht="30" customHeight="1">
      <c r="A124" s="436">
        <v>123</v>
      </c>
      <c r="B124" s="352"/>
      <c r="C124" s="431" t="s">
        <v>994</v>
      </c>
      <c r="D124" s="432" t="s">
        <v>7935</v>
      </c>
      <c r="E124" s="432" t="s">
        <v>7936</v>
      </c>
      <c r="F124" s="431" t="s">
        <v>7807</v>
      </c>
      <c r="G124" s="431" t="s">
        <v>7916</v>
      </c>
      <c r="H124" s="431" t="s">
        <v>7917</v>
      </c>
      <c r="I124" s="431" t="s">
        <v>21</v>
      </c>
      <c r="J124" s="5">
        <v>18375</v>
      </c>
      <c r="K124" s="5">
        <v>30</v>
      </c>
      <c r="L124" s="5">
        <v>551250</v>
      </c>
      <c r="M124" s="431" t="s">
        <v>7809</v>
      </c>
      <c r="N124" s="433" t="s">
        <v>1552</v>
      </c>
      <c r="O124" s="433" t="s">
        <v>7593</v>
      </c>
      <c r="P124" s="354" t="s">
        <v>7594</v>
      </c>
      <c r="Q124" s="434">
        <v>43269</v>
      </c>
    </row>
    <row r="125" spans="1:17" ht="30" customHeight="1">
      <c r="A125" s="403">
        <v>124</v>
      </c>
      <c r="B125" s="352"/>
      <c r="C125" s="431" t="s">
        <v>282</v>
      </c>
      <c r="D125" s="432" t="s">
        <v>7937</v>
      </c>
      <c r="E125" s="432" t="s">
        <v>7938</v>
      </c>
      <c r="F125" s="431" t="s">
        <v>4570</v>
      </c>
      <c r="G125" s="431" t="s">
        <v>7927</v>
      </c>
      <c r="H125" s="431" t="s">
        <v>1927</v>
      </c>
      <c r="I125" s="431" t="s">
        <v>21</v>
      </c>
      <c r="J125" s="5">
        <v>39000</v>
      </c>
      <c r="K125" s="5">
        <v>940</v>
      </c>
      <c r="L125" s="5">
        <v>36660000</v>
      </c>
      <c r="M125" s="431" t="s">
        <v>7928</v>
      </c>
      <c r="N125" s="433" t="s">
        <v>1552</v>
      </c>
      <c r="O125" s="433" t="s">
        <v>7593</v>
      </c>
      <c r="P125" s="354" t="s">
        <v>7594</v>
      </c>
      <c r="Q125" s="434">
        <v>43269</v>
      </c>
    </row>
    <row r="126" spans="1:17" ht="30" customHeight="1">
      <c r="A126" s="403">
        <v>125</v>
      </c>
      <c r="B126" s="352"/>
      <c r="C126" s="431" t="s">
        <v>282</v>
      </c>
      <c r="D126" s="432" t="s">
        <v>7939</v>
      </c>
      <c r="E126" s="432" t="s">
        <v>7940</v>
      </c>
      <c r="F126" s="431" t="s">
        <v>7941</v>
      </c>
      <c r="G126" s="431" t="s">
        <v>229</v>
      </c>
      <c r="H126" s="431" t="s">
        <v>33</v>
      </c>
      <c r="I126" s="431" t="s">
        <v>21</v>
      </c>
      <c r="J126" s="5">
        <v>10000</v>
      </c>
      <c r="K126" s="5">
        <v>2750</v>
      </c>
      <c r="L126" s="5">
        <v>27500000</v>
      </c>
      <c r="M126" s="431" t="s">
        <v>7942</v>
      </c>
      <c r="N126" s="433" t="s">
        <v>1552</v>
      </c>
      <c r="O126" s="433" t="s">
        <v>7593</v>
      </c>
      <c r="P126" s="354" t="s">
        <v>7594</v>
      </c>
      <c r="Q126" s="434">
        <v>43269</v>
      </c>
    </row>
    <row r="127" spans="1:17" ht="30" customHeight="1">
      <c r="A127" s="436">
        <v>126</v>
      </c>
      <c r="B127" s="352"/>
      <c r="C127" s="431" t="s">
        <v>269</v>
      </c>
      <c r="D127" s="432" t="s">
        <v>7943</v>
      </c>
      <c r="E127" s="432" t="s">
        <v>7944</v>
      </c>
      <c r="F127" s="431" t="s">
        <v>7945</v>
      </c>
      <c r="G127" s="431" t="s">
        <v>7022</v>
      </c>
      <c r="H127" s="431" t="s">
        <v>7865</v>
      </c>
      <c r="I127" s="431" t="s">
        <v>23</v>
      </c>
      <c r="J127" s="5">
        <v>300000</v>
      </c>
      <c r="K127" s="5">
        <v>810</v>
      </c>
      <c r="L127" s="5">
        <v>243000000</v>
      </c>
      <c r="M127" s="431" t="s">
        <v>7866</v>
      </c>
      <c r="N127" s="433" t="s">
        <v>1552</v>
      </c>
      <c r="O127" s="433" t="s">
        <v>7593</v>
      </c>
      <c r="P127" s="354" t="s">
        <v>7594</v>
      </c>
      <c r="Q127" s="434">
        <v>43269</v>
      </c>
    </row>
    <row r="128" spans="1:17" ht="30" customHeight="1">
      <c r="A128" s="403">
        <v>127</v>
      </c>
      <c r="B128" s="352"/>
      <c r="C128" s="431" t="s">
        <v>141</v>
      </c>
      <c r="D128" s="432" t="s">
        <v>7946</v>
      </c>
      <c r="E128" s="432" t="s">
        <v>7947</v>
      </c>
      <c r="F128" s="431" t="s">
        <v>4557</v>
      </c>
      <c r="G128" s="431" t="s">
        <v>1312</v>
      </c>
      <c r="H128" s="431" t="s">
        <v>33</v>
      </c>
      <c r="I128" s="431" t="s">
        <v>3965</v>
      </c>
      <c r="J128" s="5">
        <v>3485</v>
      </c>
      <c r="K128" s="5">
        <v>61780</v>
      </c>
      <c r="L128" s="5">
        <v>215303300</v>
      </c>
      <c r="M128" s="431" t="s">
        <v>7638</v>
      </c>
      <c r="N128" s="433" t="s">
        <v>1552</v>
      </c>
      <c r="O128" s="433" t="s">
        <v>7593</v>
      </c>
      <c r="P128" s="354" t="s">
        <v>7594</v>
      </c>
      <c r="Q128" s="434">
        <v>43269</v>
      </c>
    </row>
    <row r="129" spans="1:17" ht="30" customHeight="1">
      <c r="A129" s="403">
        <v>128</v>
      </c>
      <c r="B129" s="352"/>
      <c r="C129" s="431" t="s">
        <v>7948</v>
      </c>
      <c r="D129" s="432" t="s">
        <v>7949</v>
      </c>
      <c r="E129" s="432" t="s">
        <v>7950</v>
      </c>
      <c r="F129" s="431" t="s">
        <v>4482</v>
      </c>
      <c r="G129" s="431" t="s">
        <v>4513</v>
      </c>
      <c r="H129" s="431" t="s">
        <v>180</v>
      </c>
      <c r="I129" s="431" t="s">
        <v>23</v>
      </c>
      <c r="J129" s="5">
        <v>90300</v>
      </c>
      <c r="K129" s="5">
        <v>3795</v>
      </c>
      <c r="L129" s="5">
        <v>342688500</v>
      </c>
      <c r="M129" s="431" t="s">
        <v>7743</v>
      </c>
      <c r="N129" s="433" t="s">
        <v>1552</v>
      </c>
      <c r="O129" s="433" t="s">
        <v>7593</v>
      </c>
      <c r="P129" s="354" t="s">
        <v>7594</v>
      </c>
      <c r="Q129" s="434">
        <v>43269</v>
      </c>
    </row>
    <row r="130" spans="1:17" ht="30" customHeight="1">
      <c r="A130" s="436">
        <v>129</v>
      </c>
      <c r="B130" s="352"/>
      <c r="C130" s="431" t="s">
        <v>7948</v>
      </c>
      <c r="D130" s="432" t="s">
        <v>7951</v>
      </c>
      <c r="E130" s="432" t="s">
        <v>7952</v>
      </c>
      <c r="F130" s="431" t="s">
        <v>4486</v>
      </c>
      <c r="G130" s="431" t="s">
        <v>4513</v>
      </c>
      <c r="H130" s="431" t="s">
        <v>180</v>
      </c>
      <c r="I130" s="431" t="s">
        <v>23</v>
      </c>
      <c r="J130" s="5">
        <v>47250</v>
      </c>
      <c r="K130" s="5">
        <v>680</v>
      </c>
      <c r="L130" s="5">
        <v>32130000</v>
      </c>
      <c r="M130" s="431" t="s">
        <v>7743</v>
      </c>
      <c r="N130" s="433" t="s">
        <v>1552</v>
      </c>
      <c r="O130" s="433" t="s">
        <v>7593</v>
      </c>
      <c r="P130" s="354" t="s">
        <v>7594</v>
      </c>
      <c r="Q130" s="434">
        <v>43269</v>
      </c>
    </row>
    <row r="131" spans="1:17" ht="30" customHeight="1">
      <c r="A131" s="403">
        <v>130</v>
      </c>
      <c r="B131" s="352"/>
      <c r="C131" s="431" t="s">
        <v>7948</v>
      </c>
      <c r="D131" s="432" t="s">
        <v>7953</v>
      </c>
      <c r="E131" s="432" t="s">
        <v>7954</v>
      </c>
      <c r="F131" s="431" t="s">
        <v>4482</v>
      </c>
      <c r="G131" s="431" t="s">
        <v>4513</v>
      </c>
      <c r="H131" s="431" t="s">
        <v>180</v>
      </c>
      <c r="I131" s="431" t="s">
        <v>1415</v>
      </c>
      <c r="J131" s="5">
        <v>2346000</v>
      </c>
      <c r="K131" s="5">
        <v>30</v>
      </c>
      <c r="L131" s="5">
        <v>70380000</v>
      </c>
      <c r="M131" s="431" t="s">
        <v>7743</v>
      </c>
      <c r="N131" s="433" t="s">
        <v>1552</v>
      </c>
      <c r="O131" s="433" t="s">
        <v>7593</v>
      </c>
      <c r="P131" s="354" t="s">
        <v>7594</v>
      </c>
      <c r="Q131" s="434">
        <v>43269</v>
      </c>
    </row>
    <row r="132" spans="1:17" ht="30" customHeight="1">
      <c r="A132" s="403">
        <v>131</v>
      </c>
      <c r="B132" s="352"/>
      <c r="C132" s="431" t="s">
        <v>362</v>
      </c>
      <c r="D132" s="432" t="s">
        <v>7955</v>
      </c>
      <c r="E132" s="432" t="s">
        <v>7956</v>
      </c>
      <c r="F132" s="431" t="s">
        <v>4486</v>
      </c>
      <c r="G132" s="431" t="s">
        <v>4513</v>
      </c>
      <c r="H132" s="431" t="s">
        <v>180</v>
      </c>
      <c r="I132" s="431" t="s">
        <v>21</v>
      </c>
      <c r="J132" s="5">
        <v>16800</v>
      </c>
      <c r="K132" s="5">
        <v>6000</v>
      </c>
      <c r="L132" s="5">
        <v>100800000</v>
      </c>
      <c r="M132" s="431" t="s">
        <v>7743</v>
      </c>
      <c r="N132" s="433" t="s">
        <v>1552</v>
      </c>
      <c r="O132" s="433" t="s">
        <v>7593</v>
      </c>
      <c r="P132" s="354" t="s">
        <v>7594</v>
      </c>
      <c r="Q132" s="434">
        <v>43269</v>
      </c>
    </row>
    <row r="133" spans="1:17" ht="30" customHeight="1">
      <c r="A133" s="436">
        <v>132</v>
      </c>
      <c r="B133" s="352"/>
      <c r="C133" s="431" t="s">
        <v>71</v>
      </c>
      <c r="D133" s="432" t="s">
        <v>7957</v>
      </c>
      <c r="E133" s="432" t="s">
        <v>7958</v>
      </c>
      <c r="F133" s="431" t="s">
        <v>792</v>
      </c>
      <c r="G133" s="431" t="s">
        <v>254</v>
      </c>
      <c r="H133" s="431" t="s">
        <v>7959</v>
      </c>
      <c r="I133" s="431" t="s">
        <v>21</v>
      </c>
      <c r="J133" s="5">
        <v>438900</v>
      </c>
      <c r="K133" s="5">
        <v>190</v>
      </c>
      <c r="L133" s="5">
        <v>83391000</v>
      </c>
      <c r="M133" s="431" t="s">
        <v>7779</v>
      </c>
      <c r="N133" s="433" t="s">
        <v>1552</v>
      </c>
      <c r="O133" s="433" t="s">
        <v>7593</v>
      </c>
      <c r="P133" s="354" t="s">
        <v>7594</v>
      </c>
      <c r="Q133" s="434">
        <v>43269</v>
      </c>
    </row>
    <row r="134" spans="1:17" ht="30" customHeight="1">
      <c r="A134" s="403">
        <v>133</v>
      </c>
      <c r="B134" s="352"/>
      <c r="C134" s="431" t="s">
        <v>71</v>
      </c>
      <c r="D134" s="432" t="s">
        <v>7960</v>
      </c>
      <c r="E134" s="432" t="s">
        <v>7961</v>
      </c>
      <c r="F134" s="431" t="s">
        <v>792</v>
      </c>
      <c r="G134" s="431" t="s">
        <v>254</v>
      </c>
      <c r="H134" s="431" t="s">
        <v>7959</v>
      </c>
      <c r="I134" s="431" t="s">
        <v>21</v>
      </c>
      <c r="J134" s="5">
        <v>449379</v>
      </c>
      <c r="K134" s="5">
        <v>950</v>
      </c>
      <c r="L134" s="5">
        <v>426910050</v>
      </c>
      <c r="M134" s="431" t="s">
        <v>7779</v>
      </c>
      <c r="N134" s="433" t="s">
        <v>1552</v>
      </c>
      <c r="O134" s="433" t="s">
        <v>7593</v>
      </c>
      <c r="P134" s="354" t="s">
        <v>7594</v>
      </c>
      <c r="Q134" s="434">
        <v>43269</v>
      </c>
    </row>
    <row r="135" spans="1:17" ht="30" customHeight="1">
      <c r="A135" s="403">
        <v>134</v>
      </c>
      <c r="B135" s="352"/>
      <c r="C135" s="4" t="s">
        <v>304</v>
      </c>
      <c r="D135" s="432" t="s">
        <v>7962</v>
      </c>
      <c r="E135" s="432" t="s">
        <v>296</v>
      </c>
      <c r="F135" s="431" t="s">
        <v>7963</v>
      </c>
      <c r="G135" s="431" t="s">
        <v>179</v>
      </c>
      <c r="H135" s="431" t="s">
        <v>7964</v>
      </c>
      <c r="I135" s="431" t="s">
        <v>21</v>
      </c>
      <c r="J135" s="5">
        <v>520000</v>
      </c>
      <c r="K135" s="5">
        <v>475</v>
      </c>
      <c r="L135" s="5">
        <v>247000000</v>
      </c>
      <c r="M135" s="431" t="s">
        <v>7783</v>
      </c>
      <c r="N135" s="433" t="s">
        <v>1552</v>
      </c>
      <c r="O135" s="433" t="s">
        <v>7593</v>
      </c>
      <c r="P135" s="354" t="s">
        <v>7594</v>
      </c>
      <c r="Q135" s="434">
        <v>43269</v>
      </c>
    </row>
    <row r="136" spans="1:17" ht="30" customHeight="1">
      <c r="A136" s="436">
        <v>135</v>
      </c>
      <c r="B136" s="352"/>
      <c r="C136" s="431" t="s">
        <v>71</v>
      </c>
      <c r="D136" s="432" t="s">
        <v>7965</v>
      </c>
      <c r="E136" s="432" t="s">
        <v>7966</v>
      </c>
      <c r="F136" s="431" t="s">
        <v>550</v>
      </c>
      <c r="G136" s="431" t="s">
        <v>7967</v>
      </c>
      <c r="H136" s="431" t="s">
        <v>6836</v>
      </c>
      <c r="I136" s="431" t="s">
        <v>1415</v>
      </c>
      <c r="J136" s="5">
        <v>3147900</v>
      </c>
      <c r="K136" s="5">
        <v>105</v>
      </c>
      <c r="L136" s="5">
        <v>330529500</v>
      </c>
      <c r="M136" s="431" t="s">
        <v>7779</v>
      </c>
      <c r="N136" s="433" t="s">
        <v>1552</v>
      </c>
      <c r="O136" s="433" t="s">
        <v>7593</v>
      </c>
      <c r="P136" s="354" t="s">
        <v>7594</v>
      </c>
      <c r="Q136" s="434">
        <v>43269</v>
      </c>
    </row>
    <row r="137" spans="1:17" ht="30" customHeight="1">
      <c r="A137" s="403">
        <v>136</v>
      </c>
      <c r="B137" s="352"/>
      <c r="C137" s="431" t="s">
        <v>71</v>
      </c>
      <c r="D137" s="432" t="s">
        <v>7968</v>
      </c>
      <c r="E137" s="432" t="s">
        <v>7969</v>
      </c>
      <c r="F137" s="431" t="s">
        <v>135</v>
      </c>
      <c r="G137" s="431" t="s">
        <v>130</v>
      </c>
      <c r="H137" s="431" t="s">
        <v>35</v>
      </c>
      <c r="I137" s="431" t="s">
        <v>21</v>
      </c>
      <c r="J137" s="5">
        <v>208000</v>
      </c>
      <c r="K137" s="5">
        <v>75</v>
      </c>
      <c r="L137" s="5">
        <v>15600000</v>
      </c>
      <c r="M137" s="431" t="s">
        <v>7970</v>
      </c>
      <c r="N137" s="433" t="s">
        <v>1552</v>
      </c>
      <c r="O137" s="433" t="s">
        <v>7593</v>
      </c>
      <c r="P137" s="354" t="s">
        <v>7594</v>
      </c>
      <c r="Q137" s="434">
        <v>43269</v>
      </c>
    </row>
    <row r="138" spans="1:17" ht="30" customHeight="1">
      <c r="A138" s="403">
        <v>137</v>
      </c>
      <c r="B138" s="352"/>
      <c r="C138" s="431" t="s">
        <v>71</v>
      </c>
      <c r="D138" s="432" t="s">
        <v>7971</v>
      </c>
      <c r="E138" s="432" t="s">
        <v>7972</v>
      </c>
      <c r="F138" s="431" t="s">
        <v>135</v>
      </c>
      <c r="G138" s="431" t="s">
        <v>130</v>
      </c>
      <c r="H138" s="431" t="s">
        <v>35</v>
      </c>
      <c r="I138" s="431" t="s">
        <v>21</v>
      </c>
      <c r="J138" s="5">
        <v>178500</v>
      </c>
      <c r="K138" s="5">
        <v>75</v>
      </c>
      <c r="L138" s="5">
        <v>13387500</v>
      </c>
      <c r="M138" s="431" t="s">
        <v>7970</v>
      </c>
      <c r="N138" s="433" t="s">
        <v>1552</v>
      </c>
      <c r="O138" s="433" t="s">
        <v>7593</v>
      </c>
      <c r="P138" s="354" t="s">
        <v>7594</v>
      </c>
      <c r="Q138" s="434">
        <v>43269</v>
      </c>
    </row>
    <row r="139" spans="1:17" ht="30" customHeight="1">
      <c r="A139" s="436">
        <v>138</v>
      </c>
      <c r="B139" s="352"/>
      <c r="C139" s="431" t="s">
        <v>297</v>
      </c>
      <c r="D139" s="432" t="s">
        <v>7973</v>
      </c>
      <c r="E139" s="432" t="s">
        <v>7974</v>
      </c>
      <c r="F139" s="431" t="s">
        <v>7975</v>
      </c>
      <c r="G139" s="431" t="s">
        <v>7976</v>
      </c>
      <c r="H139" s="431" t="s">
        <v>1895</v>
      </c>
      <c r="I139" s="431" t="s">
        <v>1415</v>
      </c>
      <c r="J139" s="5">
        <v>215000</v>
      </c>
      <c r="K139" s="5">
        <v>300</v>
      </c>
      <c r="L139" s="5">
        <v>64500000</v>
      </c>
      <c r="M139" s="431" t="s">
        <v>7977</v>
      </c>
      <c r="N139" s="433" t="s">
        <v>1552</v>
      </c>
      <c r="O139" s="433" t="s">
        <v>7593</v>
      </c>
      <c r="P139" s="354" t="s">
        <v>7594</v>
      </c>
      <c r="Q139" s="434">
        <v>43269</v>
      </c>
    </row>
    <row r="140" spans="1:17" ht="30" customHeight="1">
      <c r="A140" s="403">
        <v>139</v>
      </c>
      <c r="B140" s="352"/>
      <c r="C140" s="431" t="s">
        <v>297</v>
      </c>
      <c r="D140" s="432" t="s">
        <v>7978</v>
      </c>
      <c r="E140" s="432" t="s">
        <v>7979</v>
      </c>
      <c r="F140" s="431" t="s">
        <v>211</v>
      </c>
      <c r="G140" s="431" t="s">
        <v>7739</v>
      </c>
      <c r="H140" s="431" t="s">
        <v>180</v>
      </c>
      <c r="I140" s="431" t="s">
        <v>21</v>
      </c>
      <c r="J140" s="5">
        <v>205000</v>
      </c>
      <c r="K140" s="5">
        <v>500</v>
      </c>
      <c r="L140" s="5">
        <v>102500000</v>
      </c>
      <c r="M140" s="431" t="s">
        <v>7740</v>
      </c>
      <c r="N140" s="433" t="s">
        <v>1552</v>
      </c>
      <c r="O140" s="433" t="s">
        <v>7593</v>
      </c>
      <c r="P140" s="354" t="s">
        <v>7594</v>
      </c>
      <c r="Q140" s="434">
        <v>43269</v>
      </c>
    </row>
    <row r="141" spans="1:17" ht="30" customHeight="1">
      <c r="A141" s="403">
        <v>140</v>
      </c>
      <c r="B141" s="352"/>
      <c r="C141" s="431" t="s">
        <v>71</v>
      </c>
      <c r="D141" s="432" t="s">
        <v>7980</v>
      </c>
      <c r="E141" s="432" t="s">
        <v>7981</v>
      </c>
      <c r="F141" s="431" t="s">
        <v>7982</v>
      </c>
      <c r="G141" s="431" t="s">
        <v>7983</v>
      </c>
      <c r="H141" s="431" t="s">
        <v>7984</v>
      </c>
      <c r="I141" s="431" t="s">
        <v>21</v>
      </c>
      <c r="J141" s="5">
        <v>485000</v>
      </c>
      <c r="K141" s="5">
        <v>650</v>
      </c>
      <c r="L141" s="5">
        <v>315250000</v>
      </c>
      <c r="M141" s="431" t="s">
        <v>7764</v>
      </c>
      <c r="N141" s="433" t="s">
        <v>1552</v>
      </c>
      <c r="O141" s="433" t="s">
        <v>7593</v>
      </c>
      <c r="P141" s="354" t="s">
        <v>7594</v>
      </c>
      <c r="Q141" s="434">
        <v>43269</v>
      </c>
    </row>
    <row r="142" spans="1:17" ht="30" customHeight="1">
      <c r="A142" s="436">
        <v>141</v>
      </c>
      <c r="B142" s="352"/>
      <c r="C142" s="431" t="s">
        <v>310</v>
      </c>
      <c r="D142" s="432" t="s">
        <v>7985</v>
      </c>
      <c r="E142" s="432" t="s">
        <v>7986</v>
      </c>
      <c r="F142" s="431" t="s">
        <v>134</v>
      </c>
      <c r="G142" s="431" t="s">
        <v>2310</v>
      </c>
      <c r="H142" s="431" t="s">
        <v>3273</v>
      </c>
      <c r="I142" s="431" t="s">
        <v>21</v>
      </c>
      <c r="J142" s="5">
        <v>2475000</v>
      </c>
      <c r="K142" s="5">
        <v>50</v>
      </c>
      <c r="L142" s="5">
        <v>123750000</v>
      </c>
      <c r="M142" s="431" t="s">
        <v>7987</v>
      </c>
      <c r="N142" s="433" t="s">
        <v>1552</v>
      </c>
      <c r="O142" s="433" t="s">
        <v>7593</v>
      </c>
      <c r="P142" s="354" t="s">
        <v>7594</v>
      </c>
      <c r="Q142" s="434">
        <v>43269</v>
      </c>
    </row>
    <row r="143" spans="1:17" ht="30" customHeight="1">
      <c r="A143" s="403">
        <v>142</v>
      </c>
      <c r="B143" s="352"/>
      <c r="C143" s="431" t="s">
        <v>310</v>
      </c>
      <c r="D143" s="432" t="s">
        <v>7988</v>
      </c>
      <c r="E143" s="432" t="s">
        <v>7989</v>
      </c>
      <c r="F143" s="431" t="s">
        <v>236</v>
      </c>
      <c r="G143" s="431" t="s">
        <v>2310</v>
      </c>
      <c r="H143" s="431" t="s">
        <v>7990</v>
      </c>
      <c r="I143" s="431" t="s">
        <v>21</v>
      </c>
      <c r="J143" s="5">
        <v>2250000</v>
      </c>
      <c r="K143" s="5">
        <v>100</v>
      </c>
      <c r="L143" s="5">
        <v>225000000</v>
      </c>
      <c r="M143" s="431" t="s">
        <v>7987</v>
      </c>
      <c r="N143" s="433" t="s">
        <v>1552</v>
      </c>
      <c r="O143" s="433" t="s">
        <v>7593</v>
      </c>
      <c r="P143" s="354" t="s">
        <v>7594</v>
      </c>
      <c r="Q143" s="434">
        <v>43269</v>
      </c>
    </row>
    <row r="144" spans="1:17" ht="30" customHeight="1">
      <c r="A144" s="403">
        <v>143</v>
      </c>
      <c r="B144" s="352"/>
      <c r="C144" s="431" t="s">
        <v>310</v>
      </c>
      <c r="D144" s="432" t="s">
        <v>7991</v>
      </c>
      <c r="E144" s="432" t="s">
        <v>305</v>
      </c>
      <c r="F144" s="431" t="s">
        <v>236</v>
      </c>
      <c r="G144" s="431" t="s">
        <v>179</v>
      </c>
      <c r="H144" s="431" t="s">
        <v>40</v>
      </c>
      <c r="I144" s="431" t="s">
        <v>21</v>
      </c>
      <c r="J144" s="5">
        <v>2279000</v>
      </c>
      <c r="K144" s="5">
        <v>20</v>
      </c>
      <c r="L144" s="5">
        <v>45580000</v>
      </c>
      <c r="M144" s="431" t="s">
        <v>7783</v>
      </c>
      <c r="N144" s="433" t="s">
        <v>1552</v>
      </c>
      <c r="O144" s="433" t="s">
        <v>7593</v>
      </c>
      <c r="P144" s="354" t="s">
        <v>7594</v>
      </c>
      <c r="Q144" s="434">
        <v>43269</v>
      </c>
    </row>
    <row r="145" spans="1:17" ht="30" customHeight="1">
      <c r="A145" s="436">
        <v>144</v>
      </c>
      <c r="B145" s="352"/>
      <c r="C145" s="431" t="s">
        <v>310</v>
      </c>
      <c r="D145" s="432" t="s">
        <v>7992</v>
      </c>
      <c r="E145" s="432" t="s">
        <v>7993</v>
      </c>
      <c r="F145" s="431" t="s">
        <v>236</v>
      </c>
      <c r="G145" s="431" t="s">
        <v>3106</v>
      </c>
      <c r="H145" s="431" t="s">
        <v>241</v>
      </c>
      <c r="I145" s="431" t="s">
        <v>21</v>
      </c>
      <c r="J145" s="5">
        <v>9602000</v>
      </c>
      <c r="K145" s="5">
        <v>10</v>
      </c>
      <c r="L145" s="5">
        <v>96020000</v>
      </c>
      <c r="M145" s="431" t="s">
        <v>7740</v>
      </c>
      <c r="N145" s="433" t="s">
        <v>1552</v>
      </c>
      <c r="O145" s="433" t="s">
        <v>7593</v>
      </c>
      <c r="P145" s="354" t="s">
        <v>7594</v>
      </c>
      <c r="Q145" s="434">
        <v>43269</v>
      </c>
    </row>
    <row r="146" spans="1:17" ht="30" customHeight="1">
      <c r="A146" s="403">
        <v>145</v>
      </c>
      <c r="B146" s="352"/>
      <c r="C146" s="4" t="s">
        <v>71</v>
      </c>
      <c r="D146" s="432" t="s">
        <v>7994</v>
      </c>
      <c r="E146" s="432" t="s">
        <v>7995</v>
      </c>
      <c r="F146" s="431" t="s">
        <v>7963</v>
      </c>
      <c r="G146" s="431" t="s">
        <v>179</v>
      </c>
      <c r="H146" s="431" t="s">
        <v>7964</v>
      </c>
      <c r="I146" s="431" t="s">
        <v>21</v>
      </c>
      <c r="J146" s="5">
        <v>630000</v>
      </c>
      <c r="K146" s="5">
        <v>50</v>
      </c>
      <c r="L146" s="5">
        <v>31500000</v>
      </c>
      <c r="M146" s="431" t="s">
        <v>7783</v>
      </c>
      <c r="N146" s="433" t="s">
        <v>1552</v>
      </c>
      <c r="O146" s="433" t="s">
        <v>7593</v>
      </c>
      <c r="P146" s="354" t="s">
        <v>7594</v>
      </c>
      <c r="Q146" s="434">
        <v>43269</v>
      </c>
    </row>
    <row r="147" spans="1:17" ht="30" customHeight="1">
      <c r="A147" s="403">
        <v>146</v>
      </c>
      <c r="B147" s="352"/>
      <c r="C147" s="4" t="s">
        <v>71</v>
      </c>
      <c r="D147" s="432" t="s">
        <v>7996</v>
      </c>
      <c r="E147" s="432" t="s">
        <v>306</v>
      </c>
      <c r="F147" s="431" t="s">
        <v>7963</v>
      </c>
      <c r="G147" s="431" t="s">
        <v>179</v>
      </c>
      <c r="H147" s="431" t="s">
        <v>40</v>
      </c>
      <c r="I147" s="431" t="s">
        <v>21</v>
      </c>
      <c r="J147" s="5">
        <v>670000</v>
      </c>
      <c r="K147" s="5">
        <v>400</v>
      </c>
      <c r="L147" s="5">
        <v>268000000</v>
      </c>
      <c r="M147" s="431" t="s">
        <v>7783</v>
      </c>
      <c r="N147" s="433" t="s">
        <v>1552</v>
      </c>
      <c r="O147" s="433" t="s">
        <v>7593</v>
      </c>
      <c r="P147" s="354" t="s">
        <v>7594</v>
      </c>
      <c r="Q147" s="434">
        <v>43269</v>
      </c>
    </row>
    <row r="148" spans="1:17" ht="30" customHeight="1">
      <c r="A148" s="436">
        <v>147</v>
      </c>
      <c r="B148" s="352"/>
      <c r="C148" s="4" t="s">
        <v>71</v>
      </c>
      <c r="D148" s="432" t="s">
        <v>7997</v>
      </c>
      <c r="E148" s="432" t="s">
        <v>7998</v>
      </c>
      <c r="F148" s="431" t="s">
        <v>867</v>
      </c>
      <c r="G148" s="431" t="s">
        <v>7999</v>
      </c>
      <c r="H148" s="431" t="s">
        <v>40</v>
      </c>
      <c r="I148" s="431" t="s">
        <v>1415</v>
      </c>
      <c r="J148" s="5">
        <v>462000</v>
      </c>
      <c r="K148" s="5">
        <v>100</v>
      </c>
      <c r="L148" s="5">
        <v>46200000</v>
      </c>
      <c r="M148" s="431" t="s">
        <v>7729</v>
      </c>
      <c r="N148" s="433" t="s">
        <v>1552</v>
      </c>
      <c r="O148" s="433" t="s">
        <v>7593</v>
      </c>
      <c r="P148" s="354" t="s">
        <v>7594</v>
      </c>
      <c r="Q148" s="434">
        <v>43269</v>
      </c>
    </row>
    <row r="149" spans="1:17" ht="30" customHeight="1">
      <c r="A149" s="403">
        <v>148</v>
      </c>
      <c r="B149" s="352"/>
      <c r="C149" s="4" t="s">
        <v>71</v>
      </c>
      <c r="D149" s="432" t="s">
        <v>8000</v>
      </c>
      <c r="E149" s="432" t="s">
        <v>8001</v>
      </c>
      <c r="F149" s="431" t="s">
        <v>236</v>
      </c>
      <c r="G149" s="431" t="s">
        <v>8002</v>
      </c>
      <c r="H149" s="431" t="s">
        <v>8003</v>
      </c>
      <c r="I149" s="431" t="s">
        <v>1415</v>
      </c>
      <c r="J149" s="5">
        <v>461000</v>
      </c>
      <c r="K149" s="5">
        <v>50</v>
      </c>
      <c r="L149" s="5">
        <v>23050000</v>
      </c>
      <c r="M149" s="431" t="s">
        <v>7987</v>
      </c>
      <c r="N149" s="433" t="s">
        <v>1552</v>
      </c>
      <c r="O149" s="433" t="s">
        <v>7593</v>
      </c>
      <c r="P149" s="354" t="s">
        <v>7594</v>
      </c>
      <c r="Q149" s="434">
        <v>43269</v>
      </c>
    </row>
    <row r="150" spans="1:17" ht="30" customHeight="1">
      <c r="A150" s="403">
        <v>149</v>
      </c>
      <c r="B150" s="352"/>
      <c r="C150" s="4" t="s">
        <v>71</v>
      </c>
      <c r="D150" s="432" t="s">
        <v>8004</v>
      </c>
      <c r="E150" s="432" t="s">
        <v>8005</v>
      </c>
      <c r="F150" s="431" t="s">
        <v>7963</v>
      </c>
      <c r="G150" s="431" t="s">
        <v>179</v>
      </c>
      <c r="H150" s="431" t="s">
        <v>7964</v>
      </c>
      <c r="I150" s="431" t="s">
        <v>21</v>
      </c>
      <c r="J150" s="5">
        <v>470000</v>
      </c>
      <c r="K150" s="5">
        <v>200</v>
      </c>
      <c r="L150" s="5">
        <v>94000000</v>
      </c>
      <c r="M150" s="431" t="s">
        <v>7783</v>
      </c>
      <c r="N150" s="433" t="s">
        <v>1552</v>
      </c>
      <c r="O150" s="433" t="s">
        <v>7593</v>
      </c>
      <c r="P150" s="354" t="s">
        <v>7594</v>
      </c>
      <c r="Q150" s="434">
        <v>43269</v>
      </c>
    </row>
    <row r="151" spans="1:17" ht="30" customHeight="1">
      <c r="A151" s="403">
        <v>150</v>
      </c>
      <c r="B151" s="352"/>
      <c r="C151" s="431" t="s">
        <v>99</v>
      </c>
      <c r="D151" s="432" t="s">
        <v>8006</v>
      </c>
      <c r="E151" s="432" t="s">
        <v>8007</v>
      </c>
      <c r="F151" s="431" t="s">
        <v>8008</v>
      </c>
      <c r="G151" s="431" t="s">
        <v>136</v>
      </c>
      <c r="H151" s="431" t="s">
        <v>33</v>
      </c>
      <c r="I151" s="431" t="s">
        <v>58</v>
      </c>
      <c r="J151" s="5">
        <v>18375</v>
      </c>
      <c r="K151" s="5">
        <v>2800</v>
      </c>
      <c r="L151" s="5">
        <v>51450000</v>
      </c>
      <c r="M151" s="431" t="s">
        <v>7616</v>
      </c>
      <c r="N151" s="433" t="s">
        <v>1552</v>
      </c>
      <c r="O151" s="433" t="s">
        <v>7593</v>
      </c>
      <c r="P151" s="354" t="s">
        <v>7594</v>
      </c>
      <c r="Q151" s="434">
        <v>43269</v>
      </c>
    </row>
    <row r="152" spans="1:17" ht="30" customHeight="1">
      <c r="A152" s="403">
        <v>151</v>
      </c>
      <c r="B152" s="352"/>
      <c r="C152" s="431" t="s">
        <v>99</v>
      </c>
      <c r="D152" s="432" t="s">
        <v>8009</v>
      </c>
      <c r="E152" s="432" t="s">
        <v>8010</v>
      </c>
      <c r="F152" s="431" t="s">
        <v>7315</v>
      </c>
      <c r="G152" s="431" t="s">
        <v>235</v>
      </c>
      <c r="H152" s="431" t="s">
        <v>28</v>
      </c>
      <c r="I152" s="431" t="s">
        <v>58</v>
      </c>
      <c r="J152" s="5">
        <v>24000</v>
      </c>
      <c r="K152" s="5">
        <v>6250</v>
      </c>
      <c r="L152" s="5">
        <v>150000000</v>
      </c>
      <c r="M152" s="431" t="s">
        <v>7624</v>
      </c>
      <c r="N152" s="433" t="s">
        <v>1552</v>
      </c>
      <c r="O152" s="433" t="s">
        <v>7593</v>
      </c>
      <c r="P152" s="354" t="s">
        <v>7594</v>
      </c>
      <c r="Q152" s="434">
        <v>43269</v>
      </c>
    </row>
    <row r="153" spans="1:17" ht="30" customHeight="1">
      <c r="A153" s="403">
        <v>152</v>
      </c>
      <c r="B153" s="352"/>
      <c r="C153" s="431" t="s">
        <v>99</v>
      </c>
      <c r="D153" s="432" t="s">
        <v>8011</v>
      </c>
      <c r="E153" s="432" t="s">
        <v>8012</v>
      </c>
      <c r="F153" s="431" t="s">
        <v>8013</v>
      </c>
      <c r="G153" s="431" t="s">
        <v>8014</v>
      </c>
      <c r="H153" s="431" t="s">
        <v>27</v>
      </c>
      <c r="I153" s="431" t="s">
        <v>8015</v>
      </c>
      <c r="J153" s="5">
        <v>14000</v>
      </c>
      <c r="K153" s="5">
        <v>14400</v>
      </c>
      <c r="L153" s="5">
        <v>201600000</v>
      </c>
      <c r="M153" s="431" t="s">
        <v>8016</v>
      </c>
      <c r="N153" s="433" t="s">
        <v>1552</v>
      </c>
      <c r="O153" s="433" t="s">
        <v>7593</v>
      </c>
      <c r="P153" s="354" t="s">
        <v>7594</v>
      </c>
      <c r="Q153" s="434">
        <v>43269</v>
      </c>
    </row>
    <row r="154" spans="1:17" ht="30" customHeight="1">
      <c r="A154" s="403">
        <v>153</v>
      </c>
      <c r="B154" s="352"/>
      <c r="C154" s="431" t="s">
        <v>99</v>
      </c>
      <c r="D154" s="432" t="s">
        <v>8017</v>
      </c>
      <c r="E154" s="432" t="s">
        <v>8018</v>
      </c>
      <c r="F154" s="431" t="s">
        <v>8008</v>
      </c>
      <c r="G154" s="431" t="s">
        <v>136</v>
      </c>
      <c r="H154" s="431" t="s">
        <v>33</v>
      </c>
      <c r="I154" s="431" t="s">
        <v>58</v>
      </c>
      <c r="J154" s="5">
        <v>7350</v>
      </c>
      <c r="K154" s="5">
        <v>2250</v>
      </c>
      <c r="L154" s="5">
        <v>16537500</v>
      </c>
      <c r="M154" s="431" t="s">
        <v>7616</v>
      </c>
      <c r="N154" s="433" t="s">
        <v>1552</v>
      </c>
      <c r="O154" s="433" t="s">
        <v>7593</v>
      </c>
      <c r="P154" s="354" t="s">
        <v>7594</v>
      </c>
      <c r="Q154" s="434">
        <v>43269</v>
      </c>
    </row>
    <row r="155" spans="1:17" ht="30" customHeight="1">
      <c r="A155" s="403">
        <v>154</v>
      </c>
      <c r="B155" s="352"/>
      <c r="C155" s="431" t="s">
        <v>99</v>
      </c>
      <c r="D155" s="432" t="s">
        <v>8019</v>
      </c>
      <c r="E155" s="432" t="s">
        <v>8020</v>
      </c>
      <c r="F155" s="431" t="s">
        <v>7315</v>
      </c>
      <c r="G155" s="431" t="s">
        <v>235</v>
      </c>
      <c r="H155" s="431" t="s">
        <v>28</v>
      </c>
      <c r="I155" s="431" t="s">
        <v>58</v>
      </c>
      <c r="J155" s="5">
        <v>24000</v>
      </c>
      <c r="K155" s="5">
        <v>4470</v>
      </c>
      <c r="L155" s="5">
        <v>107280000</v>
      </c>
      <c r="M155" s="431" t="s">
        <v>7624</v>
      </c>
      <c r="N155" s="433" t="s">
        <v>1552</v>
      </c>
      <c r="O155" s="433" t="s">
        <v>7593</v>
      </c>
      <c r="P155" s="354" t="s">
        <v>7594</v>
      </c>
      <c r="Q155" s="434">
        <v>43269</v>
      </c>
    </row>
    <row r="156" spans="1:17" ht="30" customHeight="1">
      <c r="A156" s="403">
        <v>155</v>
      </c>
      <c r="B156" s="352"/>
      <c r="C156" s="431" t="s">
        <v>99</v>
      </c>
      <c r="D156" s="432" t="s">
        <v>8021</v>
      </c>
      <c r="E156" s="432" t="s">
        <v>8022</v>
      </c>
      <c r="F156" s="431" t="s">
        <v>8008</v>
      </c>
      <c r="G156" s="431" t="s">
        <v>136</v>
      </c>
      <c r="H156" s="431" t="s">
        <v>33</v>
      </c>
      <c r="I156" s="431" t="s">
        <v>58</v>
      </c>
      <c r="J156" s="5">
        <v>14175</v>
      </c>
      <c r="K156" s="5">
        <v>18485</v>
      </c>
      <c r="L156" s="5">
        <v>262024875</v>
      </c>
      <c r="M156" s="431" t="s">
        <v>7616</v>
      </c>
      <c r="N156" s="433" t="s">
        <v>1552</v>
      </c>
      <c r="O156" s="433" t="s">
        <v>7593</v>
      </c>
      <c r="P156" s="354" t="s">
        <v>7594</v>
      </c>
      <c r="Q156" s="434">
        <v>43269</v>
      </c>
    </row>
    <row r="157" spans="1:17" ht="30" customHeight="1">
      <c r="A157" s="403">
        <v>156</v>
      </c>
      <c r="B157" s="352"/>
      <c r="C157" s="431" t="s">
        <v>99</v>
      </c>
      <c r="D157" s="432" t="s">
        <v>8023</v>
      </c>
      <c r="E157" s="432" t="s">
        <v>8024</v>
      </c>
      <c r="F157" s="431" t="s">
        <v>8008</v>
      </c>
      <c r="G157" s="431" t="s">
        <v>136</v>
      </c>
      <c r="H157" s="431" t="s">
        <v>33</v>
      </c>
      <c r="I157" s="431" t="s">
        <v>58</v>
      </c>
      <c r="J157" s="5">
        <v>14175</v>
      </c>
      <c r="K157" s="5">
        <v>9310</v>
      </c>
      <c r="L157" s="5">
        <v>131969250</v>
      </c>
      <c r="M157" s="431" t="s">
        <v>7616</v>
      </c>
      <c r="N157" s="433" t="s">
        <v>1552</v>
      </c>
      <c r="O157" s="433" t="s">
        <v>7593</v>
      </c>
      <c r="P157" s="354" t="s">
        <v>7594</v>
      </c>
      <c r="Q157" s="434">
        <v>43269</v>
      </c>
    </row>
    <row r="158" spans="1:17" ht="30" customHeight="1">
      <c r="A158" s="403">
        <v>157</v>
      </c>
      <c r="B158" s="352"/>
      <c r="C158" s="431" t="s">
        <v>99</v>
      </c>
      <c r="D158" s="432" t="s">
        <v>8025</v>
      </c>
      <c r="E158" s="432" t="s">
        <v>8026</v>
      </c>
      <c r="F158" s="431" t="s">
        <v>8027</v>
      </c>
      <c r="G158" s="431" t="s">
        <v>136</v>
      </c>
      <c r="H158" s="431" t="s">
        <v>33</v>
      </c>
      <c r="I158" s="431" t="s">
        <v>58</v>
      </c>
      <c r="J158" s="5">
        <v>30450</v>
      </c>
      <c r="K158" s="5">
        <v>1080</v>
      </c>
      <c r="L158" s="5">
        <v>32886000</v>
      </c>
      <c r="M158" s="431" t="s">
        <v>7616</v>
      </c>
      <c r="N158" s="433" t="s">
        <v>1552</v>
      </c>
      <c r="O158" s="433" t="s">
        <v>7593</v>
      </c>
      <c r="P158" s="354" t="s">
        <v>7594</v>
      </c>
      <c r="Q158" s="434">
        <v>43269</v>
      </c>
    </row>
    <row r="159" spans="1:17" ht="30" customHeight="1">
      <c r="A159" s="403">
        <v>158</v>
      </c>
      <c r="B159" s="352"/>
      <c r="C159" s="431" t="s">
        <v>339</v>
      </c>
      <c r="D159" s="432" t="s">
        <v>8028</v>
      </c>
      <c r="E159" s="432" t="s">
        <v>8029</v>
      </c>
      <c r="F159" s="431" t="s">
        <v>183</v>
      </c>
      <c r="G159" s="431" t="s">
        <v>130</v>
      </c>
      <c r="H159" s="431" t="s">
        <v>8030</v>
      </c>
      <c r="I159" s="431" t="s">
        <v>58</v>
      </c>
      <c r="J159" s="5">
        <v>348180</v>
      </c>
      <c r="K159" s="5">
        <v>350</v>
      </c>
      <c r="L159" s="5">
        <v>121863000</v>
      </c>
      <c r="M159" s="431" t="s">
        <v>8031</v>
      </c>
      <c r="N159" s="433" t="s">
        <v>1552</v>
      </c>
      <c r="O159" s="433" t="s">
        <v>7593</v>
      </c>
      <c r="P159" s="354" t="s">
        <v>7594</v>
      </c>
      <c r="Q159" s="434">
        <v>43269</v>
      </c>
    </row>
    <row r="160" spans="1:17" ht="30" customHeight="1">
      <c r="A160" s="403">
        <v>159</v>
      </c>
      <c r="B160" s="352"/>
      <c r="C160" s="431" t="s">
        <v>99</v>
      </c>
      <c r="D160" s="432" t="s">
        <v>8032</v>
      </c>
      <c r="E160" s="432" t="s">
        <v>8033</v>
      </c>
      <c r="F160" s="431" t="s">
        <v>8008</v>
      </c>
      <c r="G160" s="431" t="s">
        <v>136</v>
      </c>
      <c r="H160" s="431" t="s">
        <v>33</v>
      </c>
      <c r="I160" s="431" t="s">
        <v>58</v>
      </c>
      <c r="J160" s="5">
        <v>12810</v>
      </c>
      <c r="K160" s="5">
        <v>500</v>
      </c>
      <c r="L160" s="5">
        <v>6405000</v>
      </c>
      <c r="M160" s="431" t="s">
        <v>7616</v>
      </c>
      <c r="N160" s="433" t="s">
        <v>1552</v>
      </c>
      <c r="O160" s="433" t="s">
        <v>7593</v>
      </c>
      <c r="P160" s="354" t="s">
        <v>7594</v>
      </c>
      <c r="Q160" s="434">
        <v>43269</v>
      </c>
    </row>
    <row r="161" spans="1:17" ht="30" customHeight="1">
      <c r="A161" s="403">
        <v>160</v>
      </c>
      <c r="B161" s="352"/>
      <c r="C161" s="431" t="s">
        <v>99</v>
      </c>
      <c r="D161" s="432" t="s">
        <v>8034</v>
      </c>
      <c r="E161" s="432" t="s">
        <v>8035</v>
      </c>
      <c r="F161" s="431" t="s">
        <v>8008</v>
      </c>
      <c r="G161" s="431" t="s">
        <v>136</v>
      </c>
      <c r="H161" s="431" t="s">
        <v>33</v>
      </c>
      <c r="I161" s="431" t="s">
        <v>58</v>
      </c>
      <c r="J161" s="5">
        <v>14700</v>
      </c>
      <c r="K161" s="5">
        <v>1700</v>
      </c>
      <c r="L161" s="5">
        <v>24990000</v>
      </c>
      <c r="M161" s="431" t="s">
        <v>7616</v>
      </c>
      <c r="N161" s="433" t="s">
        <v>1552</v>
      </c>
      <c r="O161" s="433" t="s">
        <v>7593</v>
      </c>
      <c r="P161" s="354" t="s">
        <v>7594</v>
      </c>
      <c r="Q161" s="434">
        <v>43269</v>
      </c>
    </row>
    <row r="162" spans="1:17" ht="30" customHeight="1">
      <c r="A162" s="403">
        <v>161</v>
      </c>
      <c r="B162" s="352"/>
      <c r="C162" s="431" t="s">
        <v>99</v>
      </c>
      <c r="D162" s="432" t="s">
        <v>8036</v>
      </c>
      <c r="E162" s="432" t="s">
        <v>8037</v>
      </c>
      <c r="F162" s="431" t="s">
        <v>8038</v>
      </c>
      <c r="G162" s="431" t="s">
        <v>4324</v>
      </c>
      <c r="H162" s="431" t="s">
        <v>26</v>
      </c>
      <c r="I162" s="431" t="s">
        <v>8015</v>
      </c>
      <c r="J162" s="5">
        <v>21000</v>
      </c>
      <c r="K162" s="5">
        <v>36000</v>
      </c>
      <c r="L162" s="5">
        <v>756000000</v>
      </c>
      <c r="M162" s="431" t="s">
        <v>7598</v>
      </c>
      <c r="N162" s="433" t="s">
        <v>1552</v>
      </c>
      <c r="O162" s="433" t="s">
        <v>7593</v>
      </c>
      <c r="P162" s="354" t="s">
        <v>7594</v>
      </c>
      <c r="Q162" s="434">
        <v>43269</v>
      </c>
    </row>
    <row r="163" spans="1:17" ht="30" customHeight="1">
      <c r="A163" s="403">
        <v>162</v>
      </c>
      <c r="B163" s="352"/>
      <c r="C163" s="431" t="s">
        <v>99</v>
      </c>
      <c r="D163" s="432" t="s">
        <v>8039</v>
      </c>
      <c r="E163" s="432" t="s">
        <v>8040</v>
      </c>
      <c r="F163" s="431" t="s">
        <v>8038</v>
      </c>
      <c r="G163" s="431" t="s">
        <v>473</v>
      </c>
      <c r="H163" s="431" t="s">
        <v>334</v>
      </c>
      <c r="I163" s="431" t="s">
        <v>8015</v>
      </c>
      <c r="J163" s="5">
        <v>21000</v>
      </c>
      <c r="K163" s="5">
        <v>2200</v>
      </c>
      <c r="L163" s="5">
        <v>46200000</v>
      </c>
      <c r="M163" s="431" t="s">
        <v>7598</v>
      </c>
      <c r="N163" s="433" t="s">
        <v>1552</v>
      </c>
      <c r="O163" s="433" t="s">
        <v>7593</v>
      </c>
      <c r="P163" s="354" t="s">
        <v>7594</v>
      </c>
      <c r="Q163" s="434">
        <v>43269</v>
      </c>
    </row>
    <row r="164" spans="1:17" ht="30" customHeight="1">
      <c r="A164" s="403">
        <v>163</v>
      </c>
      <c r="B164" s="352"/>
      <c r="C164" s="431" t="s">
        <v>99</v>
      </c>
      <c r="D164" s="432" t="s">
        <v>8041</v>
      </c>
      <c r="E164" s="432" t="s">
        <v>8042</v>
      </c>
      <c r="F164" s="431" t="s">
        <v>7315</v>
      </c>
      <c r="G164" s="431" t="s">
        <v>235</v>
      </c>
      <c r="H164" s="431" t="s">
        <v>28</v>
      </c>
      <c r="I164" s="431" t="s">
        <v>58</v>
      </c>
      <c r="J164" s="5">
        <v>35000</v>
      </c>
      <c r="K164" s="5">
        <v>1130</v>
      </c>
      <c r="L164" s="5">
        <v>39550000</v>
      </c>
      <c r="M164" s="431" t="s">
        <v>7624</v>
      </c>
      <c r="N164" s="433" t="s">
        <v>1552</v>
      </c>
      <c r="O164" s="433" t="s">
        <v>7593</v>
      </c>
      <c r="P164" s="354" t="s">
        <v>7594</v>
      </c>
      <c r="Q164" s="434">
        <v>43269</v>
      </c>
    </row>
    <row r="165" spans="1:17" ht="30" customHeight="1">
      <c r="A165" s="403">
        <v>164</v>
      </c>
      <c r="B165" s="352"/>
      <c r="C165" s="431" t="s">
        <v>99</v>
      </c>
      <c r="D165" s="432" t="s">
        <v>8043</v>
      </c>
      <c r="E165" s="432" t="s">
        <v>8044</v>
      </c>
      <c r="F165" s="431" t="s">
        <v>8027</v>
      </c>
      <c r="G165" s="431" t="s">
        <v>136</v>
      </c>
      <c r="H165" s="431" t="s">
        <v>33</v>
      </c>
      <c r="I165" s="431" t="s">
        <v>58</v>
      </c>
      <c r="J165" s="5">
        <v>102900</v>
      </c>
      <c r="K165" s="5">
        <v>700</v>
      </c>
      <c r="L165" s="5">
        <v>72030000</v>
      </c>
      <c r="M165" s="431" t="s">
        <v>7616</v>
      </c>
      <c r="N165" s="433" t="s">
        <v>1552</v>
      </c>
      <c r="O165" s="433" t="s">
        <v>7593</v>
      </c>
      <c r="P165" s="354" t="s">
        <v>7594</v>
      </c>
      <c r="Q165" s="434">
        <v>43269</v>
      </c>
    </row>
    <row r="166" spans="1:17" ht="30" customHeight="1">
      <c r="A166" s="403">
        <v>165</v>
      </c>
      <c r="B166" s="352"/>
      <c r="C166" s="431" t="s">
        <v>99</v>
      </c>
      <c r="D166" s="432" t="s">
        <v>8045</v>
      </c>
      <c r="E166" s="432" t="s">
        <v>8046</v>
      </c>
      <c r="F166" s="431" t="s">
        <v>8047</v>
      </c>
      <c r="G166" s="431" t="s">
        <v>1061</v>
      </c>
      <c r="H166" s="431" t="s">
        <v>34</v>
      </c>
      <c r="I166" s="431" t="s">
        <v>58</v>
      </c>
      <c r="J166" s="5">
        <v>141645</v>
      </c>
      <c r="K166" s="5">
        <v>1200</v>
      </c>
      <c r="L166" s="5">
        <v>169974000</v>
      </c>
      <c r="M166" s="431" t="s">
        <v>7718</v>
      </c>
      <c r="N166" s="433" t="s">
        <v>1552</v>
      </c>
      <c r="O166" s="433" t="s">
        <v>7593</v>
      </c>
      <c r="P166" s="354" t="s">
        <v>7594</v>
      </c>
      <c r="Q166" s="434">
        <v>43269</v>
      </c>
    </row>
    <row r="167" spans="1:17" ht="30" customHeight="1">
      <c r="A167" s="403">
        <v>166</v>
      </c>
      <c r="B167" s="352"/>
      <c r="C167" s="431" t="s">
        <v>99</v>
      </c>
      <c r="D167" s="432" t="s">
        <v>8048</v>
      </c>
      <c r="E167" s="432" t="s">
        <v>8049</v>
      </c>
      <c r="F167" s="431" t="s">
        <v>7315</v>
      </c>
      <c r="G167" s="431" t="s">
        <v>235</v>
      </c>
      <c r="H167" s="431" t="s">
        <v>28</v>
      </c>
      <c r="I167" s="431" t="s">
        <v>58</v>
      </c>
      <c r="J167" s="5">
        <v>74000</v>
      </c>
      <c r="K167" s="5">
        <v>1140</v>
      </c>
      <c r="L167" s="5">
        <v>84360000</v>
      </c>
      <c r="M167" s="431" t="s">
        <v>7624</v>
      </c>
      <c r="N167" s="433" t="s">
        <v>1552</v>
      </c>
      <c r="O167" s="433" t="s">
        <v>7593</v>
      </c>
      <c r="P167" s="354" t="s">
        <v>7594</v>
      </c>
      <c r="Q167" s="434">
        <v>43269</v>
      </c>
    </row>
    <row r="168" spans="1:17" ht="30" customHeight="1">
      <c r="A168" s="403">
        <v>167</v>
      </c>
      <c r="B168" s="352"/>
      <c r="C168" s="431" t="s">
        <v>99</v>
      </c>
      <c r="D168" s="432" t="s">
        <v>8050</v>
      </c>
      <c r="E168" s="432" t="s">
        <v>8051</v>
      </c>
      <c r="F168" s="431" t="s">
        <v>8013</v>
      </c>
      <c r="G168" s="431" t="s">
        <v>8014</v>
      </c>
      <c r="H168" s="431" t="s">
        <v>27</v>
      </c>
      <c r="I168" s="431" t="s">
        <v>58</v>
      </c>
      <c r="J168" s="5">
        <v>48660</v>
      </c>
      <c r="K168" s="5">
        <v>900</v>
      </c>
      <c r="L168" s="5">
        <v>43794000</v>
      </c>
      <c r="M168" s="431" t="s">
        <v>8016</v>
      </c>
      <c r="N168" s="433" t="s">
        <v>1552</v>
      </c>
      <c r="O168" s="433" t="s">
        <v>7593</v>
      </c>
      <c r="P168" s="354" t="s">
        <v>7594</v>
      </c>
      <c r="Q168" s="434">
        <v>43269</v>
      </c>
    </row>
    <row r="169" spans="1:17" ht="30" customHeight="1">
      <c r="A169" s="403">
        <v>168</v>
      </c>
      <c r="B169" s="352"/>
      <c r="C169" s="431" t="s">
        <v>99</v>
      </c>
      <c r="D169" s="432" t="s">
        <v>8052</v>
      </c>
      <c r="E169" s="432" t="s">
        <v>8053</v>
      </c>
      <c r="F169" s="431" t="s">
        <v>8008</v>
      </c>
      <c r="G169" s="431" t="s">
        <v>136</v>
      </c>
      <c r="H169" s="431" t="s">
        <v>33</v>
      </c>
      <c r="I169" s="431" t="s">
        <v>58</v>
      </c>
      <c r="J169" s="5">
        <v>55125</v>
      </c>
      <c r="K169" s="5">
        <v>1050</v>
      </c>
      <c r="L169" s="5">
        <v>57881250</v>
      </c>
      <c r="M169" s="431" t="s">
        <v>7616</v>
      </c>
      <c r="N169" s="433" t="s">
        <v>1552</v>
      </c>
      <c r="O169" s="433" t="s">
        <v>7593</v>
      </c>
      <c r="P169" s="354" t="s">
        <v>7594</v>
      </c>
      <c r="Q169" s="434">
        <v>43269</v>
      </c>
    </row>
    <row r="170" spans="1:17" ht="30" customHeight="1">
      <c r="A170" s="403">
        <v>169</v>
      </c>
      <c r="B170" s="352"/>
      <c r="C170" s="431" t="s">
        <v>99</v>
      </c>
      <c r="D170" s="432" t="s">
        <v>8054</v>
      </c>
      <c r="E170" s="432" t="s">
        <v>8055</v>
      </c>
      <c r="F170" s="431" t="s">
        <v>8038</v>
      </c>
      <c r="G170" s="431" t="s">
        <v>4324</v>
      </c>
      <c r="H170" s="431" t="s">
        <v>26</v>
      </c>
      <c r="I170" s="431" t="s">
        <v>58</v>
      </c>
      <c r="J170" s="5">
        <v>77280</v>
      </c>
      <c r="K170" s="5">
        <v>320</v>
      </c>
      <c r="L170" s="5">
        <v>24729600</v>
      </c>
      <c r="M170" s="431" t="s">
        <v>7598</v>
      </c>
      <c r="N170" s="433" t="s">
        <v>1552</v>
      </c>
      <c r="O170" s="433" t="s">
        <v>7593</v>
      </c>
      <c r="P170" s="354" t="s">
        <v>7594</v>
      </c>
      <c r="Q170" s="434">
        <v>43269</v>
      </c>
    </row>
    <row r="171" spans="1:17" ht="30" customHeight="1">
      <c r="A171" s="403">
        <v>170</v>
      </c>
      <c r="B171" s="352"/>
      <c r="C171" s="431" t="s">
        <v>99</v>
      </c>
      <c r="D171" s="432" t="s">
        <v>8056</v>
      </c>
      <c r="E171" s="432" t="s">
        <v>8057</v>
      </c>
      <c r="F171" s="431" t="s">
        <v>8027</v>
      </c>
      <c r="G171" s="431" t="s">
        <v>136</v>
      </c>
      <c r="H171" s="431" t="s">
        <v>33</v>
      </c>
      <c r="I171" s="431" t="s">
        <v>58</v>
      </c>
      <c r="J171" s="5">
        <v>122850</v>
      </c>
      <c r="K171" s="5">
        <v>630</v>
      </c>
      <c r="L171" s="5">
        <v>77395500</v>
      </c>
      <c r="M171" s="431" t="s">
        <v>7616</v>
      </c>
      <c r="N171" s="433" t="s">
        <v>1552</v>
      </c>
      <c r="O171" s="433" t="s">
        <v>7593</v>
      </c>
      <c r="P171" s="354" t="s">
        <v>7594</v>
      </c>
      <c r="Q171" s="434">
        <v>43269</v>
      </c>
    </row>
    <row r="172" spans="1:17" ht="30" customHeight="1">
      <c r="A172" s="403">
        <v>171</v>
      </c>
      <c r="B172" s="352"/>
      <c r="C172" s="431" t="s">
        <v>99</v>
      </c>
      <c r="D172" s="432" t="s">
        <v>8058</v>
      </c>
      <c r="E172" s="432" t="s">
        <v>8059</v>
      </c>
      <c r="F172" s="431" t="s">
        <v>8027</v>
      </c>
      <c r="G172" s="431" t="s">
        <v>136</v>
      </c>
      <c r="H172" s="431" t="s">
        <v>33</v>
      </c>
      <c r="I172" s="431" t="s">
        <v>58</v>
      </c>
      <c r="J172" s="5">
        <v>172200</v>
      </c>
      <c r="K172" s="5">
        <v>280</v>
      </c>
      <c r="L172" s="5">
        <v>48216000</v>
      </c>
      <c r="M172" s="431" t="s">
        <v>7616</v>
      </c>
      <c r="N172" s="433" t="s">
        <v>1552</v>
      </c>
      <c r="O172" s="433" t="s">
        <v>7593</v>
      </c>
      <c r="P172" s="354" t="s">
        <v>7594</v>
      </c>
      <c r="Q172" s="434">
        <v>43269</v>
      </c>
    </row>
    <row r="173" spans="1:17" ht="30" customHeight="1">
      <c r="A173" s="403">
        <v>172</v>
      </c>
      <c r="B173" s="352"/>
      <c r="C173" s="431" t="s">
        <v>99</v>
      </c>
      <c r="D173" s="432" t="s">
        <v>8060</v>
      </c>
      <c r="E173" s="432" t="s">
        <v>8061</v>
      </c>
      <c r="F173" s="431" t="s">
        <v>8047</v>
      </c>
      <c r="G173" s="431" t="s">
        <v>1061</v>
      </c>
      <c r="H173" s="431" t="s">
        <v>34</v>
      </c>
      <c r="I173" s="431" t="s">
        <v>58</v>
      </c>
      <c r="J173" s="5">
        <v>271740</v>
      </c>
      <c r="K173" s="5">
        <v>20</v>
      </c>
      <c r="L173" s="5">
        <v>5434800</v>
      </c>
      <c r="M173" s="431" t="s">
        <v>7718</v>
      </c>
      <c r="N173" s="433" t="s">
        <v>1552</v>
      </c>
      <c r="O173" s="433" t="s">
        <v>7593</v>
      </c>
      <c r="P173" s="354" t="s">
        <v>7594</v>
      </c>
      <c r="Q173" s="434">
        <v>43269</v>
      </c>
    </row>
    <row r="174" spans="1:17" ht="30" customHeight="1">
      <c r="A174" s="403">
        <v>173</v>
      </c>
      <c r="B174" s="352"/>
      <c r="C174" s="431" t="s">
        <v>99</v>
      </c>
      <c r="D174" s="432" t="s">
        <v>8062</v>
      </c>
      <c r="E174" s="432" t="s">
        <v>8063</v>
      </c>
      <c r="F174" s="431" t="s">
        <v>7315</v>
      </c>
      <c r="G174" s="431" t="s">
        <v>235</v>
      </c>
      <c r="H174" s="431" t="s">
        <v>28</v>
      </c>
      <c r="I174" s="431" t="s">
        <v>58</v>
      </c>
      <c r="J174" s="5">
        <v>234000</v>
      </c>
      <c r="K174" s="5">
        <v>20</v>
      </c>
      <c r="L174" s="5">
        <v>4680000</v>
      </c>
      <c r="M174" s="431" t="s">
        <v>7624</v>
      </c>
      <c r="N174" s="433" t="s">
        <v>1552</v>
      </c>
      <c r="O174" s="433" t="s">
        <v>7593</v>
      </c>
      <c r="P174" s="354" t="s">
        <v>7594</v>
      </c>
      <c r="Q174" s="434">
        <v>43269</v>
      </c>
    </row>
    <row r="175" spans="1:17" ht="30" customHeight="1">
      <c r="A175" s="403">
        <v>174</v>
      </c>
      <c r="B175" s="352"/>
      <c r="C175" s="431" t="s">
        <v>100</v>
      </c>
      <c r="D175" s="432" t="s">
        <v>8064</v>
      </c>
      <c r="E175" s="432" t="s">
        <v>8065</v>
      </c>
      <c r="F175" s="431" t="s">
        <v>8066</v>
      </c>
      <c r="G175" s="431" t="s">
        <v>130</v>
      </c>
      <c r="H175" s="431" t="s">
        <v>8030</v>
      </c>
      <c r="I175" s="431" t="s">
        <v>58</v>
      </c>
      <c r="J175" s="5">
        <v>121548</v>
      </c>
      <c r="K175" s="5">
        <v>480</v>
      </c>
      <c r="L175" s="5">
        <v>58343040</v>
      </c>
      <c r="M175" s="431" t="s">
        <v>8031</v>
      </c>
      <c r="N175" s="433" t="s">
        <v>1552</v>
      </c>
      <c r="O175" s="433" t="s">
        <v>7593</v>
      </c>
      <c r="P175" s="354" t="s">
        <v>7594</v>
      </c>
      <c r="Q175" s="434">
        <v>43269</v>
      </c>
    </row>
    <row r="176" spans="1:17" ht="30" customHeight="1">
      <c r="A176" s="403">
        <v>175</v>
      </c>
      <c r="B176" s="352"/>
      <c r="C176" s="431" t="s">
        <v>339</v>
      </c>
      <c r="D176" s="432" t="s">
        <v>8067</v>
      </c>
      <c r="E176" s="432" t="s">
        <v>8068</v>
      </c>
      <c r="F176" s="431" t="s">
        <v>8069</v>
      </c>
      <c r="G176" s="431" t="s">
        <v>136</v>
      </c>
      <c r="H176" s="431" t="s">
        <v>33</v>
      </c>
      <c r="I176" s="431" t="s">
        <v>58</v>
      </c>
      <c r="J176" s="5">
        <v>54600</v>
      </c>
      <c r="K176" s="5">
        <v>800</v>
      </c>
      <c r="L176" s="5">
        <v>43680000</v>
      </c>
      <c r="M176" s="431" t="s">
        <v>7616</v>
      </c>
      <c r="N176" s="433" t="s">
        <v>1552</v>
      </c>
      <c r="O176" s="433" t="s">
        <v>7593</v>
      </c>
      <c r="P176" s="354" t="s">
        <v>7594</v>
      </c>
      <c r="Q176" s="434">
        <v>43269</v>
      </c>
    </row>
    <row r="177" spans="1:17" ht="30" customHeight="1">
      <c r="A177" s="403">
        <v>176</v>
      </c>
      <c r="B177" s="352"/>
      <c r="C177" s="431" t="s">
        <v>339</v>
      </c>
      <c r="D177" s="432" t="s">
        <v>8070</v>
      </c>
      <c r="E177" s="432" t="s">
        <v>8071</v>
      </c>
      <c r="F177" s="431" t="s">
        <v>8013</v>
      </c>
      <c r="G177" s="431" t="s">
        <v>8014</v>
      </c>
      <c r="H177" s="431" t="s">
        <v>27</v>
      </c>
      <c r="I177" s="431" t="s">
        <v>58</v>
      </c>
      <c r="J177" s="5">
        <v>44000</v>
      </c>
      <c r="K177" s="5">
        <v>800</v>
      </c>
      <c r="L177" s="5">
        <v>35200000</v>
      </c>
      <c r="M177" s="431" t="s">
        <v>8016</v>
      </c>
      <c r="N177" s="433" t="s">
        <v>1552</v>
      </c>
      <c r="O177" s="433" t="s">
        <v>7593</v>
      </c>
      <c r="P177" s="354" t="s">
        <v>7594</v>
      </c>
      <c r="Q177" s="434">
        <v>43269</v>
      </c>
    </row>
    <row r="178" spans="1:17" ht="30" customHeight="1">
      <c r="A178" s="403">
        <v>177</v>
      </c>
      <c r="B178" s="352"/>
      <c r="C178" s="431" t="s">
        <v>339</v>
      </c>
      <c r="D178" s="432" t="s">
        <v>8072</v>
      </c>
      <c r="E178" s="432" t="s">
        <v>8073</v>
      </c>
      <c r="F178" s="431" t="s">
        <v>181</v>
      </c>
      <c r="G178" s="431" t="s">
        <v>8074</v>
      </c>
      <c r="H178" s="431" t="s">
        <v>238</v>
      </c>
      <c r="I178" s="431" t="s">
        <v>58</v>
      </c>
      <c r="J178" s="5">
        <v>57015</v>
      </c>
      <c r="K178" s="5">
        <v>3000</v>
      </c>
      <c r="L178" s="5">
        <v>171045000</v>
      </c>
      <c r="M178" s="431" t="s">
        <v>8075</v>
      </c>
      <c r="N178" s="433" t="s">
        <v>1552</v>
      </c>
      <c r="O178" s="433" t="s">
        <v>7593</v>
      </c>
      <c r="P178" s="354" t="s">
        <v>7594</v>
      </c>
      <c r="Q178" s="434">
        <v>43269</v>
      </c>
    </row>
    <row r="179" spans="1:17" ht="30" customHeight="1">
      <c r="A179" s="403">
        <v>178</v>
      </c>
      <c r="B179" s="352"/>
      <c r="C179" s="431" t="s">
        <v>339</v>
      </c>
      <c r="D179" s="432" t="s">
        <v>8076</v>
      </c>
      <c r="E179" s="432" t="s">
        <v>8077</v>
      </c>
      <c r="F179" s="431" t="s">
        <v>8038</v>
      </c>
      <c r="G179" s="431" t="s">
        <v>4324</v>
      </c>
      <c r="H179" s="431" t="s">
        <v>26</v>
      </c>
      <c r="I179" s="431" t="s">
        <v>58</v>
      </c>
      <c r="J179" s="5">
        <v>59955</v>
      </c>
      <c r="K179" s="5">
        <v>27720</v>
      </c>
      <c r="L179" s="5">
        <v>1661952600</v>
      </c>
      <c r="M179" s="431" t="s">
        <v>7598</v>
      </c>
      <c r="N179" s="433" t="s">
        <v>1552</v>
      </c>
      <c r="O179" s="433" t="s">
        <v>7593</v>
      </c>
      <c r="P179" s="354" t="s">
        <v>7594</v>
      </c>
      <c r="Q179" s="434">
        <v>43269</v>
      </c>
    </row>
    <row r="180" spans="1:17" ht="30" customHeight="1">
      <c r="A180" s="403">
        <v>179</v>
      </c>
      <c r="B180" s="352"/>
      <c r="C180" s="431" t="s">
        <v>339</v>
      </c>
      <c r="D180" s="432" t="s">
        <v>8078</v>
      </c>
      <c r="E180" s="432" t="s">
        <v>8079</v>
      </c>
      <c r="F180" s="431" t="s">
        <v>8038</v>
      </c>
      <c r="G180" s="431" t="s">
        <v>4324</v>
      </c>
      <c r="H180" s="431" t="s">
        <v>26</v>
      </c>
      <c r="I180" s="431" t="s">
        <v>58</v>
      </c>
      <c r="J180" s="5">
        <v>52920</v>
      </c>
      <c r="K180" s="5">
        <v>8240</v>
      </c>
      <c r="L180" s="5">
        <v>436060800</v>
      </c>
      <c r="M180" s="431" t="s">
        <v>7598</v>
      </c>
      <c r="N180" s="433" t="s">
        <v>1552</v>
      </c>
      <c r="O180" s="433" t="s">
        <v>7593</v>
      </c>
      <c r="P180" s="354" t="s">
        <v>7594</v>
      </c>
      <c r="Q180" s="434">
        <v>43269</v>
      </c>
    </row>
    <row r="181" spans="1:17" ht="30" customHeight="1">
      <c r="A181" s="403">
        <v>180</v>
      </c>
      <c r="B181" s="352"/>
      <c r="C181" s="431" t="s">
        <v>339</v>
      </c>
      <c r="D181" s="432" t="s">
        <v>8080</v>
      </c>
      <c r="E181" s="432" t="s">
        <v>8081</v>
      </c>
      <c r="F181" s="431"/>
      <c r="G181" s="431" t="s">
        <v>4324</v>
      </c>
      <c r="H181" s="431" t="s">
        <v>26</v>
      </c>
      <c r="I181" s="431" t="s">
        <v>58</v>
      </c>
      <c r="J181" s="5">
        <v>53970</v>
      </c>
      <c r="K181" s="5">
        <v>6460</v>
      </c>
      <c r="L181" s="5">
        <v>348646200</v>
      </c>
      <c r="M181" s="431" t="s">
        <v>7598</v>
      </c>
      <c r="N181" s="433" t="s">
        <v>1552</v>
      </c>
      <c r="O181" s="433" t="s">
        <v>7593</v>
      </c>
      <c r="P181" s="354" t="s">
        <v>7594</v>
      </c>
      <c r="Q181" s="434">
        <v>43269</v>
      </c>
    </row>
    <row r="182" spans="1:17" ht="30" customHeight="1">
      <c r="A182" s="403">
        <v>181</v>
      </c>
      <c r="B182" s="352"/>
      <c r="C182" s="431" t="s">
        <v>339</v>
      </c>
      <c r="D182" s="432" t="s">
        <v>8082</v>
      </c>
      <c r="E182" s="432" t="s">
        <v>8083</v>
      </c>
      <c r="F182" s="431" t="s">
        <v>7315</v>
      </c>
      <c r="G182" s="431" t="s">
        <v>235</v>
      </c>
      <c r="H182" s="431" t="s">
        <v>28</v>
      </c>
      <c r="I182" s="431" t="s">
        <v>58</v>
      </c>
      <c r="J182" s="5">
        <v>62000</v>
      </c>
      <c r="K182" s="5">
        <v>9240</v>
      </c>
      <c r="L182" s="5">
        <v>572880000</v>
      </c>
      <c r="M182" s="431" t="s">
        <v>7624</v>
      </c>
      <c r="N182" s="433" t="s">
        <v>1552</v>
      </c>
      <c r="O182" s="433" t="s">
        <v>7593</v>
      </c>
      <c r="P182" s="354" t="s">
        <v>7594</v>
      </c>
      <c r="Q182" s="434">
        <v>43269</v>
      </c>
    </row>
    <row r="183" spans="1:17" ht="30" customHeight="1">
      <c r="A183" s="403">
        <v>182</v>
      </c>
      <c r="B183" s="352"/>
      <c r="C183" s="431" t="s">
        <v>339</v>
      </c>
      <c r="D183" s="432" t="s">
        <v>8084</v>
      </c>
      <c r="E183" s="432" t="s">
        <v>8085</v>
      </c>
      <c r="F183" s="431"/>
      <c r="G183" s="431" t="s">
        <v>4324</v>
      </c>
      <c r="H183" s="431" t="s">
        <v>26</v>
      </c>
      <c r="I183" s="431" t="s">
        <v>58</v>
      </c>
      <c r="J183" s="5">
        <v>61005</v>
      </c>
      <c r="K183" s="5">
        <v>450</v>
      </c>
      <c r="L183" s="5">
        <v>27452250</v>
      </c>
      <c r="M183" s="431" t="s">
        <v>7598</v>
      </c>
      <c r="N183" s="433" t="s">
        <v>1552</v>
      </c>
      <c r="O183" s="433" t="s">
        <v>7593</v>
      </c>
      <c r="P183" s="354" t="s">
        <v>7594</v>
      </c>
      <c r="Q183" s="434">
        <v>43269</v>
      </c>
    </row>
    <row r="184" spans="1:17" ht="30" customHeight="1">
      <c r="A184" s="403">
        <v>183</v>
      </c>
      <c r="B184" s="352"/>
      <c r="C184" s="431" t="s">
        <v>339</v>
      </c>
      <c r="D184" s="432" t="s">
        <v>8086</v>
      </c>
      <c r="E184" s="432" t="s">
        <v>8087</v>
      </c>
      <c r="F184" s="431" t="s">
        <v>8027</v>
      </c>
      <c r="G184" s="431" t="s">
        <v>136</v>
      </c>
      <c r="H184" s="431" t="s">
        <v>33</v>
      </c>
      <c r="I184" s="431" t="s">
        <v>58</v>
      </c>
      <c r="J184" s="5">
        <v>65100</v>
      </c>
      <c r="K184" s="5">
        <v>320</v>
      </c>
      <c r="L184" s="5">
        <v>20832000</v>
      </c>
      <c r="M184" s="431" t="s">
        <v>7616</v>
      </c>
      <c r="N184" s="433" t="s">
        <v>1552</v>
      </c>
      <c r="O184" s="433" t="s">
        <v>7593</v>
      </c>
      <c r="P184" s="354" t="s">
        <v>7594</v>
      </c>
      <c r="Q184" s="434">
        <v>43269</v>
      </c>
    </row>
    <row r="185" spans="1:17" ht="30" customHeight="1">
      <c r="A185" s="403">
        <v>184</v>
      </c>
      <c r="B185" s="352"/>
      <c r="C185" s="431" t="s">
        <v>339</v>
      </c>
      <c r="D185" s="432" t="s">
        <v>8088</v>
      </c>
      <c r="E185" s="432" t="s">
        <v>8089</v>
      </c>
      <c r="F185" s="431" t="s">
        <v>8090</v>
      </c>
      <c r="G185" s="431" t="s">
        <v>8091</v>
      </c>
      <c r="H185" s="431" t="s">
        <v>180</v>
      </c>
      <c r="I185" s="431" t="s">
        <v>58</v>
      </c>
      <c r="J185" s="5">
        <v>121485</v>
      </c>
      <c r="K185" s="5">
        <v>760</v>
      </c>
      <c r="L185" s="5">
        <v>92328600</v>
      </c>
      <c r="M185" s="431" t="s">
        <v>7718</v>
      </c>
      <c r="N185" s="433" t="s">
        <v>1552</v>
      </c>
      <c r="O185" s="433" t="s">
        <v>7593</v>
      </c>
      <c r="P185" s="354" t="s">
        <v>7594</v>
      </c>
      <c r="Q185" s="434">
        <v>43269</v>
      </c>
    </row>
    <row r="186" spans="1:17" ht="30" customHeight="1">
      <c r="A186" s="403">
        <v>185</v>
      </c>
      <c r="B186" s="352"/>
      <c r="C186" s="431" t="s">
        <v>339</v>
      </c>
      <c r="D186" s="432" t="s">
        <v>8092</v>
      </c>
      <c r="E186" s="432" t="s">
        <v>8093</v>
      </c>
      <c r="F186" s="431" t="s">
        <v>8090</v>
      </c>
      <c r="G186" s="431" t="s">
        <v>8091</v>
      </c>
      <c r="H186" s="431" t="s">
        <v>180</v>
      </c>
      <c r="I186" s="431" t="s">
        <v>58</v>
      </c>
      <c r="J186" s="5">
        <v>121485</v>
      </c>
      <c r="K186" s="5">
        <v>660</v>
      </c>
      <c r="L186" s="5">
        <v>80180100</v>
      </c>
      <c r="M186" s="431" t="s">
        <v>7718</v>
      </c>
      <c r="N186" s="433" t="s">
        <v>1552</v>
      </c>
      <c r="O186" s="433" t="s">
        <v>7593</v>
      </c>
      <c r="P186" s="354" t="s">
        <v>7594</v>
      </c>
      <c r="Q186" s="434">
        <v>43269</v>
      </c>
    </row>
    <row r="187" spans="1:17" ht="30" customHeight="1">
      <c r="A187" s="403">
        <v>186</v>
      </c>
      <c r="B187" s="352"/>
      <c r="C187" s="431" t="s">
        <v>137</v>
      </c>
      <c r="D187" s="432" t="s">
        <v>8094</v>
      </c>
      <c r="E187" s="432" t="s">
        <v>8095</v>
      </c>
      <c r="F187" s="431" t="s">
        <v>8027</v>
      </c>
      <c r="G187" s="431" t="s">
        <v>136</v>
      </c>
      <c r="H187" s="431" t="s">
        <v>33</v>
      </c>
      <c r="I187" s="431" t="s">
        <v>58</v>
      </c>
      <c r="J187" s="5">
        <v>95550</v>
      </c>
      <c r="K187" s="5">
        <v>900</v>
      </c>
      <c r="L187" s="5">
        <v>85995000</v>
      </c>
      <c r="M187" s="431" t="s">
        <v>7616</v>
      </c>
      <c r="N187" s="433" t="s">
        <v>1552</v>
      </c>
      <c r="O187" s="433" t="s">
        <v>7593</v>
      </c>
      <c r="P187" s="354" t="s">
        <v>7594</v>
      </c>
      <c r="Q187" s="434">
        <v>43269</v>
      </c>
    </row>
    <row r="188" spans="1:17" ht="30" customHeight="1">
      <c r="A188" s="403">
        <v>187</v>
      </c>
      <c r="B188" s="352"/>
      <c r="C188" s="431" t="s">
        <v>100</v>
      </c>
      <c r="D188" s="432" t="s">
        <v>8096</v>
      </c>
      <c r="E188" s="432" t="s">
        <v>8097</v>
      </c>
      <c r="F188" s="431" t="s">
        <v>8008</v>
      </c>
      <c r="G188" s="431" t="s">
        <v>136</v>
      </c>
      <c r="H188" s="431" t="s">
        <v>33</v>
      </c>
      <c r="I188" s="431" t="s">
        <v>58</v>
      </c>
      <c r="J188" s="5">
        <v>20265</v>
      </c>
      <c r="K188" s="5">
        <v>2840</v>
      </c>
      <c r="L188" s="5">
        <v>57552600</v>
      </c>
      <c r="M188" s="431" t="s">
        <v>7616</v>
      </c>
      <c r="N188" s="433" t="s">
        <v>1552</v>
      </c>
      <c r="O188" s="433" t="s">
        <v>7593</v>
      </c>
      <c r="P188" s="354" t="s">
        <v>7594</v>
      </c>
      <c r="Q188" s="434">
        <v>43269</v>
      </c>
    </row>
    <row r="189" spans="1:17" ht="30" customHeight="1">
      <c r="A189" s="403">
        <v>188</v>
      </c>
      <c r="B189" s="352"/>
      <c r="C189" s="431" t="s">
        <v>100</v>
      </c>
      <c r="D189" s="432" t="s">
        <v>8098</v>
      </c>
      <c r="E189" s="432" t="s">
        <v>8099</v>
      </c>
      <c r="F189" s="431" t="s">
        <v>8008</v>
      </c>
      <c r="G189" s="431" t="s">
        <v>136</v>
      </c>
      <c r="H189" s="431" t="s">
        <v>33</v>
      </c>
      <c r="I189" s="431" t="s">
        <v>8015</v>
      </c>
      <c r="J189" s="5">
        <v>21420</v>
      </c>
      <c r="K189" s="5">
        <v>34870</v>
      </c>
      <c r="L189" s="5">
        <v>746915400</v>
      </c>
      <c r="M189" s="431" t="s">
        <v>7616</v>
      </c>
      <c r="N189" s="433" t="s">
        <v>1552</v>
      </c>
      <c r="O189" s="433" t="s">
        <v>7593</v>
      </c>
      <c r="P189" s="354" t="s">
        <v>7594</v>
      </c>
      <c r="Q189" s="434">
        <v>43269</v>
      </c>
    </row>
    <row r="190" spans="1:17" ht="30" customHeight="1">
      <c r="A190" s="403">
        <v>189</v>
      </c>
      <c r="B190" s="352"/>
      <c r="C190" s="431" t="s">
        <v>339</v>
      </c>
      <c r="D190" s="432" t="s">
        <v>8100</v>
      </c>
      <c r="E190" s="432" t="s">
        <v>350</v>
      </c>
      <c r="F190" s="431" t="s">
        <v>7315</v>
      </c>
      <c r="G190" s="431" t="s">
        <v>235</v>
      </c>
      <c r="H190" s="431" t="s">
        <v>28</v>
      </c>
      <c r="I190" s="431" t="s">
        <v>58</v>
      </c>
      <c r="J190" s="5">
        <v>24000</v>
      </c>
      <c r="K190" s="5">
        <v>15510</v>
      </c>
      <c r="L190" s="5">
        <v>372240000</v>
      </c>
      <c r="M190" s="431" t="s">
        <v>7624</v>
      </c>
      <c r="N190" s="433" t="s">
        <v>1552</v>
      </c>
      <c r="O190" s="433" t="s">
        <v>7593</v>
      </c>
      <c r="P190" s="354" t="s">
        <v>7594</v>
      </c>
      <c r="Q190" s="434">
        <v>43269</v>
      </c>
    </row>
    <row r="191" spans="1:17" ht="30" customHeight="1">
      <c r="A191" s="403">
        <v>190</v>
      </c>
      <c r="B191" s="352"/>
      <c r="C191" s="431" t="s">
        <v>339</v>
      </c>
      <c r="D191" s="432" t="s">
        <v>8101</v>
      </c>
      <c r="E191" s="432" t="s">
        <v>8102</v>
      </c>
      <c r="F191" s="431" t="s">
        <v>7315</v>
      </c>
      <c r="G191" s="431" t="s">
        <v>235</v>
      </c>
      <c r="H191" s="431" t="s">
        <v>28</v>
      </c>
      <c r="I191" s="431" t="s">
        <v>58</v>
      </c>
      <c r="J191" s="5">
        <v>24000</v>
      </c>
      <c r="K191" s="5">
        <v>7320</v>
      </c>
      <c r="L191" s="5">
        <v>175680000</v>
      </c>
      <c r="M191" s="431" t="s">
        <v>7624</v>
      </c>
      <c r="N191" s="433" t="s">
        <v>1552</v>
      </c>
      <c r="O191" s="433" t="s">
        <v>7593</v>
      </c>
      <c r="P191" s="354" t="s">
        <v>7594</v>
      </c>
      <c r="Q191" s="434">
        <v>43269</v>
      </c>
    </row>
    <row r="192" spans="1:17" ht="30" customHeight="1">
      <c r="A192" s="403">
        <v>191</v>
      </c>
      <c r="B192" s="352"/>
      <c r="C192" s="431" t="s">
        <v>339</v>
      </c>
      <c r="D192" s="432" t="s">
        <v>8103</v>
      </c>
      <c r="E192" s="432" t="s">
        <v>8104</v>
      </c>
      <c r="F192" s="431" t="s">
        <v>7315</v>
      </c>
      <c r="G192" s="431" t="s">
        <v>235</v>
      </c>
      <c r="H192" s="431" t="s">
        <v>28</v>
      </c>
      <c r="I192" s="431" t="s">
        <v>58</v>
      </c>
      <c r="J192" s="5">
        <v>24000</v>
      </c>
      <c r="K192" s="5">
        <v>1940</v>
      </c>
      <c r="L192" s="5">
        <v>46560000</v>
      </c>
      <c r="M192" s="431" t="s">
        <v>7624</v>
      </c>
      <c r="N192" s="433" t="s">
        <v>1552</v>
      </c>
      <c r="O192" s="433" t="s">
        <v>7593</v>
      </c>
      <c r="P192" s="354" t="s">
        <v>7594</v>
      </c>
      <c r="Q192" s="434">
        <v>43269</v>
      </c>
    </row>
    <row r="193" spans="1:17" ht="30" customHeight="1">
      <c r="A193" s="403">
        <v>192</v>
      </c>
      <c r="B193" s="352"/>
      <c r="C193" s="431" t="s">
        <v>96</v>
      </c>
      <c r="D193" s="432" t="s">
        <v>8105</v>
      </c>
      <c r="E193" s="432" t="s">
        <v>8106</v>
      </c>
      <c r="F193" s="431" t="s">
        <v>8008</v>
      </c>
      <c r="G193" s="431" t="s">
        <v>136</v>
      </c>
      <c r="H193" s="431" t="s">
        <v>33</v>
      </c>
      <c r="I193" s="431" t="s">
        <v>58</v>
      </c>
      <c r="J193" s="5">
        <v>21525</v>
      </c>
      <c r="K193" s="5">
        <v>11300</v>
      </c>
      <c r="L193" s="5">
        <v>243232500</v>
      </c>
      <c r="M193" s="431" t="s">
        <v>7616</v>
      </c>
      <c r="N193" s="433" t="s">
        <v>1552</v>
      </c>
      <c r="O193" s="433" t="s">
        <v>7593</v>
      </c>
      <c r="P193" s="354" t="s">
        <v>7594</v>
      </c>
      <c r="Q193" s="434">
        <v>43269</v>
      </c>
    </row>
    <row r="194" spans="1:17" ht="30" customHeight="1">
      <c r="A194" s="403">
        <v>193</v>
      </c>
      <c r="B194" s="352"/>
      <c r="C194" s="431" t="s">
        <v>96</v>
      </c>
      <c r="D194" s="432" t="s">
        <v>8107</v>
      </c>
      <c r="E194" s="432" t="s">
        <v>8108</v>
      </c>
      <c r="F194" s="431" t="s">
        <v>7315</v>
      </c>
      <c r="G194" s="431" t="s">
        <v>235</v>
      </c>
      <c r="H194" s="431" t="s">
        <v>28</v>
      </c>
      <c r="I194" s="431" t="s">
        <v>58</v>
      </c>
      <c r="J194" s="5">
        <v>24000</v>
      </c>
      <c r="K194" s="5">
        <v>8150</v>
      </c>
      <c r="L194" s="5">
        <v>195600000</v>
      </c>
      <c r="M194" s="431" t="s">
        <v>7624</v>
      </c>
      <c r="N194" s="433" t="s">
        <v>1552</v>
      </c>
      <c r="O194" s="433" t="s">
        <v>7593</v>
      </c>
      <c r="P194" s="354" t="s">
        <v>7594</v>
      </c>
      <c r="Q194" s="434">
        <v>43269</v>
      </c>
    </row>
    <row r="195" spans="1:17" ht="30" customHeight="1">
      <c r="A195" s="403">
        <v>194</v>
      </c>
      <c r="B195" s="352"/>
      <c r="C195" s="431" t="s">
        <v>339</v>
      </c>
      <c r="D195" s="432" t="s">
        <v>8109</v>
      </c>
      <c r="E195" s="432" t="s">
        <v>8110</v>
      </c>
      <c r="F195" s="431" t="s">
        <v>792</v>
      </c>
      <c r="G195" s="431" t="s">
        <v>1971</v>
      </c>
      <c r="H195" s="431" t="s">
        <v>8111</v>
      </c>
      <c r="I195" s="431" t="s">
        <v>6839</v>
      </c>
      <c r="J195" s="5">
        <v>1200000</v>
      </c>
      <c r="K195" s="5">
        <v>20</v>
      </c>
      <c r="L195" s="5">
        <v>24000000</v>
      </c>
      <c r="M195" s="431" t="s">
        <v>7840</v>
      </c>
      <c r="N195" s="433" t="s">
        <v>1552</v>
      </c>
      <c r="O195" s="433" t="s">
        <v>7593</v>
      </c>
      <c r="P195" s="354" t="s">
        <v>7594</v>
      </c>
      <c r="Q195" s="434">
        <v>43269</v>
      </c>
    </row>
    <row r="196" spans="1:17" ht="30" customHeight="1">
      <c r="A196" s="403">
        <v>195</v>
      </c>
      <c r="B196" s="352"/>
      <c r="C196" s="4" t="s">
        <v>164</v>
      </c>
      <c r="D196" s="432" t="s">
        <v>8112</v>
      </c>
      <c r="E196" s="432" t="s">
        <v>8112</v>
      </c>
      <c r="F196" s="431" t="s">
        <v>127</v>
      </c>
      <c r="G196" s="431" t="s">
        <v>4456</v>
      </c>
      <c r="H196" s="431" t="s">
        <v>27</v>
      </c>
      <c r="I196" s="431" t="s">
        <v>21</v>
      </c>
      <c r="J196" s="5">
        <v>780</v>
      </c>
      <c r="K196" s="5">
        <v>64300</v>
      </c>
      <c r="L196" s="5">
        <v>50154000</v>
      </c>
      <c r="M196" s="431" t="s">
        <v>7607</v>
      </c>
      <c r="N196" s="433" t="s">
        <v>1552</v>
      </c>
      <c r="O196" s="433" t="s">
        <v>7593</v>
      </c>
      <c r="P196" s="354" t="s">
        <v>7594</v>
      </c>
      <c r="Q196" s="434">
        <v>43269</v>
      </c>
    </row>
    <row r="197" spans="1:17" ht="30" customHeight="1">
      <c r="A197" s="403">
        <v>196</v>
      </c>
      <c r="B197" s="352"/>
      <c r="C197" s="4" t="s">
        <v>164</v>
      </c>
      <c r="D197" s="432" t="s">
        <v>8113</v>
      </c>
      <c r="E197" s="432" t="s">
        <v>8113</v>
      </c>
      <c r="F197" s="431" t="s">
        <v>496</v>
      </c>
      <c r="G197" s="431" t="s">
        <v>8114</v>
      </c>
      <c r="H197" s="431" t="s">
        <v>27</v>
      </c>
      <c r="I197" s="431" t="s">
        <v>21</v>
      </c>
      <c r="J197" s="5">
        <v>75000</v>
      </c>
      <c r="K197" s="5">
        <v>750</v>
      </c>
      <c r="L197" s="5">
        <v>56250000</v>
      </c>
      <c r="M197" s="431" t="s">
        <v>8115</v>
      </c>
      <c r="N197" s="433" t="s">
        <v>1552</v>
      </c>
      <c r="O197" s="433" t="s">
        <v>7593</v>
      </c>
      <c r="P197" s="354" t="s">
        <v>7594</v>
      </c>
      <c r="Q197" s="434">
        <v>43269</v>
      </c>
    </row>
    <row r="198" spans="1:17" ht="30" customHeight="1">
      <c r="A198" s="403">
        <v>197</v>
      </c>
      <c r="B198" s="352"/>
      <c r="C198" s="4" t="s">
        <v>1109</v>
      </c>
      <c r="D198" s="432" t="s">
        <v>8116</v>
      </c>
      <c r="E198" s="432" t="s">
        <v>8117</v>
      </c>
      <c r="F198" s="431" t="s">
        <v>8118</v>
      </c>
      <c r="G198" s="431" t="s">
        <v>8119</v>
      </c>
      <c r="H198" s="431" t="s">
        <v>2311</v>
      </c>
      <c r="I198" s="431" t="s">
        <v>21</v>
      </c>
      <c r="J198" s="5">
        <v>11069100</v>
      </c>
      <c r="K198" s="5">
        <v>20</v>
      </c>
      <c r="L198" s="5">
        <v>221382000</v>
      </c>
      <c r="M198" s="431" t="s">
        <v>7718</v>
      </c>
      <c r="N198" s="433" t="s">
        <v>1552</v>
      </c>
      <c r="O198" s="433" t="s">
        <v>7593</v>
      </c>
      <c r="P198" s="354" t="s">
        <v>7594</v>
      </c>
      <c r="Q198" s="434">
        <v>43269</v>
      </c>
    </row>
    <row r="199" spans="1:17" ht="30" customHeight="1">
      <c r="A199" s="403">
        <v>198</v>
      </c>
      <c r="B199" s="352"/>
      <c r="C199" s="4" t="s">
        <v>1109</v>
      </c>
      <c r="D199" s="432" t="s">
        <v>8120</v>
      </c>
      <c r="E199" s="432" t="s">
        <v>8121</v>
      </c>
      <c r="F199" s="431" t="s">
        <v>8118</v>
      </c>
      <c r="G199" s="431" t="s">
        <v>8119</v>
      </c>
      <c r="H199" s="431" t="s">
        <v>2311</v>
      </c>
      <c r="I199" s="431" t="s">
        <v>21</v>
      </c>
      <c r="J199" s="5">
        <v>11457075</v>
      </c>
      <c r="K199" s="5">
        <v>50</v>
      </c>
      <c r="L199" s="5">
        <v>572853750</v>
      </c>
      <c r="M199" s="431" t="s">
        <v>7718</v>
      </c>
      <c r="N199" s="433" t="s">
        <v>1552</v>
      </c>
      <c r="O199" s="433" t="s">
        <v>7593</v>
      </c>
      <c r="P199" s="354" t="s">
        <v>7594</v>
      </c>
      <c r="Q199" s="434">
        <v>43269</v>
      </c>
    </row>
    <row r="200" spans="1:17" ht="30" customHeight="1">
      <c r="A200" s="403">
        <v>199</v>
      </c>
      <c r="B200" s="352"/>
      <c r="C200" s="4" t="s">
        <v>1109</v>
      </c>
      <c r="D200" s="432" t="s">
        <v>8122</v>
      </c>
      <c r="E200" s="432" t="s">
        <v>8123</v>
      </c>
      <c r="F200" s="431" t="s">
        <v>8118</v>
      </c>
      <c r="G200" s="431" t="s">
        <v>8119</v>
      </c>
      <c r="H200" s="431" t="s">
        <v>2311</v>
      </c>
      <c r="I200" s="431" t="s">
        <v>21</v>
      </c>
      <c r="J200" s="5">
        <v>15540000</v>
      </c>
      <c r="K200" s="5">
        <v>20</v>
      </c>
      <c r="L200" s="5">
        <v>310800000</v>
      </c>
      <c r="M200" s="431" t="s">
        <v>7718</v>
      </c>
      <c r="N200" s="433" t="s">
        <v>1552</v>
      </c>
      <c r="O200" s="433" t="s">
        <v>7593</v>
      </c>
      <c r="P200" s="354" t="s">
        <v>7594</v>
      </c>
      <c r="Q200" s="434">
        <v>43269</v>
      </c>
    </row>
    <row r="201" spans="1:17" ht="30" customHeight="1">
      <c r="A201" s="403">
        <v>200</v>
      </c>
      <c r="B201" s="352"/>
      <c r="C201" s="4" t="s">
        <v>1109</v>
      </c>
      <c r="D201" s="432" t="s">
        <v>8124</v>
      </c>
      <c r="E201" s="432" t="s">
        <v>8125</v>
      </c>
      <c r="F201" s="431" t="s">
        <v>8118</v>
      </c>
      <c r="G201" s="431" t="s">
        <v>8119</v>
      </c>
      <c r="H201" s="431" t="s">
        <v>2311</v>
      </c>
      <c r="I201" s="431" t="s">
        <v>21</v>
      </c>
      <c r="J201" s="5">
        <v>16956450</v>
      </c>
      <c r="K201" s="5">
        <v>50</v>
      </c>
      <c r="L201" s="5">
        <v>847822500</v>
      </c>
      <c r="M201" s="431" t="s">
        <v>7718</v>
      </c>
      <c r="N201" s="433" t="s">
        <v>1552</v>
      </c>
      <c r="O201" s="433" t="s">
        <v>7593</v>
      </c>
      <c r="P201" s="354" t="s">
        <v>7594</v>
      </c>
      <c r="Q201" s="434">
        <v>43269</v>
      </c>
    </row>
    <row r="202" spans="1:17" ht="30" customHeight="1">
      <c r="A202" s="403">
        <v>201</v>
      </c>
      <c r="B202" s="352"/>
      <c r="C202" s="431" t="s">
        <v>112</v>
      </c>
      <c r="D202" s="432" t="s">
        <v>8126</v>
      </c>
      <c r="E202" s="432" t="s">
        <v>8126</v>
      </c>
      <c r="F202" s="431" t="s">
        <v>496</v>
      </c>
      <c r="G202" s="431" t="s">
        <v>8114</v>
      </c>
      <c r="H202" s="431" t="s">
        <v>27</v>
      </c>
      <c r="I202" s="431" t="s">
        <v>21</v>
      </c>
      <c r="J202" s="5">
        <v>160000</v>
      </c>
      <c r="K202" s="5">
        <v>1200</v>
      </c>
      <c r="L202" s="5">
        <v>192000000</v>
      </c>
      <c r="M202" s="431" t="s">
        <v>8115</v>
      </c>
      <c r="N202" s="433" t="s">
        <v>1552</v>
      </c>
      <c r="O202" s="433" t="s">
        <v>7593</v>
      </c>
      <c r="P202" s="354" t="s">
        <v>7594</v>
      </c>
      <c r="Q202" s="434">
        <v>43269</v>
      </c>
    </row>
    <row r="203" spans="1:17" ht="30" customHeight="1">
      <c r="A203" s="403">
        <v>202</v>
      </c>
      <c r="B203" s="352"/>
      <c r="C203" s="431" t="s">
        <v>260</v>
      </c>
      <c r="D203" s="432" t="s">
        <v>8127</v>
      </c>
      <c r="E203" s="432" t="s">
        <v>8128</v>
      </c>
      <c r="F203" s="431" t="s">
        <v>8129</v>
      </c>
      <c r="G203" s="431" t="s">
        <v>8130</v>
      </c>
      <c r="H203" s="431" t="s">
        <v>35</v>
      </c>
      <c r="I203" s="431" t="s">
        <v>29</v>
      </c>
      <c r="J203" s="5">
        <v>233100</v>
      </c>
      <c r="K203" s="5">
        <v>900</v>
      </c>
      <c r="L203" s="5">
        <v>209790000</v>
      </c>
      <c r="M203" s="431" t="s">
        <v>7747</v>
      </c>
      <c r="N203" s="433" t="s">
        <v>1552</v>
      </c>
      <c r="O203" s="433" t="s">
        <v>7593</v>
      </c>
      <c r="P203" s="354" t="s">
        <v>7594</v>
      </c>
      <c r="Q203" s="434">
        <v>43269</v>
      </c>
    </row>
    <row r="204" spans="1:17" ht="30" customHeight="1">
      <c r="A204" s="403">
        <v>203</v>
      </c>
      <c r="B204" s="352"/>
      <c r="C204" s="4" t="s">
        <v>1109</v>
      </c>
      <c r="D204" s="432" t="s">
        <v>8131</v>
      </c>
      <c r="E204" s="432" t="s">
        <v>8132</v>
      </c>
      <c r="F204" s="431" t="s">
        <v>236</v>
      </c>
      <c r="G204" s="431" t="s">
        <v>8119</v>
      </c>
      <c r="H204" s="431" t="s">
        <v>2311</v>
      </c>
      <c r="I204" s="431" t="s">
        <v>21</v>
      </c>
      <c r="J204" s="5">
        <v>50137500</v>
      </c>
      <c r="K204" s="5">
        <v>5</v>
      </c>
      <c r="L204" s="5">
        <v>250687500</v>
      </c>
      <c r="M204" s="431" t="s">
        <v>7718</v>
      </c>
      <c r="N204" s="433" t="s">
        <v>1552</v>
      </c>
      <c r="O204" s="433" t="s">
        <v>7593</v>
      </c>
      <c r="P204" s="354" t="s">
        <v>7594</v>
      </c>
      <c r="Q204" s="434">
        <v>43269</v>
      </c>
    </row>
    <row r="205" spans="1:17" ht="30" customHeight="1">
      <c r="A205" s="403">
        <v>204</v>
      </c>
      <c r="B205" s="352"/>
      <c r="C205" s="4" t="s">
        <v>1109</v>
      </c>
      <c r="D205" s="432" t="s">
        <v>8133</v>
      </c>
      <c r="E205" s="432" t="s">
        <v>8134</v>
      </c>
      <c r="F205" s="431" t="s">
        <v>236</v>
      </c>
      <c r="G205" s="431" t="s">
        <v>8119</v>
      </c>
      <c r="H205" s="431" t="s">
        <v>2311</v>
      </c>
      <c r="I205" s="431" t="s">
        <v>21</v>
      </c>
      <c r="J205" s="5">
        <v>48667500</v>
      </c>
      <c r="K205" s="5">
        <v>5</v>
      </c>
      <c r="L205" s="5">
        <v>243337500</v>
      </c>
      <c r="M205" s="431" t="s">
        <v>7718</v>
      </c>
      <c r="N205" s="433" t="s">
        <v>1552</v>
      </c>
      <c r="O205" s="433" t="s">
        <v>7593</v>
      </c>
      <c r="P205" s="354" t="s">
        <v>7594</v>
      </c>
      <c r="Q205" s="434">
        <v>43269</v>
      </c>
    </row>
    <row r="206" spans="1:17" ht="30" customHeight="1">
      <c r="A206" s="403">
        <v>205</v>
      </c>
      <c r="B206" s="352"/>
      <c r="C206" s="4" t="s">
        <v>1109</v>
      </c>
      <c r="D206" s="432" t="s">
        <v>8135</v>
      </c>
      <c r="E206" s="432" t="s">
        <v>8135</v>
      </c>
      <c r="F206" s="431" t="s">
        <v>792</v>
      </c>
      <c r="G206" s="431" t="s">
        <v>2610</v>
      </c>
      <c r="H206" s="431" t="s">
        <v>34</v>
      </c>
      <c r="I206" s="431" t="s">
        <v>3965</v>
      </c>
      <c r="J206" s="5">
        <v>6200000</v>
      </c>
      <c r="K206" s="5">
        <v>50</v>
      </c>
      <c r="L206" s="5">
        <v>310000000</v>
      </c>
      <c r="M206" s="431" t="s">
        <v>7840</v>
      </c>
      <c r="N206" s="433" t="s">
        <v>1552</v>
      </c>
      <c r="O206" s="433" t="s">
        <v>7593</v>
      </c>
      <c r="P206" s="354" t="s">
        <v>7594</v>
      </c>
      <c r="Q206" s="434">
        <v>43269</v>
      </c>
    </row>
    <row r="207" spans="1:17" ht="30" customHeight="1">
      <c r="A207" s="403">
        <v>206</v>
      </c>
      <c r="B207" s="352"/>
      <c r="C207" s="431" t="s">
        <v>1109</v>
      </c>
      <c r="D207" s="432" t="s">
        <v>8136</v>
      </c>
      <c r="E207" s="432" t="s">
        <v>8137</v>
      </c>
      <c r="F207" s="431" t="s">
        <v>8138</v>
      </c>
      <c r="G207" s="431" t="s">
        <v>8139</v>
      </c>
      <c r="H207" s="431" t="s">
        <v>8140</v>
      </c>
      <c r="I207" s="431" t="s">
        <v>270</v>
      </c>
      <c r="J207" s="5">
        <v>1291500</v>
      </c>
      <c r="K207" s="5">
        <v>5</v>
      </c>
      <c r="L207" s="5">
        <v>6457500</v>
      </c>
      <c r="M207" s="431" t="s">
        <v>8141</v>
      </c>
      <c r="N207" s="433" t="s">
        <v>1552</v>
      </c>
      <c r="O207" s="433" t="s">
        <v>7593</v>
      </c>
      <c r="P207" s="354" t="s">
        <v>7594</v>
      </c>
      <c r="Q207" s="434">
        <v>43269</v>
      </c>
    </row>
    <row r="208" spans="1:17" ht="30" customHeight="1">
      <c r="A208" s="403">
        <v>207</v>
      </c>
      <c r="B208" s="352"/>
      <c r="C208" s="431" t="s">
        <v>1109</v>
      </c>
      <c r="D208" s="432" t="s">
        <v>8142</v>
      </c>
      <c r="E208" s="432" t="s">
        <v>8143</v>
      </c>
      <c r="F208" s="431" t="s">
        <v>8138</v>
      </c>
      <c r="G208" s="431" t="s">
        <v>8139</v>
      </c>
      <c r="H208" s="431" t="s">
        <v>8140</v>
      </c>
      <c r="I208" s="431" t="s">
        <v>270</v>
      </c>
      <c r="J208" s="5">
        <v>3381000</v>
      </c>
      <c r="K208" s="5">
        <v>5</v>
      </c>
      <c r="L208" s="5">
        <v>16905000</v>
      </c>
      <c r="M208" s="431" t="s">
        <v>8141</v>
      </c>
      <c r="N208" s="433" t="s">
        <v>1552</v>
      </c>
      <c r="O208" s="433" t="s">
        <v>7593</v>
      </c>
      <c r="P208" s="354" t="s">
        <v>7594</v>
      </c>
      <c r="Q208" s="434">
        <v>43269</v>
      </c>
    </row>
    <row r="209" spans="1:17" ht="30" customHeight="1">
      <c r="A209" s="403">
        <v>208</v>
      </c>
      <c r="B209" s="352"/>
      <c r="C209" s="4" t="s">
        <v>1109</v>
      </c>
      <c r="D209" s="432" t="s">
        <v>8144</v>
      </c>
      <c r="E209" s="432" t="s">
        <v>8144</v>
      </c>
      <c r="F209" s="431" t="s">
        <v>8145</v>
      </c>
      <c r="G209" s="431" t="s">
        <v>1971</v>
      </c>
      <c r="H209" s="431" t="s">
        <v>8146</v>
      </c>
      <c r="I209" s="431" t="s">
        <v>3965</v>
      </c>
      <c r="J209" s="5">
        <v>5500000</v>
      </c>
      <c r="K209" s="5">
        <v>100</v>
      </c>
      <c r="L209" s="5">
        <v>550000000</v>
      </c>
      <c r="M209" s="431" t="s">
        <v>8147</v>
      </c>
      <c r="N209" s="433" t="s">
        <v>1552</v>
      </c>
      <c r="O209" s="433" t="s">
        <v>7593</v>
      </c>
      <c r="P209" s="354" t="s">
        <v>7594</v>
      </c>
      <c r="Q209" s="434">
        <v>43269</v>
      </c>
    </row>
    <row r="210" spans="1:17" ht="30" customHeight="1">
      <c r="A210" s="403">
        <v>209</v>
      </c>
      <c r="B210" s="352"/>
      <c r="C210" s="431" t="s">
        <v>1129</v>
      </c>
      <c r="D210" s="432" t="s">
        <v>8148</v>
      </c>
      <c r="E210" s="432" t="s">
        <v>8148</v>
      </c>
      <c r="F210" s="431" t="s">
        <v>486</v>
      </c>
      <c r="G210" s="431" t="s">
        <v>8149</v>
      </c>
      <c r="H210" s="431" t="s">
        <v>180</v>
      </c>
      <c r="I210" s="431" t="s">
        <v>21</v>
      </c>
      <c r="J210" s="5">
        <v>225000</v>
      </c>
      <c r="K210" s="5">
        <v>50</v>
      </c>
      <c r="L210" s="5">
        <v>11250000</v>
      </c>
      <c r="M210" s="431" t="s">
        <v>7714</v>
      </c>
      <c r="N210" s="433" t="s">
        <v>1552</v>
      </c>
      <c r="O210" s="433" t="s">
        <v>7593</v>
      </c>
      <c r="P210" s="354" t="s">
        <v>7594</v>
      </c>
      <c r="Q210" s="434">
        <v>43269</v>
      </c>
    </row>
    <row r="211" spans="1:17" ht="30" customHeight="1">
      <c r="A211" s="403">
        <v>210</v>
      </c>
      <c r="B211" s="352"/>
      <c r="C211" s="431" t="s">
        <v>1129</v>
      </c>
      <c r="D211" s="432" t="s">
        <v>8150</v>
      </c>
      <c r="E211" s="432" t="s">
        <v>8151</v>
      </c>
      <c r="F211" s="431" t="s">
        <v>8152</v>
      </c>
      <c r="G211" s="431" t="s">
        <v>8139</v>
      </c>
      <c r="H211" s="431" t="s">
        <v>8140</v>
      </c>
      <c r="I211" s="431" t="s">
        <v>21</v>
      </c>
      <c r="J211" s="5">
        <v>19792500</v>
      </c>
      <c r="K211" s="5">
        <v>5</v>
      </c>
      <c r="L211" s="5">
        <v>98962500</v>
      </c>
      <c r="M211" s="431" t="s">
        <v>8141</v>
      </c>
      <c r="N211" s="433" t="s">
        <v>1552</v>
      </c>
      <c r="O211" s="433" t="s">
        <v>7593</v>
      </c>
      <c r="P211" s="354" t="s">
        <v>7594</v>
      </c>
      <c r="Q211" s="434">
        <v>43269</v>
      </c>
    </row>
    <row r="212" spans="1:17" ht="30" customHeight="1">
      <c r="A212" s="403">
        <v>211</v>
      </c>
      <c r="B212" s="352"/>
      <c r="C212" s="431" t="s">
        <v>283</v>
      </c>
      <c r="D212" s="432" t="s">
        <v>8153</v>
      </c>
      <c r="E212" s="432" t="s">
        <v>8153</v>
      </c>
      <c r="F212" s="431" t="s">
        <v>792</v>
      </c>
      <c r="G212" s="431" t="s">
        <v>2610</v>
      </c>
      <c r="H212" s="431" t="s">
        <v>34</v>
      </c>
      <c r="I212" s="431" t="s">
        <v>1415</v>
      </c>
      <c r="J212" s="5">
        <v>4200000</v>
      </c>
      <c r="K212" s="5">
        <v>25</v>
      </c>
      <c r="L212" s="5">
        <v>105000000</v>
      </c>
      <c r="M212" s="431" t="s">
        <v>7840</v>
      </c>
      <c r="N212" s="433" t="s">
        <v>1552</v>
      </c>
      <c r="O212" s="433" t="s">
        <v>7593</v>
      </c>
      <c r="P212" s="354" t="s">
        <v>7594</v>
      </c>
      <c r="Q212" s="434">
        <v>43269</v>
      </c>
    </row>
    <row r="213" spans="1:17" ht="30" customHeight="1">
      <c r="A213" s="403">
        <v>212</v>
      </c>
      <c r="B213" s="352"/>
      <c r="C213" s="431" t="s">
        <v>283</v>
      </c>
      <c r="D213" s="432" t="s">
        <v>8154</v>
      </c>
      <c r="E213" s="432" t="s">
        <v>8155</v>
      </c>
      <c r="F213" s="431" t="s">
        <v>8156</v>
      </c>
      <c r="G213" s="431" t="s">
        <v>8130</v>
      </c>
      <c r="H213" s="431" t="s">
        <v>35</v>
      </c>
      <c r="I213" s="431" t="s">
        <v>573</v>
      </c>
      <c r="J213" s="5">
        <v>9282000</v>
      </c>
      <c r="K213" s="5">
        <v>30</v>
      </c>
      <c r="L213" s="5">
        <v>278460000</v>
      </c>
      <c r="M213" s="431" t="s">
        <v>7747</v>
      </c>
      <c r="N213" s="433" t="s">
        <v>1552</v>
      </c>
      <c r="O213" s="433" t="s">
        <v>7593</v>
      </c>
      <c r="P213" s="354" t="s">
        <v>7594</v>
      </c>
      <c r="Q213" s="434">
        <v>43269</v>
      </c>
    </row>
    <row r="214" spans="1:17" ht="30" customHeight="1">
      <c r="A214" s="403">
        <v>213</v>
      </c>
      <c r="B214" s="352"/>
      <c r="C214" s="431" t="s">
        <v>307</v>
      </c>
      <c r="D214" s="432" t="s">
        <v>8157</v>
      </c>
      <c r="E214" s="432" t="s">
        <v>8158</v>
      </c>
      <c r="F214" s="431" t="s">
        <v>8152</v>
      </c>
      <c r="G214" s="431" t="s">
        <v>2753</v>
      </c>
      <c r="H214" s="431" t="s">
        <v>812</v>
      </c>
      <c r="I214" s="431" t="s">
        <v>21</v>
      </c>
      <c r="J214" s="5">
        <v>36000000</v>
      </c>
      <c r="K214" s="5">
        <v>20</v>
      </c>
      <c r="L214" s="5">
        <v>720000000</v>
      </c>
      <c r="M214" s="431" t="s">
        <v>2998</v>
      </c>
      <c r="N214" s="433" t="s">
        <v>1552</v>
      </c>
      <c r="O214" s="433" t="s">
        <v>7593</v>
      </c>
      <c r="P214" s="354" t="s">
        <v>7594</v>
      </c>
      <c r="Q214" s="434">
        <v>43269</v>
      </c>
    </row>
    <row r="215" spans="1:17" ht="30" customHeight="1">
      <c r="A215" s="403">
        <v>214</v>
      </c>
      <c r="B215" s="352"/>
      <c r="C215" s="431" t="s">
        <v>307</v>
      </c>
      <c r="D215" s="432" t="s">
        <v>8159</v>
      </c>
      <c r="E215" s="432" t="s">
        <v>8160</v>
      </c>
      <c r="F215" s="431" t="s">
        <v>1880</v>
      </c>
      <c r="G215" s="431" t="s">
        <v>8161</v>
      </c>
      <c r="H215" s="431" t="s">
        <v>1927</v>
      </c>
      <c r="I215" s="431" t="s">
        <v>21</v>
      </c>
      <c r="J215" s="5">
        <v>36000000</v>
      </c>
      <c r="K215" s="5">
        <v>30</v>
      </c>
      <c r="L215" s="5">
        <v>1080000000</v>
      </c>
      <c r="M215" s="431" t="s">
        <v>8075</v>
      </c>
      <c r="N215" s="433" t="s">
        <v>1552</v>
      </c>
      <c r="O215" s="433" t="s">
        <v>7593</v>
      </c>
      <c r="P215" s="354" t="s">
        <v>7594</v>
      </c>
      <c r="Q215" s="434">
        <v>43269</v>
      </c>
    </row>
    <row r="216" spans="1:17" ht="30" customHeight="1">
      <c r="A216" s="403">
        <v>215</v>
      </c>
      <c r="B216" s="352"/>
      <c r="C216" s="431" t="s">
        <v>307</v>
      </c>
      <c r="D216" s="432" t="s">
        <v>8162</v>
      </c>
      <c r="E216" s="432" t="s">
        <v>8163</v>
      </c>
      <c r="F216" s="431" t="s">
        <v>1880</v>
      </c>
      <c r="G216" s="431" t="s">
        <v>8161</v>
      </c>
      <c r="H216" s="431" t="s">
        <v>1927</v>
      </c>
      <c r="I216" s="431" t="s">
        <v>21</v>
      </c>
      <c r="J216" s="5">
        <v>35900000</v>
      </c>
      <c r="K216" s="5">
        <v>30</v>
      </c>
      <c r="L216" s="5">
        <v>1077000000</v>
      </c>
      <c r="M216" s="431" t="s">
        <v>8075</v>
      </c>
      <c r="N216" s="433" t="s">
        <v>1552</v>
      </c>
      <c r="O216" s="433" t="s">
        <v>7593</v>
      </c>
      <c r="P216" s="354" t="s">
        <v>7594</v>
      </c>
      <c r="Q216" s="434">
        <v>43269</v>
      </c>
    </row>
    <row r="217" spans="1:17" ht="30" customHeight="1">
      <c r="A217" s="403">
        <v>216</v>
      </c>
      <c r="B217" s="352"/>
      <c r="C217" s="431" t="s">
        <v>308</v>
      </c>
      <c r="D217" s="432" t="s">
        <v>8164</v>
      </c>
      <c r="E217" s="432" t="s">
        <v>8165</v>
      </c>
      <c r="F217" s="431" t="s">
        <v>236</v>
      </c>
      <c r="G217" s="431" t="s">
        <v>8002</v>
      </c>
      <c r="H217" s="431" t="s">
        <v>8166</v>
      </c>
      <c r="I217" s="431" t="s">
        <v>1415</v>
      </c>
      <c r="J217" s="5">
        <v>19500000</v>
      </c>
      <c r="K217" s="5">
        <v>20</v>
      </c>
      <c r="L217" s="5">
        <v>390000000</v>
      </c>
      <c r="M217" s="431" t="s">
        <v>7987</v>
      </c>
      <c r="N217" s="433" t="s">
        <v>1552</v>
      </c>
      <c r="O217" s="433" t="s">
        <v>7593</v>
      </c>
      <c r="P217" s="354" t="s">
        <v>7594</v>
      </c>
      <c r="Q217" s="434">
        <v>43269</v>
      </c>
    </row>
    <row r="218" spans="1:17" ht="30" customHeight="1">
      <c r="A218" s="403">
        <v>217</v>
      </c>
      <c r="B218" s="352"/>
      <c r="C218" s="431" t="s">
        <v>2687</v>
      </c>
      <c r="D218" s="432" t="s">
        <v>8167</v>
      </c>
      <c r="E218" s="432" t="s">
        <v>8168</v>
      </c>
      <c r="F218" s="431" t="s">
        <v>2699</v>
      </c>
      <c r="G218" s="431" t="s">
        <v>2700</v>
      </c>
      <c r="H218" s="431" t="s">
        <v>35</v>
      </c>
      <c r="I218" s="431" t="s">
        <v>1415</v>
      </c>
      <c r="J218" s="5">
        <v>18687000</v>
      </c>
      <c r="K218" s="5">
        <v>30</v>
      </c>
      <c r="L218" s="5">
        <v>560610000</v>
      </c>
      <c r="M218" s="431" t="s">
        <v>7977</v>
      </c>
      <c r="N218" s="433" t="s">
        <v>1552</v>
      </c>
      <c r="O218" s="433" t="s">
        <v>7593</v>
      </c>
      <c r="P218" s="354" t="s">
        <v>7594</v>
      </c>
      <c r="Q218" s="434">
        <v>43269</v>
      </c>
    </row>
    <row r="219" spans="1:17" ht="30" customHeight="1">
      <c r="A219" s="403">
        <v>218</v>
      </c>
      <c r="B219" s="352"/>
      <c r="C219" s="431" t="s">
        <v>308</v>
      </c>
      <c r="D219" s="432" t="s">
        <v>8169</v>
      </c>
      <c r="E219" s="432" t="s">
        <v>8170</v>
      </c>
      <c r="F219" s="431" t="s">
        <v>2699</v>
      </c>
      <c r="G219" s="431" t="s">
        <v>2700</v>
      </c>
      <c r="H219" s="431" t="s">
        <v>35</v>
      </c>
      <c r="I219" s="431" t="s">
        <v>1415</v>
      </c>
      <c r="J219" s="5">
        <v>14860000</v>
      </c>
      <c r="K219" s="5">
        <v>20</v>
      </c>
      <c r="L219" s="5">
        <v>297200000</v>
      </c>
      <c r="M219" s="431" t="s">
        <v>7977</v>
      </c>
      <c r="N219" s="433" t="s">
        <v>1552</v>
      </c>
      <c r="O219" s="433" t="s">
        <v>7593</v>
      </c>
      <c r="P219" s="354" t="s">
        <v>7594</v>
      </c>
      <c r="Q219" s="434">
        <v>43269</v>
      </c>
    </row>
    <row r="220" spans="1:17" ht="30" customHeight="1">
      <c r="A220" s="403">
        <v>219</v>
      </c>
      <c r="B220" s="352"/>
      <c r="C220" s="431" t="s">
        <v>307</v>
      </c>
      <c r="D220" s="432" t="s">
        <v>8171</v>
      </c>
      <c r="E220" s="432" t="s">
        <v>8172</v>
      </c>
      <c r="F220" s="431" t="s">
        <v>236</v>
      </c>
      <c r="G220" s="431" t="s">
        <v>2696</v>
      </c>
      <c r="H220" s="431" t="s">
        <v>35</v>
      </c>
      <c r="I220" s="431" t="s">
        <v>21</v>
      </c>
      <c r="J220" s="5">
        <v>17200000</v>
      </c>
      <c r="K220" s="5">
        <v>20</v>
      </c>
      <c r="L220" s="5">
        <v>344000000</v>
      </c>
      <c r="M220" s="431" t="s">
        <v>7740</v>
      </c>
      <c r="N220" s="433" t="s">
        <v>1552</v>
      </c>
      <c r="O220" s="433" t="s">
        <v>7593</v>
      </c>
      <c r="P220" s="354" t="s">
        <v>7594</v>
      </c>
      <c r="Q220" s="434">
        <v>43269</v>
      </c>
    </row>
    <row r="221" spans="1:17" ht="30" customHeight="1">
      <c r="A221" s="403">
        <v>220</v>
      </c>
      <c r="B221" s="352"/>
      <c r="C221" s="431" t="s">
        <v>243</v>
      </c>
      <c r="D221" s="432" t="s">
        <v>8173</v>
      </c>
      <c r="E221" s="432" t="s">
        <v>8174</v>
      </c>
      <c r="F221" s="431" t="s">
        <v>8175</v>
      </c>
      <c r="G221" s="431" t="s">
        <v>4837</v>
      </c>
      <c r="H221" s="431" t="s">
        <v>27</v>
      </c>
      <c r="I221" s="431" t="s">
        <v>21</v>
      </c>
      <c r="J221" s="5">
        <v>200000</v>
      </c>
      <c r="K221" s="5">
        <v>450</v>
      </c>
      <c r="L221" s="5">
        <v>90000000</v>
      </c>
      <c r="M221" s="431" t="s">
        <v>8176</v>
      </c>
      <c r="N221" s="433" t="s">
        <v>1552</v>
      </c>
      <c r="O221" s="433" t="s">
        <v>7593</v>
      </c>
      <c r="P221" s="354" t="s">
        <v>7594</v>
      </c>
      <c r="Q221" s="434">
        <v>43269</v>
      </c>
    </row>
    <row r="222" spans="1:17" ht="30" customHeight="1">
      <c r="A222" s="403">
        <v>221</v>
      </c>
      <c r="B222" s="352"/>
      <c r="C222" s="431" t="s">
        <v>243</v>
      </c>
      <c r="D222" s="432" t="s">
        <v>8177</v>
      </c>
      <c r="E222" s="432" t="s">
        <v>8178</v>
      </c>
      <c r="F222" s="431" t="s">
        <v>236</v>
      </c>
      <c r="G222" s="431" t="s">
        <v>4904</v>
      </c>
      <c r="H222" s="431" t="s">
        <v>8179</v>
      </c>
      <c r="I222" s="431" t="s">
        <v>21</v>
      </c>
      <c r="J222" s="5">
        <v>3000000</v>
      </c>
      <c r="K222" s="5">
        <v>150</v>
      </c>
      <c r="L222" s="5">
        <v>450000000</v>
      </c>
      <c r="M222" s="431" t="s">
        <v>7783</v>
      </c>
      <c r="N222" s="433" t="s">
        <v>1552</v>
      </c>
      <c r="O222" s="433" t="s">
        <v>7593</v>
      </c>
      <c r="P222" s="354" t="s">
        <v>7594</v>
      </c>
      <c r="Q222" s="434">
        <v>43269</v>
      </c>
    </row>
    <row r="223" spans="1:17" ht="30" customHeight="1">
      <c r="A223" s="403">
        <v>222</v>
      </c>
      <c r="B223" s="352"/>
      <c r="C223" s="431" t="s">
        <v>243</v>
      </c>
      <c r="D223" s="432" t="s">
        <v>8180</v>
      </c>
      <c r="E223" s="432" t="s">
        <v>8181</v>
      </c>
      <c r="F223" s="431" t="s">
        <v>21</v>
      </c>
      <c r="G223" s="431" t="s">
        <v>2556</v>
      </c>
      <c r="H223" s="431" t="s">
        <v>34</v>
      </c>
      <c r="I223" s="431" t="s">
        <v>21</v>
      </c>
      <c r="J223" s="5">
        <v>2021500</v>
      </c>
      <c r="K223" s="5">
        <v>50</v>
      </c>
      <c r="L223" s="5">
        <v>101075000</v>
      </c>
      <c r="M223" s="431" t="s">
        <v>8182</v>
      </c>
      <c r="N223" s="433" t="s">
        <v>1552</v>
      </c>
      <c r="O223" s="433" t="s">
        <v>7593</v>
      </c>
      <c r="P223" s="354" t="s">
        <v>7594</v>
      </c>
      <c r="Q223" s="434">
        <v>43269</v>
      </c>
    </row>
    <row r="224" spans="1:17" ht="30" customHeight="1">
      <c r="A224" s="403">
        <v>223</v>
      </c>
      <c r="B224" s="352"/>
      <c r="C224" s="431" t="s">
        <v>243</v>
      </c>
      <c r="D224" s="432" t="s">
        <v>8183</v>
      </c>
      <c r="E224" s="432" t="s">
        <v>8184</v>
      </c>
      <c r="F224" s="431" t="s">
        <v>309</v>
      </c>
      <c r="G224" s="431" t="s">
        <v>8185</v>
      </c>
      <c r="H224" s="431" t="s">
        <v>257</v>
      </c>
      <c r="I224" s="431" t="s">
        <v>21</v>
      </c>
      <c r="J224" s="5">
        <v>2990000</v>
      </c>
      <c r="K224" s="5">
        <v>600</v>
      </c>
      <c r="L224" s="5">
        <v>1794000000</v>
      </c>
      <c r="M224" s="431" t="s">
        <v>8115</v>
      </c>
      <c r="N224" s="433" t="s">
        <v>1552</v>
      </c>
      <c r="O224" s="433" t="s">
        <v>7593</v>
      </c>
      <c r="P224" s="354" t="s">
        <v>7594</v>
      </c>
      <c r="Q224" s="434">
        <v>43269</v>
      </c>
    </row>
    <row r="225" spans="1:17" ht="30" customHeight="1">
      <c r="A225" s="403">
        <v>224</v>
      </c>
      <c r="B225" s="352"/>
      <c r="C225" s="431" t="s">
        <v>243</v>
      </c>
      <c r="D225" s="432" t="s">
        <v>8186</v>
      </c>
      <c r="E225" s="432" t="s">
        <v>8187</v>
      </c>
      <c r="F225" s="431" t="s">
        <v>8175</v>
      </c>
      <c r="G225" s="431" t="s">
        <v>4837</v>
      </c>
      <c r="H225" s="431" t="s">
        <v>27</v>
      </c>
      <c r="I225" s="431" t="s">
        <v>21</v>
      </c>
      <c r="J225" s="5">
        <v>1250000</v>
      </c>
      <c r="K225" s="5">
        <v>300</v>
      </c>
      <c r="L225" s="5">
        <v>375000000</v>
      </c>
      <c r="M225" s="431" t="s">
        <v>8176</v>
      </c>
      <c r="N225" s="433" t="s">
        <v>1552</v>
      </c>
      <c r="O225" s="433" t="s">
        <v>7593</v>
      </c>
      <c r="P225" s="354" t="s">
        <v>7594</v>
      </c>
      <c r="Q225" s="434">
        <v>43269</v>
      </c>
    </row>
    <row r="226" spans="1:17" ht="30" customHeight="1">
      <c r="A226" s="403">
        <v>225</v>
      </c>
      <c r="B226" s="352"/>
      <c r="C226" s="431" t="s">
        <v>243</v>
      </c>
      <c r="D226" s="432" t="s">
        <v>8188</v>
      </c>
      <c r="E226" s="432" t="s">
        <v>8189</v>
      </c>
      <c r="F226" s="431" t="s">
        <v>8175</v>
      </c>
      <c r="G226" s="431" t="s">
        <v>4846</v>
      </c>
      <c r="H226" s="431" t="s">
        <v>1895</v>
      </c>
      <c r="I226" s="431" t="s">
        <v>21</v>
      </c>
      <c r="J226" s="5">
        <v>2800000</v>
      </c>
      <c r="K226" s="5">
        <v>300</v>
      </c>
      <c r="L226" s="5">
        <v>840000000</v>
      </c>
      <c r="M226" s="431" t="s">
        <v>8176</v>
      </c>
      <c r="N226" s="433" t="s">
        <v>1552</v>
      </c>
      <c r="O226" s="433" t="s">
        <v>7593</v>
      </c>
      <c r="P226" s="354" t="s">
        <v>7594</v>
      </c>
      <c r="Q226" s="434">
        <v>43269</v>
      </c>
    </row>
    <row r="227" spans="1:17" ht="30" customHeight="1">
      <c r="A227" s="403">
        <v>226</v>
      </c>
      <c r="B227" s="352"/>
      <c r="C227" s="431" t="s">
        <v>243</v>
      </c>
      <c r="D227" s="432" t="s">
        <v>8190</v>
      </c>
      <c r="E227" s="432" t="s">
        <v>8191</v>
      </c>
      <c r="F227" s="431" t="s">
        <v>2829</v>
      </c>
      <c r="G227" s="431" t="s">
        <v>2830</v>
      </c>
      <c r="H227" s="431" t="s">
        <v>334</v>
      </c>
      <c r="I227" s="431" t="s">
        <v>21</v>
      </c>
      <c r="J227" s="5">
        <v>3000000</v>
      </c>
      <c r="K227" s="5">
        <v>700</v>
      </c>
      <c r="L227" s="5">
        <v>2100000000</v>
      </c>
      <c r="M227" s="431" t="s">
        <v>8192</v>
      </c>
      <c r="N227" s="433" t="s">
        <v>1552</v>
      </c>
      <c r="O227" s="433" t="s">
        <v>7593</v>
      </c>
      <c r="P227" s="354" t="s">
        <v>7594</v>
      </c>
      <c r="Q227" s="434">
        <v>43269</v>
      </c>
    </row>
    <row r="228" spans="1:17" ht="30" customHeight="1">
      <c r="A228" s="403">
        <v>227</v>
      </c>
      <c r="B228" s="352"/>
      <c r="C228" s="431" t="s">
        <v>291</v>
      </c>
      <c r="D228" s="432" t="s">
        <v>8193</v>
      </c>
      <c r="E228" s="432" t="s">
        <v>8194</v>
      </c>
      <c r="F228" s="431" t="s">
        <v>134</v>
      </c>
      <c r="G228" s="431" t="s">
        <v>8195</v>
      </c>
      <c r="H228" s="431" t="s">
        <v>131</v>
      </c>
      <c r="I228" s="431" t="s">
        <v>1415</v>
      </c>
      <c r="J228" s="5">
        <v>10000000</v>
      </c>
      <c r="K228" s="5">
        <v>50</v>
      </c>
      <c r="L228" s="5">
        <v>500000000</v>
      </c>
      <c r="M228" s="431" t="s">
        <v>7740</v>
      </c>
      <c r="N228" s="433" t="s">
        <v>1552</v>
      </c>
      <c r="O228" s="433" t="s">
        <v>7593</v>
      </c>
      <c r="P228" s="354" t="s">
        <v>7594</v>
      </c>
      <c r="Q228" s="434">
        <v>43269</v>
      </c>
    </row>
    <row r="229" spans="1:17" ht="30" customHeight="1">
      <c r="A229" s="403">
        <v>228</v>
      </c>
      <c r="B229" s="352"/>
      <c r="C229" s="431" t="s">
        <v>291</v>
      </c>
      <c r="D229" s="432" t="s">
        <v>8196</v>
      </c>
      <c r="E229" s="432" t="s">
        <v>8197</v>
      </c>
      <c r="F229" s="431" t="s">
        <v>3197</v>
      </c>
      <c r="G229" s="431" t="s">
        <v>551</v>
      </c>
      <c r="H229" s="431" t="s">
        <v>34</v>
      </c>
      <c r="I229" s="431" t="s">
        <v>1415</v>
      </c>
      <c r="J229" s="5">
        <v>11500000</v>
      </c>
      <c r="K229" s="5">
        <v>50</v>
      </c>
      <c r="L229" s="5">
        <v>575000000</v>
      </c>
      <c r="M229" s="431" t="s">
        <v>8198</v>
      </c>
      <c r="N229" s="433" t="s">
        <v>1552</v>
      </c>
      <c r="O229" s="433" t="s">
        <v>7593</v>
      </c>
      <c r="P229" s="354" t="s">
        <v>7594</v>
      </c>
      <c r="Q229" s="434">
        <v>43269</v>
      </c>
    </row>
    <row r="230" spans="1:17" ht="30" customHeight="1">
      <c r="A230" s="403">
        <v>229</v>
      </c>
      <c r="B230" s="352"/>
      <c r="C230" s="431" t="s">
        <v>285</v>
      </c>
      <c r="D230" s="432" t="s">
        <v>8199</v>
      </c>
      <c r="E230" s="432" t="s">
        <v>8199</v>
      </c>
      <c r="F230" s="431" t="s">
        <v>25</v>
      </c>
      <c r="G230" s="431" t="s">
        <v>8200</v>
      </c>
      <c r="H230" s="431" t="s">
        <v>812</v>
      </c>
      <c r="I230" s="431" t="s">
        <v>23</v>
      </c>
      <c r="J230" s="5">
        <v>40000000</v>
      </c>
      <c r="K230" s="5">
        <v>5</v>
      </c>
      <c r="L230" s="5">
        <v>200000000</v>
      </c>
      <c r="M230" s="431" t="s">
        <v>8201</v>
      </c>
      <c r="N230" s="433" t="s">
        <v>1552</v>
      </c>
      <c r="O230" s="433" t="s">
        <v>7593</v>
      </c>
      <c r="P230" s="354" t="s">
        <v>7594</v>
      </c>
      <c r="Q230" s="434">
        <v>43269</v>
      </c>
    </row>
    <row r="231" spans="1:17" ht="30" customHeight="1">
      <c r="A231" s="403">
        <v>230</v>
      </c>
      <c r="B231" s="352"/>
      <c r="C231" s="431" t="s">
        <v>288</v>
      </c>
      <c r="D231" s="432" t="s">
        <v>8202</v>
      </c>
      <c r="E231" s="432" t="s">
        <v>8202</v>
      </c>
      <c r="F231" s="431" t="s">
        <v>8203</v>
      </c>
      <c r="G231" s="431" t="s">
        <v>8204</v>
      </c>
      <c r="H231" s="431" t="s">
        <v>1310</v>
      </c>
      <c r="I231" s="431" t="s">
        <v>3965</v>
      </c>
      <c r="J231" s="5">
        <v>29500000</v>
      </c>
      <c r="K231" s="5">
        <v>70</v>
      </c>
      <c r="L231" s="5">
        <v>2065000000</v>
      </c>
      <c r="M231" s="431" t="s">
        <v>8205</v>
      </c>
      <c r="N231" s="433" t="s">
        <v>1552</v>
      </c>
      <c r="O231" s="433" t="s">
        <v>7593</v>
      </c>
      <c r="P231" s="354" t="s">
        <v>7594</v>
      </c>
      <c r="Q231" s="434">
        <v>43269</v>
      </c>
    </row>
    <row r="232" spans="1:17" ht="30" customHeight="1">
      <c r="A232" s="403">
        <v>231</v>
      </c>
      <c r="B232" s="352"/>
      <c r="C232" s="431" t="s">
        <v>287</v>
      </c>
      <c r="D232" s="432" t="s">
        <v>8206</v>
      </c>
      <c r="E232" s="432" t="s">
        <v>8207</v>
      </c>
      <c r="F232" s="431" t="s">
        <v>25</v>
      </c>
      <c r="G232" s="431" t="s">
        <v>8200</v>
      </c>
      <c r="H232" s="431" t="s">
        <v>812</v>
      </c>
      <c r="I232" s="431" t="s">
        <v>23</v>
      </c>
      <c r="J232" s="5">
        <v>40000000</v>
      </c>
      <c r="K232" s="5">
        <v>50</v>
      </c>
      <c r="L232" s="5">
        <v>2000000000</v>
      </c>
      <c r="M232" s="431" t="s">
        <v>8201</v>
      </c>
      <c r="N232" s="433" t="s">
        <v>1552</v>
      </c>
      <c r="O232" s="433" t="s">
        <v>7593</v>
      </c>
      <c r="P232" s="354" t="s">
        <v>7594</v>
      </c>
      <c r="Q232" s="434">
        <v>43269</v>
      </c>
    </row>
    <row r="233" spans="1:17" ht="30" customHeight="1">
      <c r="A233" s="403">
        <v>232</v>
      </c>
      <c r="B233" s="352"/>
      <c r="C233" s="431" t="s">
        <v>287</v>
      </c>
      <c r="D233" s="432" t="s">
        <v>8208</v>
      </c>
      <c r="E233" s="432" t="s">
        <v>8208</v>
      </c>
      <c r="F233" s="431" t="s">
        <v>25</v>
      </c>
      <c r="G233" s="431" t="s">
        <v>8200</v>
      </c>
      <c r="H233" s="431" t="s">
        <v>812</v>
      </c>
      <c r="I233" s="431" t="s">
        <v>23</v>
      </c>
      <c r="J233" s="5">
        <v>40000000</v>
      </c>
      <c r="K233" s="5">
        <v>30</v>
      </c>
      <c r="L233" s="5">
        <v>1200000000</v>
      </c>
      <c r="M233" s="431" t="s">
        <v>8201</v>
      </c>
      <c r="N233" s="433" t="s">
        <v>1552</v>
      </c>
      <c r="O233" s="433" t="s">
        <v>7593</v>
      </c>
      <c r="P233" s="354" t="s">
        <v>7594</v>
      </c>
      <c r="Q233" s="434">
        <v>43269</v>
      </c>
    </row>
    <row r="234" spans="1:17" ht="30" customHeight="1">
      <c r="A234" s="403">
        <v>233</v>
      </c>
      <c r="B234" s="352"/>
      <c r="C234" s="431" t="s">
        <v>288</v>
      </c>
      <c r="D234" s="432" t="s">
        <v>8209</v>
      </c>
      <c r="E234" s="432" t="s">
        <v>8209</v>
      </c>
      <c r="F234" s="431" t="s">
        <v>8203</v>
      </c>
      <c r="G234" s="431" t="s">
        <v>8204</v>
      </c>
      <c r="H234" s="431" t="s">
        <v>1310</v>
      </c>
      <c r="I234" s="431" t="s">
        <v>3965</v>
      </c>
      <c r="J234" s="5">
        <v>29500000</v>
      </c>
      <c r="K234" s="5">
        <v>120</v>
      </c>
      <c r="L234" s="5">
        <v>3540000000</v>
      </c>
      <c r="M234" s="431" t="s">
        <v>8205</v>
      </c>
      <c r="N234" s="433" t="s">
        <v>1552</v>
      </c>
      <c r="O234" s="433" t="s">
        <v>7593</v>
      </c>
      <c r="P234" s="354" t="s">
        <v>7594</v>
      </c>
      <c r="Q234" s="434">
        <v>43269</v>
      </c>
    </row>
    <row r="235" spans="1:17" ht="30" customHeight="1">
      <c r="A235" s="403">
        <v>234</v>
      </c>
      <c r="B235" s="352"/>
      <c r="C235" s="431" t="s">
        <v>287</v>
      </c>
      <c r="D235" s="432" t="s">
        <v>8210</v>
      </c>
      <c r="E235" s="432" t="s">
        <v>8210</v>
      </c>
      <c r="F235" s="431" t="s">
        <v>8211</v>
      </c>
      <c r="G235" s="431" t="s">
        <v>2907</v>
      </c>
      <c r="H235" s="431" t="s">
        <v>34</v>
      </c>
      <c r="I235" s="431" t="s">
        <v>3965</v>
      </c>
      <c r="J235" s="5">
        <v>43900000</v>
      </c>
      <c r="K235" s="5">
        <v>40</v>
      </c>
      <c r="L235" s="5">
        <v>1756000000</v>
      </c>
      <c r="M235" s="431" t="s">
        <v>7840</v>
      </c>
      <c r="N235" s="433" t="s">
        <v>1552</v>
      </c>
      <c r="O235" s="433" t="s">
        <v>7593</v>
      </c>
      <c r="P235" s="354" t="s">
        <v>7594</v>
      </c>
      <c r="Q235" s="434">
        <v>43269</v>
      </c>
    </row>
    <row r="236" spans="1:17" ht="30" customHeight="1">
      <c r="A236" s="403">
        <v>235</v>
      </c>
      <c r="B236" s="352"/>
      <c r="C236" s="431" t="s">
        <v>300</v>
      </c>
      <c r="D236" s="432" t="s">
        <v>8212</v>
      </c>
      <c r="E236" s="432" t="s">
        <v>8213</v>
      </c>
      <c r="F236" s="431" t="s">
        <v>309</v>
      </c>
      <c r="G236" s="431" t="s">
        <v>8214</v>
      </c>
      <c r="H236" s="431" t="s">
        <v>8215</v>
      </c>
      <c r="I236" s="431" t="s">
        <v>21</v>
      </c>
      <c r="J236" s="5">
        <v>8300000</v>
      </c>
      <c r="K236" s="5">
        <v>50</v>
      </c>
      <c r="L236" s="5">
        <v>415000000</v>
      </c>
      <c r="M236" s="431" t="s">
        <v>8216</v>
      </c>
      <c r="N236" s="433" t="s">
        <v>1552</v>
      </c>
      <c r="O236" s="433" t="s">
        <v>7593</v>
      </c>
      <c r="P236" s="354" t="s">
        <v>7594</v>
      </c>
      <c r="Q236" s="434">
        <v>43269</v>
      </c>
    </row>
    <row r="237" spans="1:17" ht="30" customHeight="1">
      <c r="A237" s="403">
        <v>236</v>
      </c>
      <c r="B237" s="352"/>
      <c r="C237" s="431" t="s">
        <v>300</v>
      </c>
      <c r="D237" s="432" t="s">
        <v>8217</v>
      </c>
      <c r="E237" s="432" t="s">
        <v>8218</v>
      </c>
      <c r="F237" s="431" t="s">
        <v>8152</v>
      </c>
      <c r="G237" s="431" t="s">
        <v>2753</v>
      </c>
      <c r="H237" s="431" t="s">
        <v>812</v>
      </c>
      <c r="I237" s="431" t="s">
        <v>21</v>
      </c>
      <c r="J237" s="5">
        <v>8200000</v>
      </c>
      <c r="K237" s="5">
        <v>100</v>
      </c>
      <c r="L237" s="5">
        <v>820000000</v>
      </c>
      <c r="M237" s="431" t="s">
        <v>2998</v>
      </c>
      <c r="N237" s="433" t="s">
        <v>1552</v>
      </c>
      <c r="O237" s="433" t="s">
        <v>7593</v>
      </c>
      <c r="P237" s="354" t="s">
        <v>7594</v>
      </c>
      <c r="Q237" s="434">
        <v>43269</v>
      </c>
    </row>
    <row r="238" spans="1:17" ht="30" customHeight="1">
      <c r="A238" s="403">
        <v>237</v>
      </c>
      <c r="B238" s="352"/>
      <c r="C238" s="431" t="s">
        <v>300</v>
      </c>
      <c r="D238" s="432" t="s">
        <v>8219</v>
      </c>
      <c r="E238" s="432" t="s">
        <v>8220</v>
      </c>
      <c r="F238" s="431" t="s">
        <v>134</v>
      </c>
      <c r="G238" s="431" t="s">
        <v>2310</v>
      </c>
      <c r="H238" s="431" t="s">
        <v>203</v>
      </c>
      <c r="I238" s="431" t="s">
        <v>21</v>
      </c>
      <c r="J238" s="5">
        <v>8400000</v>
      </c>
      <c r="K238" s="5">
        <v>20</v>
      </c>
      <c r="L238" s="5">
        <v>168000000</v>
      </c>
      <c r="M238" s="431" t="s">
        <v>7987</v>
      </c>
      <c r="N238" s="433" t="s">
        <v>1552</v>
      </c>
      <c r="O238" s="433" t="s">
        <v>7593</v>
      </c>
      <c r="P238" s="354" t="s">
        <v>7594</v>
      </c>
      <c r="Q238" s="434">
        <v>43269</v>
      </c>
    </row>
    <row r="239" spans="1:17" ht="30" customHeight="1">
      <c r="A239" s="403">
        <v>238</v>
      </c>
      <c r="B239" s="352"/>
      <c r="C239" s="431" t="s">
        <v>300</v>
      </c>
      <c r="D239" s="432" t="s">
        <v>8221</v>
      </c>
      <c r="E239" s="432" t="s">
        <v>8222</v>
      </c>
      <c r="F239" s="431" t="s">
        <v>134</v>
      </c>
      <c r="G239" s="431" t="s">
        <v>2310</v>
      </c>
      <c r="H239" s="431" t="s">
        <v>34</v>
      </c>
      <c r="I239" s="431" t="s">
        <v>21</v>
      </c>
      <c r="J239" s="5">
        <v>8295000</v>
      </c>
      <c r="K239" s="5">
        <v>20</v>
      </c>
      <c r="L239" s="5">
        <v>165900000</v>
      </c>
      <c r="M239" s="431" t="s">
        <v>7987</v>
      </c>
      <c r="N239" s="433" t="s">
        <v>1552</v>
      </c>
      <c r="O239" s="433" t="s">
        <v>7593</v>
      </c>
      <c r="P239" s="354" t="s">
        <v>7594</v>
      </c>
      <c r="Q239" s="434">
        <v>43269</v>
      </c>
    </row>
    <row r="240" spans="1:17" ht="30" customHeight="1">
      <c r="A240" s="403">
        <v>239</v>
      </c>
      <c r="B240" s="352"/>
      <c r="C240" s="431" t="s">
        <v>300</v>
      </c>
      <c r="D240" s="432" t="s">
        <v>8223</v>
      </c>
      <c r="E240" s="432" t="s">
        <v>8224</v>
      </c>
      <c r="F240" s="431" t="s">
        <v>236</v>
      </c>
      <c r="G240" s="431" t="s">
        <v>2310</v>
      </c>
      <c r="H240" s="431" t="s">
        <v>8166</v>
      </c>
      <c r="I240" s="431" t="s">
        <v>1415</v>
      </c>
      <c r="J240" s="5">
        <v>8350000</v>
      </c>
      <c r="K240" s="5">
        <v>50</v>
      </c>
      <c r="L240" s="5">
        <v>417500000</v>
      </c>
      <c r="M240" s="431" t="s">
        <v>7987</v>
      </c>
      <c r="N240" s="433" t="s">
        <v>1552</v>
      </c>
      <c r="O240" s="433" t="s">
        <v>7593</v>
      </c>
      <c r="P240" s="354" t="s">
        <v>7594</v>
      </c>
      <c r="Q240" s="434">
        <v>43269</v>
      </c>
    </row>
    <row r="241" spans="1:17" ht="30" customHeight="1">
      <c r="A241" s="403">
        <v>240</v>
      </c>
      <c r="B241" s="352"/>
      <c r="C241" s="431" t="s">
        <v>300</v>
      </c>
      <c r="D241" s="432" t="s">
        <v>8225</v>
      </c>
      <c r="E241" s="432" t="s">
        <v>8226</v>
      </c>
      <c r="F241" s="431" t="s">
        <v>1880</v>
      </c>
      <c r="G241" s="431" t="s">
        <v>8161</v>
      </c>
      <c r="H241" s="431" t="s">
        <v>1927</v>
      </c>
      <c r="I241" s="431" t="s">
        <v>21</v>
      </c>
      <c r="J241" s="5">
        <v>6300000</v>
      </c>
      <c r="K241" s="5">
        <v>50</v>
      </c>
      <c r="L241" s="5">
        <v>315000000</v>
      </c>
      <c r="M241" s="431" t="s">
        <v>8075</v>
      </c>
      <c r="N241" s="433" t="s">
        <v>1552</v>
      </c>
      <c r="O241" s="433" t="s">
        <v>7593</v>
      </c>
      <c r="P241" s="354" t="s">
        <v>7594</v>
      </c>
      <c r="Q241" s="434">
        <v>43269</v>
      </c>
    </row>
    <row r="242" spans="1:17" ht="30" customHeight="1">
      <c r="A242" s="403">
        <v>241</v>
      </c>
      <c r="B242" s="352"/>
      <c r="C242" s="431" t="s">
        <v>300</v>
      </c>
      <c r="D242" s="432" t="s">
        <v>8227</v>
      </c>
      <c r="E242" s="432" t="s">
        <v>8228</v>
      </c>
      <c r="F242" s="431" t="s">
        <v>1880</v>
      </c>
      <c r="G242" s="431" t="s">
        <v>8161</v>
      </c>
      <c r="H242" s="431" t="s">
        <v>1927</v>
      </c>
      <c r="I242" s="431" t="s">
        <v>21</v>
      </c>
      <c r="J242" s="5">
        <v>6300000</v>
      </c>
      <c r="K242" s="5">
        <v>50</v>
      </c>
      <c r="L242" s="5">
        <v>315000000</v>
      </c>
      <c r="M242" s="431" t="s">
        <v>8075</v>
      </c>
      <c r="N242" s="433" t="s">
        <v>1552</v>
      </c>
      <c r="O242" s="433" t="s">
        <v>7593</v>
      </c>
      <c r="P242" s="354" t="s">
        <v>7594</v>
      </c>
      <c r="Q242" s="434">
        <v>43269</v>
      </c>
    </row>
    <row r="243" spans="1:17" ht="30" customHeight="1">
      <c r="A243" s="403">
        <v>242</v>
      </c>
      <c r="B243" s="352"/>
      <c r="C243" s="431" t="s">
        <v>300</v>
      </c>
      <c r="D243" s="432" t="s">
        <v>8229</v>
      </c>
      <c r="E243" s="432" t="s">
        <v>8230</v>
      </c>
      <c r="F243" s="431" t="s">
        <v>327</v>
      </c>
      <c r="G243" s="431" t="s">
        <v>3067</v>
      </c>
      <c r="H243" s="431" t="s">
        <v>149</v>
      </c>
      <c r="I243" s="431" t="s">
        <v>1415</v>
      </c>
      <c r="J243" s="5">
        <v>7245000</v>
      </c>
      <c r="K243" s="5">
        <v>50</v>
      </c>
      <c r="L243" s="5">
        <v>362250000</v>
      </c>
      <c r="M243" s="431" t="s">
        <v>8231</v>
      </c>
      <c r="N243" s="433" t="s">
        <v>1552</v>
      </c>
      <c r="O243" s="433" t="s">
        <v>7593</v>
      </c>
      <c r="P243" s="354" t="s">
        <v>7594</v>
      </c>
      <c r="Q243" s="434">
        <v>43269</v>
      </c>
    </row>
    <row r="244" spans="1:17" ht="30" customHeight="1">
      <c r="A244" s="403">
        <v>243</v>
      </c>
      <c r="B244" s="352"/>
      <c r="C244" s="431" t="s">
        <v>300</v>
      </c>
      <c r="D244" s="432" t="s">
        <v>8232</v>
      </c>
      <c r="E244" s="432" t="s">
        <v>8233</v>
      </c>
      <c r="F244" s="431" t="s">
        <v>236</v>
      </c>
      <c r="G244" s="431" t="s">
        <v>2696</v>
      </c>
      <c r="H244" s="431" t="s">
        <v>35</v>
      </c>
      <c r="I244" s="431" t="s">
        <v>21</v>
      </c>
      <c r="J244" s="5">
        <v>7500000</v>
      </c>
      <c r="K244" s="5">
        <v>50</v>
      </c>
      <c r="L244" s="5">
        <v>375000000</v>
      </c>
      <c r="M244" s="431" t="s">
        <v>7740</v>
      </c>
      <c r="N244" s="433" t="s">
        <v>1552</v>
      </c>
      <c r="O244" s="433" t="s">
        <v>7593</v>
      </c>
      <c r="P244" s="354" t="s">
        <v>7594</v>
      </c>
      <c r="Q244" s="434">
        <v>43269</v>
      </c>
    </row>
    <row r="245" spans="1:17" ht="30" customHeight="1">
      <c r="A245" s="403">
        <v>244</v>
      </c>
      <c r="B245" s="352"/>
      <c r="C245" s="431" t="s">
        <v>2327</v>
      </c>
      <c r="D245" s="432" t="s">
        <v>8234</v>
      </c>
      <c r="E245" s="432" t="s">
        <v>8235</v>
      </c>
      <c r="F245" s="431" t="s">
        <v>1156</v>
      </c>
      <c r="G245" s="431" t="s">
        <v>8236</v>
      </c>
      <c r="H245" s="431" t="s">
        <v>40</v>
      </c>
      <c r="I245" s="431" t="s">
        <v>3965</v>
      </c>
      <c r="J245" s="5">
        <v>8820000</v>
      </c>
      <c r="K245" s="5">
        <v>20</v>
      </c>
      <c r="L245" s="5">
        <v>176400000</v>
      </c>
      <c r="M245" s="431" t="s">
        <v>7729</v>
      </c>
      <c r="N245" s="433" t="s">
        <v>1552</v>
      </c>
      <c r="O245" s="433" t="s">
        <v>7593</v>
      </c>
      <c r="P245" s="354" t="s">
        <v>7594</v>
      </c>
      <c r="Q245" s="434">
        <v>43269</v>
      </c>
    </row>
    <row r="246" spans="1:17" ht="30" customHeight="1">
      <c r="A246" s="403">
        <v>245</v>
      </c>
      <c r="B246" s="352"/>
      <c r="C246" s="431" t="s">
        <v>2327</v>
      </c>
      <c r="D246" s="432" t="s">
        <v>8237</v>
      </c>
      <c r="E246" s="432" t="s">
        <v>8238</v>
      </c>
      <c r="F246" s="431" t="s">
        <v>4243</v>
      </c>
      <c r="G246" s="431" t="s">
        <v>3067</v>
      </c>
      <c r="H246" s="431" t="s">
        <v>149</v>
      </c>
      <c r="I246" s="431" t="s">
        <v>3965</v>
      </c>
      <c r="J246" s="5">
        <v>8400000</v>
      </c>
      <c r="K246" s="5">
        <v>10</v>
      </c>
      <c r="L246" s="5">
        <v>84000000</v>
      </c>
      <c r="M246" s="431" t="s">
        <v>8231</v>
      </c>
      <c r="N246" s="433" t="s">
        <v>1552</v>
      </c>
      <c r="O246" s="433" t="s">
        <v>7593</v>
      </c>
      <c r="P246" s="354" t="s">
        <v>7594</v>
      </c>
      <c r="Q246" s="434">
        <v>43269</v>
      </c>
    </row>
    <row r="247" spans="1:17" ht="30" customHeight="1">
      <c r="A247" s="403">
        <v>246</v>
      </c>
      <c r="B247" s="352"/>
      <c r="C247" s="431" t="s">
        <v>301</v>
      </c>
      <c r="D247" s="432" t="s">
        <v>8239</v>
      </c>
      <c r="E247" s="432" t="s">
        <v>8240</v>
      </c>
      <c r="F247" s="431" t="s">
        <v>134</v>
      </c>
      <c r="G247" s="431" t="s">
        <v>2310</v>
      </c>
      <c r="H247" s="431" t="s">
        <v>8241</v>
      </c>
      <c r="I247" s="431" t="s">
        <v>21</v>
      </c>
      <c r="J247" s="5">
        <v>2920000</v>
      </c>
      <c r="K247" s="5">
        <v>30</v>
      </c>
      <c r="L247" s="5">
        <v>87600000</v>
      </c>
      <c r="M247" s="431" t="s">
        <v>7987</v>
      </c>
      <c r="N247" s="433" t="s">
        <v>1552</v>
      </c>
      <c r="O247" s="433" t="s">
        <v>7593</v>
      </c>
      <c r="P247" s="354" t="s">
        <v>7594</v>
      </c>
      <c r="Q247" s="434">
        <v>43269</v>
      </c>
    </row>
    <row r="248" spans="1:17" ht="30" customHeight="1">
      <c r="A248" s="403">
        <v>247</v>
      </c>
      <c r="B248" s="352"/>
      <c r="C248" s="431" t="s">
        <v>2361</v>
      </c>
      <c r="D248" s="432" t="s">
        <v>8242</v>
      </c>
      <c r="E248" s="432" t="s">
        <v>8243</v>
      </c>
      <c r="F248" s="431" t="s">
        <v>134</v>
      </c>
      <c r="G248" s="431" t="s">
        <v>2310</v>
      </c>
      <c r="H248" s="431" t="s">
        <v>8241</v>
      </c>
      <c r="I248" s="431" t="s">
        <v>21</v>
      </c>
      <c r="J248" s="5">
        <v>2590000</v>
      </c>
      <c r="K248" s="5">
        <v>30</v>
      </c>
      <c r="L248" s="5">
        <v>77700000</v>
      </c>
      <c r="M248" s="431" t="s">
        <v>7987</v>
      </c>
      <c r="N248" s="433" t="s">
        <v>1552</v>
      </c>
      <c r="O248" s="433" t="s">
        <v>7593</v>
      </c>
      <c r="P248" s="354" t="s">
        <v>7594</v>
      </c>
      <c r="Q248" s="434">
        <v>43269</v>
      </c>
    </row>
    <row r="249" spans="1:17" ht="30" customHeight="1">
      <c r="A249" s="403">
        <v>248</v>
      </c>
      <c r="B249" s="352"/>
      <c r="C249" s="431" t="s">
        <v>2361</v>
      </c>
      <c r="D249" s="432" t="s">
        <v>8244</v>
      </c>
      <c r="E249" s="432" t="s">
        <v>8245</v>
      </c>
      <c r="F249" s="431" t="s">
        <v>8246</v>
      </c>
      <c r="G249" s="431" t="s">
        <v>8247</v>
      </c>
      <c r="H249" s="431" t="s">
        <v>8248</v>
      </c>
      <c r="I249" s="431" t="s">
        <v>21</v>
      </c>
      <c r="J249" s="5">
        <v>5500000</v>
      </c>
      <c r="K249" s="5">
        <v>40</v>
      </c>
      <c r="L249" s="5">
        <v>220000000</v>
      </c>
      <c r="M249" s="431" t="s">
        <v>8016</v>
      </c>
      <c r="N249" s="433" t="s">
        <v>1552</v>
      </c>
      <c r="O249" s="433" t="s">
        <v>7593</v>
      </c>
      <c r="P249" s="354" t="s">
        <v>7594</v>
      </c>
      <c r="Q249" s="434">
        <v>43269</v>
      </c>
    </row>
    <row r="250" spans="1:17" ht="30" customHeight="1">
      <c r="A250" s="403">
        <v>249</v>
      </c>
      <c r="B250" s="352"/>
      <c r="C250" s="431" t="s">
        <v>2361</v>
      </c>
      <c r="D250" s="432" t="s">
        <v>8249</v>
      </c>
      <c r="E250" s="432" t="s">
        <v>8250</v>
      </c>
      <c r="F250" s="431" t="s">
        <v>7963</v>
      </c>
      <c r="G250" s="431" t="s">
        <v>8251</v>
      </c>
      <c r="H250" s="431" t="s">
        <v>8252</v>
      </c>
      <c r="I250" s="431" t="s">
        <v>1415</v>
      </c>
      <c r="J250" s="5">
        <v>2248000</v>
      </c>
      <c r="K250" s="5">
        <v>100</v>
      </c>
      <c r="L250" s="5">
        <v>224800000</v>
      </c>
      <c r="M250" s="431" t="s">
        <v>8205</v>
      </c>
      <c r="N250" s="433" t="s">
        <v>1552</v>
      </c>
      <c r="O250" s="433" t="s">
        <v>7593</v>
      </c>
      <c r="P250" s="354" t="s">
        <v>7594</v>
      </c>
      <c r="Q250" s="434">
        <v>43269</v>
      </c>
    </row>
    <row r="251" spans="1:17" ht="30" customHeight="1">
      <c r="A251" s="403">
        <v>250</v>
      </c>
      <c r="B251" s="352"/>
      <c r="C251" s="431" t="s">
        <v>2361</v>
      </c>
      <c r="D251" s="432" t="s">
        <v>8253</v>
      </c>
      <c r="E251" s="432" t="s">
        <v>8254</v>
      </c>
      <c r="F251" s="431" t="s">
        <v>8246</v>
      </c>
      <c r="G251" s="431" t="s">
        <v>8247</v>
      </c>
      <c r="H251" s="431" t="s">
        <v>8248</v>
      </c>
      <c r="I251" s="431" t="s">
        <v>21</v>
      </c>
      <c r="J251" s="5">
        <v>2300000</v>
      </c>
      <c r="K251" s="5">
        <v>20</v>
      </c>
      <c r="L251" s="5">
        <v>46000000</v>
      </c>
      <c r="M251" s="431" t="s">
        <v>8016</v>
      </c>
      <c r="N251" s="433" t="s">
        <v>1552</v>
      </c>
      <c r="O251" s="433" t="s">
        <v>7593</v>
      </c>
      <c r="P251" s="354" t="s">
        <v>7594</v>
      </c>
      <c r="Q251" s="434">
        <v>43269</v>
      </c>
    </row>
    <row r="252" spans="1:17" ht="30" customHeight="1">
      <c r="A252" s="403">
        <v>251</v>
      </c>
      <c r="B252" s="352"/>
      <c r="C252" s="431" t="s">
        <v>301</v>
      </c>
      <c r="D252" s="432" t="s">
        <v>8255</v>
      </c>
      <c r="E252" s="432" t="s">
        <v>8256</v>
      </c>
      <c r="F252" s="431" t="s">
        <v>211</v>
      </c>
      <c r="G252" s="431" t="s">
        <v>7739</v>
      </c>
      <c r="H252" s="431" t="s">
        <v>180</v>
      </c>
      <c r="I252" s="431" t="s">
        <v>21</v>
      </c>
      <c r="J252" s="5">
        <v>300000</v>
      </c>
      <c r="K252" s="5">
        <v>600</v>
      </c>
      <c r="L252" s="5">
        <v>180000000</v>
      </c>
      <c r="M252" s="431" t="s">
        <v>7740</v>
      </c>
      <c r="N252" s="433" t="s">
        <v>1552</v>
      </c>
      <c r="O252" s="433" t="s">
        <v>7593</v>
      </c>
      <c r="P252" s="354" t="s">
        <v>7594</v>
      </c>
      <c r="Q252" s="434">
        <v>43269</v>
      </c>
    </row>
    <row r="253" spans="1:17" ht="30" customHeight="1">
      <c r="A253" s="403">
        <v>252</v>
      </c>
      <c r="B253" s="352"/>
      <c r="C253" s="431" t="s">
        <v>301</v>
      </c>
      <c r="D253" s="432" t="s">
        <v>8257</v>
      </c>
      <c r="E253" s="432" t="s">
        <v>8258</v>
      </c>
      <c r="F253" s="431" t="s">
        <v>211</v>
      </c>
      <c r="G253" s="431" t="s">
        <v>7739</v>
      </c>
      <c r="H253" s="431" t="s">
        <v>180</v>
      </c>
      <c r="I253" s="431" t="s">
        <v>21</v>
      </c>
      <c r="J253" s="5">
        <v>300000</v>
      </c>
      <c r="K253" s="5">
        <v>30</v>
      </c>
      <c r="L253" s="5">
        <v>9000000</v>
      </c>
      <c r="M253" s="431" t="s">
        <v>7740</v>
      </c>
      <c r="N253" s="433" t="s">
        <v>1552</v>
      </c>
      <c r="O253" s="433" t="s">
        <v>7593</v>
      </c>
      <c r="P253" s="354" t="s">
        <v>7594</v>
      </c>
      <c r="Q253" s="434">
        <v>43269</v>
      </c>
    </row>
    <row r="254" spans="1:17" ht="30" customHeight="1">
      <c r="A254" s="403">
        <v>253</v>
      </c>
      <c r="B254" s="352"/>
      <c r="C254" s="431" t="s">
        <v>301</v>
      </c>
      <c r="D254" s="432" t="s">
        <v>8259</v>
      </c>
      <c r="E254" s="432" t="s">
        <v>302</v>
      </c>
      <c r="F254" s="431" t="s">
        <v>7963</v>
      </c>
      <c r="G254" s="431" t="s">
        <v>179</v>
      </c>
      <c r="H254" s="431" t="s">
        <v>40</v>
      </c>
      <c r="I254" s="431" t="s">
        <v>21</v>
      </c>
      <c r="J254" s="5">
        <v>2300000</v>
      </c>
      <c r="K254" s="5">
        <v>200</v>
      </c>
      <c r="L254" s="5">
        <v>460000000</v>
      </c>
      <c r="M254" s="431" t="s">
        <v>7783</v>
      </c>
      <c r="N254" s="433" t="s">
        <v>1552</v>
      </c>
      <c r="O254" s="433" t="s">
        <v>7593</v>
      </c>
      <c r="P254" s="354" t="s">
        <v>7594</v>
      </c>
      <c r="Q254" s="434">
        <v>43269</v>
      </c>
    </row>
    <row r="255" spans="1:17" ht="30" customHeight="1">
      <c r="A255" s="403">
        <v>254</v>
      </c>
      <c r="B255" s="352"/>
      <c r="C255" s="431" t="s">
        <v>301</v>
      </c>
      <c r="D255" s="432" t="s">
        <v>8260</v>
      </c>
      <c r="E255" s="432" t="s">
        <v>8261</v>
      </c>
      <c r="F255" s="431" t="s">
        <v>966</v>
      </c>
      <c r="G255" s="431" t="s">
        <v>8262</v>
      </c>
      <c r="H255" s="431" t="s">
        <v>34</v>
      </c>
      <c r="I255" s="431" t="s">
        <v>1415</v>
      </c>
      <c r="J255" s="5">
        <v>346500</v>
      </c>
      <c r="K255" s="5">
        <v>100</v>
      </c>
      <c r="L255" s="5">
        <v>34650000</v>
      </c>
      <c r="M255" s="431" t="s">
        <v>7729</v>
      </c>
      <c r="N255" s="433" t="s">
        <v>1552</v>
      </c>
      <c r="O255" s="433" t="s">
        <v>7593</v>
      </c>
      <c r="P255" s="354" t="s">
        <v>7594</v>
      </c>
      <c r="Q255" s="434">
        <v>43269</v>
      </c>
    </row>
    <row r="256" spans="1:17" ht="30" customHeight="1">
      <c r="A256" s="403">
        <v>255</v>
      </c>
      <c r="B256" s="352"/>
      <c r="C256" s="431" t="s">
        <v>301</v>
      </c>
      <c r="D256" s="432" t="s">
        <v>8263</v>
      </c>
      <c r="E256" s="432" t="s">
        <v>8264</v>
      </c>
      <c r="F256" s="431" t="s">
        <v>8265</v>
      </c>
      <c r="G256" s="431" t="s">
        <v>179</v>
      </c>
      <c r="H256" s="431" t="s">
        <v>7964</v>
      </c>
      <c r="I256" s="431" t="s">
        <v>21</v>
      </c>
      <c r="J256" s="5">
        <v>480000</v>
      </c>
      <c r="K256" s="5">
        <v>80</v>
      </c>
      <c r="L256" s="5">
        <v>38400000</v>
      </c>
      <c r="M256" s="431" t="s">
        <v>7783</v>
      </c>
      <c r="N256" s="433" t="s">
        <v>1552</v>
      </c>
      <c r="O256" s="433" t="s">
        <v>7593</v>
      </c>
      <c r="P256" s="354" t="s">
        <v>7594</v>
      </c>
      <c r="Q256" s="434">
        <v>43269</v>
      </c>
    </row>
    <row r="257" spans="1:17" ht="30" customHeight="1">
      <c r="A257" s="403">
        <v>256</v>
      </c>
      <c r="B257" s="352"/>
      <c r="C257" s="431" t="s">
        <v>301</v>
      </c>
      <c r="D257" s="432" t="s">
        <v>8266</v>
      </c>
      <c r="E257" s="432" t="s">
        <v>8267</v>
      </c>
      <c r="F257" s="431" t="s">
        <v>7963</v>
      </c>
      <c r="G257" s="431" t="s">
        <v>179</v>
      </c>
      <c r="H257" s="431" t="s">
        <v>7964</v>
      </c>
      <c r="I257" s="431" t="s">
        <v>21</v>
      </c>
      <c r="J257" s="5">
        <v>690000</v>
      </c>
      <c r="K257" s="5">
        <v>20</v>
      </c>
      <c r="L257" s="5">
        <v>13800000</v>
      </c>
      <c r="M257" s="431" t="s">
        <v>7783</v>
      </c>
      <c r="N257" s="433" t="s">
        <v>1552</v>
      </c>
      <c r="O257" s="433" t="s">
        <v>7593</v>
      </c>
      <c r="P257" s="354" t="s">
        <v>7594</v>
      </c>
      <c r="Q257" s="434">
        <v>43269</v>
      </c>
    </row>
    <row r="258" spans="1:17" ht="30" customHeight="1">
      <c r="A258" s="403">
        <v>257</v>
      </c>
      <c r="B258" s="352"/>
      <c r="C258" s="431" t="s">
        <v>301</v>
      </c>
      <c r="D258" s="432" t="s">
        <v>8268</v>
      </c>
      <c r="E258" s="432" t="s">
        <v>8269</v>
      </c>
      <c r="F258" s="431" t="s">
        <v>8270</v>
      </c>
      <c r="G258" s="431" t="s">
        <v>130</v>
      </c>
      <c r="H258" s="431" t="s">
        <v>262</v>
      </c>
      <c r="I258" s="431" t="s">
        <v>21</v>
      </c>
      <c r="J258" s="5">
        <v>1916880</v>
      </c>
      <c r="K258" s="5">
        <v>10</v>
      </c>
      <c r="L258" s="5">
        <v>19168800</v>
      </c>
      <c r="M258" s="431" t="s">
        <v>7753</v>
      </c>
      <c r="N258" s="433" t="s">
        <v>1552</v>
      </c>
      <c r="O258" s="433" t="s">
        <v>7593</v>
      </c>
      <c r="P258" s="354" t="s">
        <v>7594</v>
      </c>
      <c r="Q258" s="434">
        <v>43269</v>
      </c>
    </row>
    <row r="259" spans="1:17" ht="30" customHeight="1">
      <c r="A259" s="403">
        <v>258</v>
      </c>
      <c r="B259" s="352"/>
      <c r="C259" s="431" t="s">
        <v>301</v>
      </c>
      <c r="D259" s="432" t="s">
        <v>8271</v>
      </c>
      <c r="E259" s="432" t="s">
        <v>8272</v>
      </c>
      <c r="F259" s="431" t="s">
        <v>211</v>
      </c>
      <c r="G259" s="431" t="s">
        <v>7739</v>
      </c>
      <c r="H259" s="431" t="s">
        <v>180</v>
      </c>
      <c r="I259" s="431" t="s">
        <v>21</v>
      </c>
      <c r="J259" s="5">
        <v>183750</v>
      </c>
      <c r="K259" s="5">
        <v>10</v>
      </c>
      <c r="L259" s="5">
        <v>1837500</v>
      </c>
      <c r="M259" s="431" t="s">
        <v>7740</v>
      </c>
      <c r="N259" s="433" t="s">
        <v>1552</v>
      </c>
      <c r="O259" s="433" t="s">
        <v>7593</v>
      </c>
      <c r="P259" s="354" t="s">
        <v>7594</v>
      </c>
      <c r="Q259" s="434">
        <v>43269</v>
      </c>
    </row>
    <row r="260" spans="1:17" ht="30" customHeight="1">
      <c r="A260" s="403">
        <v>259</v>
      </c>
      <c r="B260" s="352"/>
      <c r="C260" s="4" t="s">
        <v>294</v>
      </c>
      <c r="D260" s="432" t="s">
        <v>8273</v>
      </c>
      <c r="E260" s="432" t="s">
        <v>8274</v>
      </c>
      <c r="F260" s="431" t="s">
        <v>4243</v>
      </c>
      <c r="G260" s="431" t="s">
        <v>3095</v>
      </c>
      <c r="H260" s="431" t="s">
        <v>33</v>
      </c>
      <c r="I260" s="431" t="s">
        <v>23</v>
      </c>
      <c r="J260" s="5">
        <v>1050000</v>
      </c>
      <c r="K260" s="5">
        <v>150</v>
      </c>
      <c r="L260" s="5">
        <v>157500000</v>
      </c>
      <c r="M260" s="431" t="s">
        <v>3096</v>
      </c>
      <c r="N260" s="433" t="s">
        <v>1552</v>
      </c>
      <c r="O260" s="433" t="s">
        <v>7593</v>
      </c>
      <c r="P260" s="354" t="s">
        <v>7594</v>
      </c>
      <c r="Q260" s="434">
        <v>43269</v>
      </c>
    </row>
    <row r="261" spans="1:17" ht="30" customHeight="1">
      <c r="A261" s="403">
        <v>260</v>
      </c>
      <c r="B261" s="352"/>
      <c r="C261" s="431" t="s">
        <v>259</v>
      </c>
      <c r="D261" s="432" t="s">
        <v>8275</v>
      </c>
      <c r="E261" s="432" t="s">
        <v>8276</v>
      </c>
      <c r="F261" s="431" t="s">
        <v>8277</v>
      </c>
      <c r="G261" s="431" t="s">
        <v>2310</v>
      </c>
      <c r="H261" s="431" t="s">
        <v>2838</v>
      </c>
      <c r="I261" s="431" t="s">
        <v>1415</v>
      </c>
      <c r="J261" s="5">
        <v>2890000</v>
      </c>
      <c r="K261" s="5">
        <v>100</v>
      </c>
      <c r="L261" s="5">
        <v>289000000</v>
      </c>
      <c r="M261" s="431" t="s">
        <v>8278</v>
      </c>
      <c r="N261" s="433" t="s">
        <v>1552</v>
      </c>
      <c r="O261" s="433" t="s">
        <v>7593</v>
      </c>
      <c r="P261" s="354" t="s">
        <v>7594</v>
      </c>
      <c r="Q261" s="434">
        <v>43269</v>
      </c>
    </row>
    <row r="262" spans="1:17" ht="30" customHeight="1">
      <c r="A262" s="403">
        <v>261</v>
      </c>
      <c r="B262" s="352"/>
      <c r="C262" s="431" t="s">
        <v>301</v>
      </c>
      <c r="D262" s="432" t="s">
        <v>8279</v>
      </c>
      <c r="E262" s="432" t="s">
        <v>8280</v>
      </c>
      <c r="F262" s="431" t="s">
        <v>8281</v>
      </c>
      <c r="G262" s="431" t="s">
        <v>8282</v>
      </c>
      <c r="H262" s="431" t="s">
        <v>1935</v>
      </c>
      <c r="I262" s="431" t="s">
        <v>21</v>
      </c>
      <c r="J262" s="5">
        <v>789000</v>
      </c>
      <c r="K262" s="5">
        <v>105</v>
      </c>
      <c r="L262" s="5">
        <v>82845000</v>
      </c>
      <c r="M262" s="431" t="s">
        <v>7928</v>
      </c>
      <c r="N262" s="433" t="s">
        <v>1552</v>
      </c>
      <c r="O262" s="433" t="s">
        <v>7593</v>
      </c>
      <c r="P262" s="354" t="s">
        <v>7594</v>
      </c>
      <c r="Q262" s="434">
        <v>43269</v>
      </c>
    </row>
    <row r="263" spans="1:17" ht="30" customHeight="1">
      <c r="A263" s="403">
        <v>262</v>
      </c>
      <c r="B263" s="352"/>
      <c r="C263" s="431" t="s">
        <v>301</v>
      </c>
      <c r="D263" s="432" t="s">
        <v>8283</v>
      </c>
      <c r="E263" s="432" t="s">
        <v>8284</v>
      </c>
      <c r="F263" s="431" t="s">
        <v>8281</v>
      </c>
      <c r="G263" s="431" t="s">
        <v>8282</v>
      </c>
      <c r="H263" s="431" t="s">
        <v>1935</v>
      </c>
      <c r="I263" s="431" t="s">
        <v>21</v>
      </c>
      <c r="J263" s="5">
        <v>298000</v>
      </c>
      <c r="K263" s="5">
        <v>110</v>
      </c>
      <c r="L263" s="5">
        <v>32780000</v>
      </c>
      <c r="M263" s="431" t="s">
        <v>7928</v>
      </c>
      <c r="N263" s="433" t="s">
        <v>1552</v>
      </c>
      <c r="O263" s="433" t="s">
        <v>7593</v>
      </c>
      <c r="P263" s="354" t="s">
        <v>7594</v>
      </c>
      <c r="Q263" s="434">
        <v>43269</v>
      </c>
    </row>
    <row r="264" spans="1:17" ht="30" customHeight="1">
      <c r="A264" s="403">
        <v>263</v>
      </c>
      <c r="B264" s="352"/>
      <c r="C264" s="431" t="s">
        <v>116</v>
      </c>
      <c r="D264" s="432" t="s">
        <v>8285</v>
      </c>
      <c r="E264" s="432" t="s">
        <v>8286</v>
      </c>
      <c r="F264" s="431" t="s">
        <v>8287</v>
      </c>
      <c r="G264" s="431" t="s">
        <v>8288</v>
      </c>
      <c r="H264" s="431" t="s">
        <v>34</v>
      </c>
      <c r="I264" s="431" t="s">
        <v>21</v>
      </c>
      <c r="J264" s="5">
        <v>17493</v>
      </c>
      <c r="K264" s="5">
        <v>5000</v>
      </c>
      <c r="L264" s="5">
        <v>87465000</v>
      </c>
      <c r="M264" s="431" t="s">
        <v>8289</v>
      </c>
      <c r="N264" s="433" t="s">
        <v>1552</v>
      </c>
      <c r="O264" s="433" t="s">
        <v>7593</v>
      </c>
      <c r="P264" s="354" t="s">
        <v>7594</v>
      </c>
      <c r="Q264" s="434">
        <v>43269</v>
      </c>
    </row>
    <row r="265" spans="1:17" ht="30" customHeight="1">
      <c r="A265" s="403">
        <v>264</v>
      </c>
      <c r="B265" s="352"/>
      <c r="C265" s="431" t="s">
        <v>116</v>
      </c>
      <c r="D265" s="432" t="s">
        <v>8290</v>
      </c>
      <c r="E265" s="432" t="s">
        <v>8291</v>
      </c>
      <c r="F265" s="431" t="s">
        <v>8287</v>
      </c>
      <c r="G265" s="431" t="s">
        <v>8288</v>
      </c>
      <c r="H265" s="431" t="s">
        <v>34</v>
      </c>
      <c r="I265" s="431" t="s">
        <v>21</v>
      </c>
      <c r="J265" s="5">
        <v>22680</v>
      </c>
      <c r="K265" s="5">
        <v>6000</v>
      </c>
      <c r="L265" s="5">
        <v>136080000</v>
      </c>
      <c r="M265" s="431" t="s">
        <v>8289</v>
      </c>
      <c r="N265" s="433" t="s">
        <v>1552</v>
      </c>
      <c r="O265" s="433" t="s">
        <v>7593</v>
      </c>
      <c r="P265" s="354" t="s">
        <v>7594</v>
      </c>
      <c r="Q265" s="434">
        <v>43269</v>
      </c>
    </row>
    <row r="266" spans="1:17" ht="30" customHeight="1">
      <c r="A266" s="403">
        <v>265</v>
      </c>
      <c r="B266" s="352"/>
      <c r="C266" s="431" t="s">
        <v>116</v>
      </c>
      <c r="D266" s="432" t="s">
        <v>8292</v>
      </c>
      <c r="E266" s="432" t="s">
        <v>8293</v>
      </c>
      <c r="F266" s="431" t="s">
        <v>8287</v>
      </c>
      <c r="G266" s="431" t="s">
        <v>8288</v>
      </c>
      <c r="H266" s="431" t="s">
        <v>34</v>
      </c>
      <c r="I266" s="431" t="s">
        <v>21</v>
      </c>
      <c r="J266" s="5">
        <v>42460</v>
      </c>
      <c r="K266" s="5">
        <v>4000</v>
      </c>
      <c r="L266" s="5">
        <v>169840000</v>
      </c>
      <c r="M266" s="431" t="s">
        <v>8289</v>
      </c>
      <c r="N266" s="433" t="s">
        <v>1552</v>
      </c>
      <c r="O266" s="433" t="s">
        <v>7593</v>
      </c>
      <c r="P266" s="354" t="s">
        <v>7594</v>
      </c>
      <c r="Q266" s="434">
        <v>43269</v>
      </c>
    </row>
    <row r="267" spans="1:17" ht="30" customHeight="1">
      <c r="A267" s="403">
        <v>266</v>
      </c>
      <c r="B267" s="352"/>
      <c r="C267" s="431" t="s">
        <v>116</v>
      </c>
      <c r="D267" s="432" t="s">
        <v>8294</v>
      </c>
      <c r="E267" s="432" t="s">
        <v>8295</v>
      </c>
      <c r="F267" s="431" t="s">
        <v>4885</v>
      </c>
      <c r="G267" s="431" t="s">
        <v>1200</v>
      </c>
      <c r="H267" s="431" t="s">
        <v>241</v>
      </c>
      <c r="I267" s="431" t="s">
        <v>1415</v>
      </c>
      <c r="J267" s="5">
        <v>17000</v>
      </c>
      <c r="K267" s="5">
        <v>11250</v>
      </c>
      <c r="L267" s="5">
        <v>191250000</v>
      </c>
      <c r="M267" s="431" t="s">
        <v>8296</v>
      </c>
      <c r="N267" s="433" t="s">
        <v>1552</v>
      </c>
      <c r="O267" s="433" t="s">
        <v>7593</v>
      </c>
      <c r="P267" s="354" t="s">
        <v>7594</v>
      </c>
      <c r="Q267" s="434">
        <v>43269</v>
      </c>
    </row>
    <row r="268" spans="1:17" ht="30" customHeight="1">
      <c r="A268" s="403">
        <v>267</v>
      </c>
      <c r="B268" s="352"/>
      <c r="C268" s="431" t="s">
        <v>116</v>
      </c>
      <c r="D268" s="432" t="s">
        <v>8297</v>
      </c>
      <c r="E268" s="432" t="s">
        <v>8298</v>
      </c>
      <c r="F268" s="431" t="s">
        <v>4885</v>
      </c>
      <c r="G268" s="431" t="s">
        <v>1200</v>
      </c>
      <c r="H268" s="431" t="s">
        <v>241</v>
      </c>
      <c r="I268" s="431" t="s">
        <v>1415</v>
      </c>
      <c r="J268" s="5">
        <v>23000</v>
      </c>
      <c r="K268" s="5">
        <v>141000</v>
      </c>
      <c r="L268" s="5">
        <v>3243000000</v>
      </c>
      <c r="M268" s="431" t="s">
        <v>8296</v>
      </c>
      <c r="N268" s="433" t="s">
        <v>1552</v>
      </c>
      <c r="O268" s="433" t="s">
        <v>7593</v>
      </c>
      <c r="P268" s="354" t="s">
        <v>7594</v>
      </c>
      <c r="Q268" s="434">
        <v>43269</v>
      </c>
    </row>
    <row r="269" spans="1:17" ht="30" customHeight="1">
      <c r="A269" s="403">
        <v>268</v>
      </c>
      <c r="B269" s="352"/>
      <c r="C269" s="431" t="s">
        <v>116</v>
      </c>
      <c r="D269" s="432" t="s">
        <v>8299</v>
      </c>
      <c r="E269" s="432" t="s">
        <v>8300</v>
      </c>
      <c r="F269" s="431" t="s">
        <v>4885</v>
      </c>
      <c r="G269" s="431" t="s">
        <v>1200</v>
      </c>
      <c r="H269" s="431" t="s">
        <v>241</v>
      </c>
      <c r="I269" s="431" t="s">
        <v>1415</v>
      </c>
      <c r="J269" s="5">
        <v>26000</v>
      </c>
      <c r="K269" s="5">
        <v>308500</v>
      </c>
      <c r="L269" s="5">
        <v>8021000000</v>
      </c>
      <c r="M269" s="431" t="s">
        <v>8296</v>
      </c>
      <c r="N269" s="433" t="s">
        <v>1552</v>
      </c>
      <c r="O269" s="433" t="s">
        <v>7593</v>
      </c>
      <c r="P269" s="354" t="s">
        <v>7594</v>
      </c>
      <c r="Q269" s="434">
        <v>43269</v>
      </c>
    </row>
    <row r="270" spans="1:17" ht="30" customHeight="1">
      <c r="A270" s="403">
        <v>269</v>
      </c>
      <c r="B270" s="352"/>
      <c r="C270" s="431" t="s">
        <v>116</v>
      </c>
      <c r="D270" s="432" t="s">
        <v>8301</v>
      </c>
      <c r="E270" s="432" t="s">
        <v>8302</v>
      </c>
      <c r="F270" s="431" t="s">
        <v>127</v>
      </c>
      <c r="G270" s="431" t="s">
        <v>1200</v>
      </c>
      <c r="H270" s="431" t="s">
        <v>241</v>
      </c>
      <c r="I270" s="431" t="s">
        <v>1415</v>
      </c>
      <c r="J270" s="5">
        <v>39500</v>
      </c>
      <c r="K270" s="5">
        <v>162500</v>
      </c>
      <c r="L270" s="5">
        <v>6418750000</v>
      </c>
      <c r="M270" s="431" t="s">
        <v>8296</v>
      </c>
      <c r="N270" s="433" t="s">
        <v>1552</v>
      </c>
      <c r="O270" s="433" t="s">
        <v>7593</v>
      </c>
      <c r="P270" s="354" t="s">
        <v>7594</v>
      </c>
      <c r="Q270" s="434">
        <v>43269</v>
      </c>
    </row>
    <row r="271" spans="1:17" ht="30" customHeight="1">
      <c r="A271" s="403">
        <v>270</v>
      </c>
      <c r="B271" s="352"/>
      <c r="C271" s="431" t="s">
        <v>116</v>
      </c>
      <c r="D271" s="432" t="s">
        <v>8303</v>
      </c>
      <c r="E271" s="432" t="s">
        <v>8304</v>
      </c>
      <c r="F271" s="431" t="s">
        <v>127</v>
      </c>
      <c r="G271" s="431" t="s">
        <v>1200</v>
      </c>
      <c r="H271" s="431" t="s">
        <v>241</v>
      </c>
      <c r="I271" s="431" t="s">
        <v>1415</v>
      </c>
      <c r="J271" s="5">
        <v>15000</v>
      </c>
      <c r="K271" s="5">
        <v>12000</v>
      </c>
      <c r="L271" s="5">
        <v>180000000</v>
      </c>
      <c r="M271" s="431" t="s">
        <v>8296</v>
      </c>
      <c r="N271" s="433" t="s">
        <v>1552</v>
      </c>
      <c r="O271" s="433" t="s">
        <v>7593</v>
      </c>
      <c r="P271" s="354" t="s">
        <v>7594</v>
      </c>
      <c r="Q271" s="434">
        <v>43269</v>
      </c>
    </row>
    <row r="272" spans="1:17" ht="30" customHeight="1">
      <c r="A272" s="403">
        <v>271</v>
      </c>
      <c r="B272" s="352"/>
      <c r="C272" s="431" t="s">
        <v>116</v>
      </c>
      <c r="D272" s="432" t="s">
        <v>8305</v>
      </c>
      <c r="E272" s="432" t="s">
        <v>8306</v>
      </c>
      <c r="F272" s="431" t="s">
        <v>127</v>
      </c>
      <c r="G272" s="431" t="s">
        <v>1200</v>
      </c>
      <c r="H272" s="431" t="s">
        <v>241</v>
      </c>
      <c r="I272" s="431" t="s">
        <v>1415</v>
      </c>
      <c r="J272" s="5">
        <v>22500</v>
      </c>
      <c r="K272" s="5">
        <v>5000</v>
      </c>
      <c r="L272" s="5">
        <v>112500000</v>
      </c>
      <c r="M272" s="431" t="s">
        <v>8296</v>
      </c>
      <c r="N272" s="433" t="s">
        <v>1552</v>
      </c>
      <c r="O272" s="433" t="s">
        <v>7593</v>
      </c>
      <c r="P272" s="354" t="s">
        <v>7594</v>
      </c>
      <c r="Q272" s="434">
        <v>43269</v>
      </c>
    </row>
    <row r="273" spans="1:17" ht="30" customHeight="1">
      <c r="A273" s="403">
        <v>272</v>
      </c>
      <c r="B273" s="352"/>
      <c r="C273" s="431" t="s">
        <v>116</v>
      </c>
      <c r="D273" s="432" t="s">
        <v>8307</v>
      </c>
      <c r="E273" s="432" t="s">
        <v>8308</v>
      </c>
      <c r="F273" s="431" t="s">
        <v>127</v>
      </c>
      <c r="G273" s="431" t="s">
        <v>1200</v>
      </c>
      <c r="H273" s="431" t="s">
        <v>241</v>
      </c>
      <c r="I273" s="431" t="s">
        <v>1415</v>
      </c>
      <c r="J273" s="5">
        <v>24000</v>
      </c>
      <c r="K273" s="5">
        <v>12000</v>
      </c>
      <c r="L273" s="5">
        <v>288000000</v>
      </c>
      <c r="M273" s="431" t="s">
        <v>8296</v>
      </c>
      <c r="N273" s="433" t="s">
        <v>1552</v>
      </c>
      <c r="O273" s="433" t="s">
        <v>7593</v>
      </c>
      <c r="P273" s="354" t="s">
        <v>7594</v>
      </c>
      <c r="Q273" s="434">
        <v>43269</v>
      </c>
    </row>
    <row r="274" spans="1:17" ht="30" customHeight="1">
      <c r="A274" s="403">
        <v>273</v>
      </c>
      <c r="B274" s="352"/>
      <c r="C274" s="431" t="s">
        <v>116</v>
      </c>
      <c r="D274" s="432" t="s">
        <v>8309</v>
      </c>
      <c r="E274" s="432" t="s">
        <v>8310</v>
      </c>
      <c r="F274" s="431" t="s">
        <v>127</v>
      </c>
      <c r="G274" s="431" t="s">
        <v>1200</v>
      </c>
      <c r="H274" s="431" t="s">
        <v>241</v>
      </c>
      <c r="I274" s="431" t="s">
        <v>1415</v>
      </c>
      <c r="J274" s="5">
        <v>39000</v>
      </c>
      <c r="K274" s="5">
        <v>6500</v>
      </c>
      <c r="L274" s="5">
        <v>253500000</v>
      </c>
      <c r="M274" s="431" t="s">
        <v>8296</v>
      </c>
      <c r="N274" s="433" t="s">
        <v>1552</v>
      </c>
      <c r="O274" s="433" t="s">
        <v>7593</v>
      </c>
      <c r="P274" s="354" t="s">
        <v>7594</v>
      </c>
      <c r="Q274" s="434">
        <v>43269</v>
      </c>
    </row>
    <row r="275" spans="1:17" ht="30" customHeight="1">
      <c r="A275" s="403">
        <v>274</v>
      </c>
      <c r="B275" s="352"/>
      <c r="C275" s="431" t="s">
        <v>116</v>
      </c>
      <c r="D275" s="432" t="s">
        <v>8311</v>
      </c>
      <c r="E275" s="432" t="s">
        <v>8312</v>
      </c>
      <c r="F275" s="431" t="s">
        <v>127</v>
      </c>
      <c r="G275" s="431" t="s">
        <v>1200</v>
      </c>
      <c r="H275" s="431" t="s">
        <v>241</v>
      </c>
      <c r="I275" s="431" t="s">
        <v>1415</v>
      </c>
      <c r="J275" s="5">
        <v>14400</v>
      </c>
      <c r="K275" s="5">
        <v>275000</v>
      </c>
      <c r="L275" s="5">
        <v>3960000000</v>
      </c>
      <c r="M275" s="431" t="s">
        <v>8296</v>
      </c>
      <c r="N275" s="433" t="s">
        <v>1552</v>
      </c>
      <c r="O275" s="433" t="s">
        <v>7593</v>
      </c>
      <c r="P275" s="354" t="s">
        <v>7594</v>
      </c>
      <c r="Q275" s="434">
        <v>43269</v>
      </c>
    </row>
    <row r="276" spans="1:17" ht="30" customHeight="1">
      <c r="A276" s="403">
        <v>275</v>
      </c>
      <c r="B276" s="352"/>
      <c r="C276" s="431" t="s">
        <v>3342</v>
      </c>
      <c r="D276" s="432" t="s">
        <v>8313</v>
      </c>
      <c r="E276" s="432" t="s">
        <v>8314</v>
      </c>
      <c r="F276" s="431" t="s">
        <v>8315</v>
      </c>
      <c r="G276" s="431" t="s">
        <v>7022</v>
      </c>
      <c r="H276" s="431" t="s">
        <v>7865</v>
      </c>
      <c r="I276" s="431" t="s">
        <v>23</v>
      </c>
      <c r="J276" s="5">
        <v>4850000</v>
      </c>
      <c r="K276" s="5">
        <v>55</v>
      </c>
      <c r="L276" s="5">
        <v>266750000</v>
      </c>
      <c r="M276" s="431" t="s">
        <v>7866</v>
      </c>
      <c r="N276" s="433" t="s">
        <v>1552</v>
      </c>
      <c r="O276" s="433" t="s">
        <v>7593</v>
      </c>
      <c r="P276" s="354" t="s">
        <v>7594</v>
      </c>
      <c r="Q276" s="434">
        <v>43269</v>
      </c>
    </row>
    <row r="277" spans="1:17" ht="30" customHeight="1">
      <c r="A277" s="403">
        <v>276</v>
      </c>
      <c r="B277" s="352"/>
      <c r="C277" s="431" t="s">
        <v>3342</v>
      </c>
      <c r="D277" s="432" t="s">
        <v>8316</v>
      </c>
      <c r="E277" s="432" t="s">
        <v>8317</v>
      </c>
      <c r="F277" s="431" t="s">
        <v>8315</v>
      </c>
      <c r="G277" s="431" t="s">
        <v>7022</v>
      </c>
      <c r="H277" s="431" t="s">
        <v>7865</v>
      </c>
      <c r="I277" s="431" t="s">
        <v>23</v>
      </c>
      <c r="J277" s="5">
        <v>4850000</v>
      </c>
      <c r="K277" s="5">
        <v>805</v>
      </c>
      <c r="L277" s="5">
        <v>3904250000</v>
      </c>
      <c r="M277" s="431" t="s">
        <v>7866</v>
      </c>
      <c r="N277" s="433" t="s">
        <v>1552</v>
      </c>
      <c r="O277" s="433" t="s">
        <v>7593</v>
      </c>
      <c r="P277" s="354" t="s">
        <v>7594</v>
      </c>
      <c r="Q277" s="434">
        <v>43269</v>
      </c>
    </row>
    <row r="278" spans="1:17" ht="30" customHeight="1">
      <c r="A278" s="403">
        <v>277</v>
      </c>
      <c r="B278" s="352"/>
      <c r="C278" s="431" t="s">
        <v>7025</v>
      </c>
      <c r="D278" s="432" t="s">
        <v>8318</v>
      </c>
      <c r="E278" s="432" t="s">
        <v>8319</v>
      </c>
      <c r="F278" s="431" t="s">
        <v>8315</v>
      </c>
      <c r="G278" s="431" t="s">
        <v>7022</v>
      </c>
      <c r="H278" s="431" t="s">
        <v>7865</v>
      </c>
      <c r="I278" s="431" t="s">
        <v>23</v>
      </c>
      <c r="J278" s="5">
        <v>4850000</v>
      </c>
      <c r="K278" s="5">
        <v>55</v>
      </c>
      <c r="L278" s="5">
        <v>266750000</v>
      </c>
      <c r="M278" s="431" t="s">
        <v>7866</v>
      </c>
      <c r="N278" s="433" t="s">
        <v>1552</v>
      </c>
      <c r="O278" s="433" t="s">
        <v>7593</v>
      </c>
      <c r="P278" s="354" t="s">
        <v>7594</v>
      </c>
      <c r="Q278" s="434">
        <v>43269</v>
      </c>
    </row>
    <row r="279" spans="1:17" ht="30" customHeight="1">
      <c r="A279" s="403">
        <v>278</v>
      </c>
      <c r="B279" s="352"/>
      <c r="C279" s="431" t="s">
        <v>273</v>
      </c>
      <c r="D279" s="432" t="s">
        <v>8320</v>
      </c>
      <c r="E279" s="432" t="s">
        <v>8321</v>
      </c>
      <c r="F279" s="431" t="s">
        <v>3348</v>
      </c>
      <c r="G279" s="431" t="s">
        <v>7022</v>
      </c>
      <c r="H279" s="431" t="s">
        <v>7865</v>
      </c>
      <c r="I279" s="431" t="s">
        <v>3355</v>
      </c>
      <c r="J279" s="5">
        <v>509000</v>
      </c>
      <c r="K279" s="5">
        <v>800</v>
      </c>
      <c r="L279" s="5">
        <v>407200000</v>
      </c>
      <c r="M279" s="431" t="s">
        <v>7866</v>
      </c>
      <c r="N279" s="433" t="s">
        <v>1552</v>
      </c>
      <c r="O279" s="433" t="s">
        <v>7593</v>
      </c>
      <c r="P279" s="354" t="s">
        <v>7594</v>
      </c>
      <c r="Q279" s="434">
        <v>43269</v>
      </c>
    </row>
    <row r="280" spans="1:17" ht="30" customHeight="1">
      <c r="A280" s="403">
        <v>279</v>
      </c>
      <c r="B280" s="352"/>
      <c r="C280" s="431" t="s">
        <v>273</v>
      </c>
      <c r="D280" s="432" t="s">
        <v>8322</v>
      </c>
      <c r="E280" s="432" t="s">
        <v>8323</v>
      </c>
      <c r="F280" s="431" t="s">
        <v>8324</v>
      </c>
      <c r="G280" s="431" t="s">
        <v>3365</v>
      </c>
      <c r="H280" s="431" t="s">
        <v>28</v>
      </c>
      <c r="I280" s="431" t="s">
        <v>3350</v>
      </c>
      <c r="J280" s="5">
        <v>231000</v>
      </c>
      <c r="K280" s="5">
        <v>5910</v>
      </c>
      <c r="L280" s="5">
        <v>1365210000</v>
      </c>
      <c r="M280" s="431" t="s">
        <v>7793</v>
      </c>
      <c r="N280" s="433" t="s">
        <v>1552</v>
      </c>
      <c r="O280" s="433" t="s">
        <v>7593</v>
      </c>
      <c r="P280" s="354" t="s">
        <v>7594</v>
      </c>
      <c r="Q280" s="434">
        <v>43269</v>
      </c>
    </row>
    <row r="281" spans="1:17" ht="30" customHeight="1">
      <c r="A281" s="403">
        <v>280</v>
      </c>
      <c r="B281" s="352"/>
      <c r="C281" s="431" t="s">
        <v>273</v>
      </c>
      <c r="D281" s="432" t="s">
        <v>8325</v>
      </c>
      <c r="E281" s="432" t="s">
        <v>8326</v>
      </c>
      <c r="F281" s="431" t="s">
        <v>8327</v>
      </c>
      <c r="G281" s="431" t="s">
        <v>7022</v>
      </c>
      <c r="H281" s="431" t="s">
        <v>7865</v>
      </c>
      <c r="I281" s="431" t="s">
        <v>3355</v>
      </c>
      <c r="J281" s="5">
        <v>325000</v>
      </c>
      <c r="K281" s="5">
        <v>5910</v>
      </c>
      <c r="L281" s="5">
        <v>1920750000</v>
      </c>
      <c r="M281" s="431" t="s">
        <v>7866</v>
      </c>
      <c r="N281" s="433" t="s">
        <v>1552</v>
      </c>
      <c r="O281" s="433" t="s">
        <v>7593</v>
      </c>
      <c r="P281" s="354" t="s">
        <v>7594</v>
      </c>
      <c r="Q281" s="434">
        <v>43269</v>
      </c>
    </row>
    <row r="282" spans="1:17" ht="30" customHeight="1">
      <c r="A282" s="403">
        <v>281</v>
      </c>
      <c r="B282" s="352"/>
      <c r="C282" s="431" t="s">
        <v>272</v>
      </c>
      <c r="D282" s="432" t="s">
        <v>8328</v>
      </c>
      <c r="E282" s="432" t="s">
        <v>8329</v>
      </c>
      <c r="F282" s="431" t="s">
        <v>8330</v>
      </c>
      <c r="G282" s="431" t="s">
        <v>7022</v>
      </c>
      <c r="H282" s="431" t="s">
        <v>7865</v>
      </c>
      <c r="I282" s="431" t="s">
        <v>3355</v>
      </c>
      <c r="J282" s="5">
        <v>3000000</v>
      </c>
      <c r="K282" s="5">
        <v>60</v>
      </c>
      <c r="L282" s="5">
        <v>180000000</v>
      </c>
      <c r="M282" s="431" t="s">
        <v>7866</v>
      </c>
      <c r="N282" s="433" t="s">
        <v>1552</v>
      </c>
      <c r="O282" s="433" t="s">
        <v>7593</v>
      </c>
      <c r="P282" s="354" t="s">
        <v>7594</v>
      </c>
      <c r="Q282" s="434">
        <v>43269</v>
      </c>
    </row>
    <row r="283" spans="1:17" ht="30" customHeight="1">
      <c r="A283" s="403">
        <v>282</v>
      </c>
      <c r="B283" s="352"/>
      <c r="C283" s="431" t="s">
        <v>617</v>
      </c>
      <c r="D283" s="432" t="s">
        <v>8331</v>
      </c>
      <c r="E283" s="432" t="s">
        <v>8332</v>
      </c>
      <c r="F283" s="431" t="s">
        <v>1502</v>
      </c>
      <c r="G283" s="431" t="s">
        <v>8333</v>
      </c>
      <c r="H283" s="431" t="s">
        <v>27</v>
      </c>
      <c r="I283" s="431" t="s">
        <v>199</v>
      </c>
      <c r="J283" s="5">
        <v>170000</v>
      </c>
      <c r="K283" s="5">
        <v>500</v>
      </c>
      <c r="L283" s="5">
        <v>85000000</v>
      </c>
      <c r="M283" s="431" t="s">
        <v>8115</v>
      </c>
      <c r="N283" s="433" t="s">
        <v>1552</v>
      </c>
      <c r="O283" s="433" t="s">
        <v>7593</v>
      </c>
      <c r="P283" s="354" t="s">
        <v>7594</v>
      </c>
      <c r="Q283" s="434">
        <v>43269</v>
      </c>
    </row>
    <row r="284" spans="1:17" ht="30" customHeight="1">
      <c r="A284" s="403">
        <v>283</v>
      </c>
      <c r="B284" s="352"/>
      <c r="C284" s="431" t="s">
        <v>617</v>
      </c>
      <c r="D284" s="432" t="s">
        <v>8334</v>
      </c>
      <c r="E284" s="432" t="s">
        <v>8335</v>
      </c>
      <c r="F284" s="431" t="s">
        <v>1502</v>
      </c>
      <c r="G284" s="431" t="s">
        <v>8336</v>
      </c>
      <c r="H284" s="431" t="s">
        <v>27</v>
      </c>
      <c r="I284" s="431" t="s">
        <v>199</v>
      </c>
      <c r="J284" s="5">
        <v>147000</v>
      </c>
      <c r="K284" s="5">
        <v>700</v>
      </c>
      <c r="L284" s="5">
        <v>102900000</v>
      </c>
      <c r="M284" s="431" t="s">
        <v>8115</v>
      </c>
      <c r="N284" s="433" t="s">
        <v>1552</v>
      </c>
      <c r="O284" s="433" t="s">
        <v>7593</v>
      </c>
      <c r="P284" s="354" t="s">
        <v>7594</v>
      </c>
      <c r="Q284" s="434">
        <v>43269</v>
      </c>
    </row>
    <row r="285" spans="1:17" ht="30" customHeight="1">
      <c r="A285" s="403">
        <v>284</v>
      </c>
      <c r="B285" s="352"/>
      <c r="C285" s="431" t="s">
        <v>617</v>
      </c>
      <c r="D285" s="432" t="s">
        <v>8337</v>
      </c>
      <c r="E285" s="432" t="s">
        <v>3379</v>
      </c>
      <c r="F285" s="431" t="s">
        <v>25</v>
      </c>
      <c r="G285" s="431" t="s">
        <v>2556</v>
      </c>
      <c r="H285" s="431" t="s">
        <v>334</v>
      </c>
      <c r="I285" s="431" t="s">
        <v>199</v>
      </c>
      <c r="J285" s="5">
        <v>607950</v>
      </c>
      <c r="K285" s="5">
        <v>1400</v>
      </c>
      <c r="L285" s="5">
        <v>851130000</v>
      </c>
      <c r="M285" s="431" t="s">
        <v>8182</v>
      </c>
      <c r="N285" s="433" t="s">
        <v>1552</v>
      </c>
      <c r="O285" s="433" t="s">
        <v>7593</v>
      </c>
      <c r="P285" s="354" t="s">
        <v>7594</v>
      </c>
      <c r="Q285" s="434">
        <v>43269</v>
      </c>
    </row>
    <row r="286" spans="1:17" ht="30" customHeight="1">
      <c r="A286" s="403">
        <v>285</v>
      </c>
      <c r="B286" s="352"/>
      <c r="C286" s="431" t="s">
        <v>621</v>
      </c>
      <c r="D286" s="432" t="s">
        <v>8338</v>
      </c>
      <c r="E286" s="432" t="s">
        <v>8339</v>
      </c>
      <c r="F286" s="431" t="s">
        <v>1502</v>
      </c>
      <c r="G286" s="431" t="s">
        <v>8333</v>
      </c>
      <c r="H286" s="431" t="s">
        <v>27</v>
      </c>
      <c r="I286" s="431" t="s">
        <v>32</v>
      </c>
      <c r="J286" s="5">
        <v>160000</v>
      </c>
      <c r="K286" s="5">
        <v>800</v>
      </c>
      <c r="L286" s="5">
        <v>128000000</v>
      </c>
      <c r="M286" s="431" t="s">
        <v>8115</v>
      </c>
      <c r="N286" s="433" t="s">
        <v>1552</v>
      </c>
      <c r="O286" s="433" t="s">
        <v>7593</v>
      </c>
      <c r="P286" s="354" t="s">
        <v>7594</v>
      </c>
      <c r="Q286" s="434">
        <v>43269</v>
      </c>
    </row>
    <row r="287" spans="1:17" ht="30" customHeight="1">
      <c r="A287" s="403">
        <v>286</v>
      </c>
      <c r="B287" s="352"/>
      <c r="C287" s="431" t="s">
        <v>1141</v>
      </c>
      <c r="D287" s="432" t="s">
        <v>8340</v>
      </c>
      <c r="E287" s="432" t="s">
        <v>8341</v>
      </c>
      <c r="F287" s="431" t="s">
        <v>8342</v>
      </c>
      <c r="G287" s="431" t="s">
        <v>8119</v>
      </c>
      <c r="H287" s="431" t="s">
        <v>2311</v>
      </c>
      <c r="I287" s="431" t="s">
        <v>23</v>
      </c>
      <c r="J287" s="5">
        <v>5313000</v>
      </c>
      <c r="K287" s="5">
        <v>50</v>
      </c>
      <c r="L287" s="5">
        <v>265650000</v>
      </c>
      <c r="M287" s="431" t="s">
        <v>7718</v>
      </c>
      <c r="N287" s="433" t="s">
        <v>1552</v>
      </c>
      <c r="O287" s="433" t="s">
        <v>7593</v>
      </c>
      <c r="P287" s="354" t="s">
        <v>7594</v>
      </c>
      <c r="Q287" s="434">
        <v>43269</v>
      </c>
    </row>
    <row r="288" spans="1:17" ht="30" customHeight="1">
      <c r="A288" s="403">
        <v>287</v>
      </c>
      <c r="B288" s="352"/>
      <c r="C288" s="431" t="s">
        <v>1141</v>
      </c>
      <c r="D288" s="432" t="s">
        <v>8343</v>
      </c>
      <c r="E288" s="432" t="s">
        <v>8344</v>
      </c>
      <c r="F288" s="431" t="s">
        <v>8342</v>
      </c>
      <c r="G288" s="431" t="s">
        <v>8119</v>
      </c>
      <c r="H288" s="431" t="s">
        <v>2311</v>
      </c>
      <c r="I288" s="431" t="s">
        <v>23</v>
      </c>
      <c r="J288" s="5">
        <v>13149675</v>
      </c>
      <c r="K288" s="5">
        <v>50</v>
      </c>
      <c r="L288" s="5">
        <v>657483750</v>
      </c>
      <c r="M288" s="431" t="s">
        <v>7718</v>
      </c>
      <c r="N288" s="433" t="s">
        <v>1552</v>
      </c>
      <c r="O288" s="433" t="s">
        <v>7593</v>
      </c>
      <c r="P288" s="354" t="s">
        <v>7594</v>
      </c>
      <c r="Q288" s="434">
        <v>43269</v>
      </c>
    </row>
    <row r="289" spans="1:17" ht="30" customHeight="1">
      <c r="A289" s="403">
        <v>288</v>
      </c>
      <c r="B289" s="352"/>
      <c r="C289" s="431" t="s">
        <v>237</v>
      </c>
      <c r="D289" s="432" t="s">
        <v>8345</v>
      </c>
      <c r="E289" s="432" t="s">
        <v>8346</v>
      </c>
      <c r="F289" s="431" t="s">
        <v>8347</v>
      </c>
      <c r="G289" s="431" t="s">
        <v>8348</v>
      </c>
      <c r="H289" s="431" t="s">
        <v>1927</v>
      </c>
      <c r="I289" s="431" t="s">
        <v>3965</v>
      </c>
      <c r="J289" s="5">
        <v>7100000</v>
      </c>
      <c r="K289" s="5">
        <v>250</v>
      </c>
      <c r="L289" s="5">
        <v>1775000000</v>
      </c>
      <c r="M289" s="431" t="s">
        <v>7764</v>
      </c>
      <c r="N289" s="433" t="s">
        <v>1552</v>
      </c>
      <c r="O289" s="433" t="s">
        <v>7593</v>
      </c>
      <c r="P289" s="354" t="s">
        <v>7594</v>
      </c>
      <c r="Q289" s="434">
        <v>43269</v>
      </c>
    </row>
    <row r="290" spans="1:17" ht="30" customHeight="1">
      <c r="A290" s="403">
        <v>289</v>
      </c>
      <c r="B290" s="352"/>
      <c r="C290" s="431" t="s">
        <v>237</v>
      </c>
      <c r="D290" s="432" t="s">
        <v>8349</v>
      </c>
      <c r="E290" s="432" t="s">
        <v>8350</v>
      </c>
      <c r="F290" s="431" t="s">
        <v>8342</v>
      </c>
      <c r="G290" s="431" t="s">
        <v>8119</v>
      </c>
      <c r="H290" s="431" t="s">
        <v>2311</v>
      </c>
      <c r="I290" s="431" t="s">
        <v>23</v>
      </c>
      <c r="J290" s="5">
        <v>6385236</v>
      </c>
      <c r="K290" s="5">
        <v>485</v>
      </c>
      <c r="L290" s="5">
        <v>3096839460</v>
      </c>
      <c r="M290" s="431" t="s">
        <v>7718</v>
      </c>
      <c r="N290" s="433" t="s">
        <v>1552</v>
      </c>
      <c r="O290" s="433" t="s">
        <v>7593</v>
      </c>
      <c r="P290" s="354" t="s">
        <v>7594</v>
      </c>
      <c r="Q290" s="434">
        <v>43269</v>
      </c>
    </row>
    <row r="291" spans="1:17" ht="30" customHeight="1">
      <c r="A291" s="403">
        <v>290</v>
      </c>
      <c r="B291" s="352"/>
      <c r="C291" s="431" t="s">
        <v>1151</v>
      </c>
      <c r="D291" s="432" t="s">
        <v>8351</v>
      </c>
      <c r="E291" s="432" t="s">
        <v>8352</v>
      </c>
      <c r="F291" s="431" t="s">
        <v>8353</v>
      </c>
      <c r="G291" s="431" t="s">
        <v>130</v>
      </c>
      <c r="H291" s="431" t="s">
        <v>8030</v>
      </c>
      <c r="I291" s="431" t="s">
        <v>17</v>
      </c>
      <c r="J291" s="5">
        <v>1311000</v>
      </c>
      <c r="K291" s="5">
        <v>630</v>
      </c>
      <c r="L291" s="5">
        <v>825930000</v>
      </c>
      <c r="M291" s="431" t="s">
        <v>8031</v>
      </c>
      <c r="N291" s="433" t="s">
        <v>1552</v>
      </c>
      <c r="O291" s="433" t="s">
        <v>7593</v>
      </c>
      <c r="P291" s="354" t="s">
        <v>7594</v>
      </c>
      <c r="Q291" s="434">
        <v>43269</v>
      </c>
    </row>
    <row r="292" spans="1:17" ht="30" customHeight="1">
      <c r="A292" s="403">
        <v>291</v>
      </c>
      <c r="B292" s="352"/>
      <c r="C292" s="431" t="s">
        <v>1151</v>
      </c>
      <c r="D292" s="432" t="s">
        <v>8354</v>
      </c>
      <c r="E292" s="432" t="s">
        <v>8355</v>
      </c>
      <c r="F292" s="431" t="s">
        <v>8356</v>
      </c>
      <c r="G292" s="431" t="s">
        <v>1061</v>
      </c>
      <c r="H292" s="431" t="s">
        <v>34</v>
      </c>
      <c r="I292" s="431" t="s">
        <v>17</v>
      </c>
      <c r="J292" s="5">
        <v>736155</v>
      </c>
      <c r="K292" s="5">
        <v>200</v>
      </c>
      <c r="L292" s="5">
        <v>147231000</v>
      </c>
      <c r="M292" s="431" t="s">
        <v>7718</v>
      </c>
      <c r="N292" s="433" t="s">
        <v>1552</v>
      </c>
      <c r="O292" s="433" t="s">
        <v>7593</v>
      </c>
      <c r="P292" s="354" t="s">
        <v>7594</v>
      </c>
      <c r="Q292" s="434">
        <v>43269</v>
      </c>
    </row>
    <row r="293" spans="1:17" ht="30" customHeight="1">
      <c r="A293" s="403">
        <v>292</v>
      </c>
      <c r="B293" s="352"/>
      <c r="C293" s="431" t="s">
        <v>1165</v>
      </c>
      <c r="D293" s="432" t="s">
        <v>8357</v>
      </c>
      <c r="E293" s="432" t="s">
        <v>8358</v>
      </c>
      <c r="F293" s="431" t="s">
        <v>8152</v>
      </c>
      <c r="G293" s="431" t="s">
        <v>8139</v>
      </c>
      <c r="H293" s="431" t="s">
        <v>8140</v>
      </c>
      <c r="I293" s="431" t="s">
        <v>21</v>
      </c>
      <c r="J293" s="5">
        <v>2499000</v>
      </c>
      <c r="K293" s="5">
        <v>20</v>
      </c>
      <c r="L293" s="5">
        <v>49980000</v>
      </c>
      <c r="M293" s="431" t="s">
        <v>8141</v>
      </c>
      <c r="N293" s="433" t="s">
        <v>1552</v>
      </c>
      <c r="O293" s="433" t="s">
        <v>7593</v>
      </c>
      <c r="P293" s="354" t="s">
        <v>7594</v>
      </c>
      <c r="Q293" s="434">
        <v>43269</v>
      </c>
    </row>
    <row r="294" spans="1:17" ht="30" customHeight="1">
      <c r="A294" s="403">
        <v>293</v>
      </c>
      <c r="B294" s="352"/>
      <c r="C294" s="431" t="s">
        <v>101</v>
      </c>
      <c r="D294" s="432" t="s">
        <v>8359</v>
      </c>
      <c r="E294" s="432" t="s">
        <v>8360</v>
      </c>
      <c r="F294" s="431" t="s">
        <v>8361</v>
      </c>
      <c r="G294" s="431" t="s">
        <v>387</v>
      </c>
      <c r="H294" s="431" t="s">
        <v>33</v>
      </c>
      <c r="I294" s="431" t="s">
        <v>23</v>
      </c>
      <c r="J294" s="5">
        <v>1005000</v>
      </c>
      <c r="K294" s="5">
        <v>205</v>
      </c>
      <c r="L294" s="5">
        <v>206025000</v>
      </c>
      <c r="M294" s="431" t="s">
        <v>8362</v>
      </c>
      <c r="N294" s="433" t="s">
        <v>1552</v>
      </c>
      <c r="O294" s="433" t="s">
        <v>7593</v>
      </c>
      <c r="P294" s="354" t="s">
        <v>7594</v>
      </c>
      <c r="Q294" s="434">
        <v>43269</v>
      </c>
    </row>
    <row r="295" spans="1:17" ht="30" customHeight="1">
      <c r="A295" s="403">
        <v>294</v>
      </c>
      <c r="B295" s="352"/>
      <c r="C295" s="431" t="s">
        <v>101</v>
      </c>
      <c r="D295" s="432" t="s">
        <v>8363</v>
      </c>
      <c r="E295" s="432" t="s">
        <v>8364</v>
      </c>
      <c r="F295" s="431" t="s">
        <v>8361</v>
      </c>
      <c r="G295" s="431" t="s">
        <v>387</v>
      </c>
      <c r="H295" s="431" t="s">
        <v>33</v>
      </c>
      <c r="I295" s="431" t="s">
        <v>23</v>
      </c>
      <c r="J295" s="5">
        <v>855000</v>
      </c>
      <c r="K295" s="5">
        <v>205</v>
      </c>
      <c r="L295" s="5">
        <v>175275000</v>
      </c>
      <c r="M295" s="431" t="s">
        <v>8362</v>
      </c>
      <c r="N295" s="433" t="s">
        <v>1552</v>
      </c>
      <c r="O295" s="433" t="s">
        <v>7593</v>
      </c>
      <c r="P295" s="354" t="s">
        <v>7594</v>
      </c>
      <c r="Q295" s="434">
        <v>43269</v>
      </c>
    </row>
    <row r="296" spans="1:17" ht="30" customHeight="1">
      <c r="A296" s="403">
        <v>295</v>
      </c>
      <c r="B296" s="352"/>
      <c r="C296" s="431" t="s">
        <v>101</v>
      </c>
      <c r="D296" s="432" t="s">
        <v>8365</v>
      </c>
      <c r="E296" s="432" t="s">
        <v>8366</v>
      </c>
      <c r="F296" s="431" t="s">
        <v>8361</v>
      </c>
      <c r="G296" s="431" t="s">
        <v>387</v>
      </c>
      <c r="H296" s="431" t="s">
        <v>33</v>
      </c>
      <c r="I296" s="431" t="s">
        <v>23</v>
      </c>
      <c r="J296" s="5">
        <v>1234000</v>
      </c>
      <c r="K296" s="5">
        <v>105</v>
      </c>
      <c r="L296" s="5">
        <v>129570000</v>
      </c>
      <c r="M296" s="431" t="s">
        <v>8362</v>
      </c>
      <c r="N296" s="433" t="s">
        <v>1552</v>
      </c>
      <c r="O296" s="433" t="s">
        <v>7593</v>
      </c>
      <c r="P296" s="354" t="s">
        <v>7594</v>
      </c>
      <c r="Q296" s="434">
        <v>43269</v>
      </c>
    </row>
    <row r="297" spans="1:17" ht="30" customHeight="1">
      <c r="A297" s="403">
        <v>296</v>
      </c>
      <c r="B297" s="352"/>
      <c r="C297" s="431" t="s">
        <v>1269</v>
      </c>
      <c r="D297" s="432" t="s">
        <v>8367</v>
      </c>
      <c r="E297" s="432" t="s">
        <v>8367</v>
      </c>
      <c r="F297" s="431" t="s">
        <v>792</v>
      </c>
      <c r="G297" s="431" t="s">
        <v>1971</v>
      </c>
      <c r="H297" s="431" t="s">
        <v>8111</v>
      </c>
      <c r="I297" s="431" t="s">
        <v>23</v>
      </c>
      <c r="J297" s="5">
        <v>1100000</v>
      </c>
      <c r="K297" s="5">
        <v>18</v>
      </c>
      <c r="L297" s="5">
        <v>19800000</v>
      </c>
      <c r="M297" s="431" t="s">
        <v>7840</v>
      </c>
      <c r="N297" s="433" t="s">
        <v>1552</v>
      </c>
      <c r="O297" s="433" t="s">
        <v>7593</v>
      </c>
      <c r="P297" s="354" t="s">
        <v>7594</v>
      </c>
      <c r="Q297" s="434">
        <v>43269</v>
      </c>
    </row>
    <row r="298" spans="1:17" ht="30" customHeight="1">
      <c r="A298" s="403">
        <v>297</v>
      </c>
      <c r="B298" s="352"/>
      <c r="C298" s="431" t="s">
        <v>1269</v>
      </c>
      <c r="D298" s="432" t="s">
        <v>8368</v>
      </c>
      <c r="E298" s="432" t="s">
        <v>8368</v>
      </c>
      <c r="F298" s="431" t="s">
        <v>792</v>
      </c>
      <c r="G298" s="431" t="s">
        <v>2610</v>
      </c>
      <c r="H298" s="431" t="s">
        <v>34</v>
      </c>
      <c r="I298" s="431" t="s">
        <v>23</v>
      </c>
      <c r="J298" s="5">
        <v>1100000</v>
      </c>
      <c r="K298" s="5">
        <v>18</v>
      </c>
      <c r="L298" s="5">
        <v>19800000</v>
      </c>
      <c r="M298" s="431" t="s">
        <v>7840</v>
      </c>
      <c r="N298" s="433" t="s">
        <v>1552</v>
      </c>
      <c r="O298" s="433" t="s">
        <v>7593</v>
      </c>
      <c r="P298" s="354" t="s">
        <v>7594</v>
      </c>
      <c r="Q298" s="434">
        <v>43269</v>
      </c>
    </row>
    <row r="299" spans="1:17" ht="30" customHeight="1">
      <c r="A299" s="403">
        <v>298</v>
      </c>
      <c r="B299" s="352"/>
      <c r="C299" s="431" t="s">
        <v>144</v>
      </c>
      <c r="D299" s="432" t="s">
        <v>8369</v>
      </c>
      <c r="E299" s="432" t="s">
        <v>8369</v>
      </c>
      <c r="F299" s="431" t="s">
        <v>8370</v>
      </c>
      <c r="G299" s="431" t="s">
        <v>8371</v>
      </c>
      <c r="H299" s="431" t="s">
        <v>342</v>
      </c>
      <c r="I299" s="431" t="s">
        <v>23</v>
      </c>
      <c r="J299" s="5">
        <v>13500000</v>
      </c>
      <c r="K299" s="5">
        <v>30</v>
      </c>
      <c r="L299" s="5">
        <v>405000000</v>
      </c>
      <c r="M299" s="431" t="s">
        <v>8372</v>
      </c>
      <c r="N299" s="433" t="s">
        <v>1552</v>
      </c>
      <c r="O299" s="433" t="s">
        <v>7593</v>
      </c>
      <c r="P299" s="354" t="s">
        <v>7594</v>
      </c>
      <c r="Q299" s="434">
        <v>43269</v>
      </c>
    </row>
    <row r="300" spans="1:17" ht="30" customHeight="1">
      <c r="A300" s="403">
        <v>299</v>
      </c>
      <c r="B300" s="352"/>
      <c r="C300" s="431" t="s">
        <v>144</v>
      </c>
      <c r="D300" s="432" t="s">
        <v>8373</v>
      </c>
      <c r="E300" s="432" t="s">
        <v>8374</v>
      </c>
      <c r="F300" s="431" t="s">
        <v>8375</v>
      </c>
      <c r="G300" s="431" t="s">
        <v>8376</v>
      </c>
      <c r="H300" s="431" t="s">
        <v>27</v>
      </c>
      <c r="I300" s="431" t="s">
        <v>23</v>
      </c>
      <c r="J300" s="5">
        <v>4190000</v>
      </c>
      <c r="K300" s="5">
        <v>40</v>
      </c>
      <c r="L300" s="5">
        <v>167600000</v>
      </c>
      <c r="M300" s="431" t="s">
        <v>8377</v>
      </c>
      <c r="N300" s="433" t="s">
        <v>1552</v>
      </c>
      <c r="O300" s="433" t="s">
        <v>7593</v>
      </c>
      <c r="P300" s="354" t="s">
        <v>7594</v>
      </c>
      <c r="Q300" s="434">
        <v>43269</v>
      </c>
    </row>
    <row r="301" spans="1:17" ht="30" customHeight="1">
      <c r="A301" s="403">
        <v>300</v>
      </c>
      <c r="B301" s="352"/>
      <c r="C301" s="431" t="s">
        <v>144</v>
      </c>
      <c r="D301" s="432" t="s">
        <v>8378</v>
      </c>
      <c r="E301" s="432" t="s">
        <v>8378</v>
      </c>
      <c r="F301" s="431" t="s">
        <v>792</v>
      </c>
      <c r="G301" s="431" t="s">
        <v>1971</v>
      </c>
      <c r="H301" s="431" t="s">
        <v>8111</v>
      </c>
      <c r="I301" s="431" t="s">
        <v>1415</v>
      </c>
      <c r="J301" s="5">
        <v>8900000</v>
      </c>
      <c r="K301" s="5">
        <v>100</v>
      </c>
      <c r="L301" s="5">
        <v>890000000</v>
      </c>
      <c r="M301" s="431" t="s">
        <v>7840</v>
      </c>
      <c r="N301" s="433" t="s">
        <v>1552</v>
      </c>
      <c r="O301" s="433" t="s">
        <v>7593</v>
      </c>
      <c r="P301" s="354" t="s">
        <v>7594</v>
      </c>
      <c r="Q301" s="434">
        <v>43269</v>
      </c>
    </row>
    <row r="302" spans="1:17" ht="30" customHeight="1">
      <c r="A302" s="403">
        <v>301</v>
      </c>
      <c r="B302" s="352"/>
      <c r="C302" s="431" t="s">
        <v>101</v>
      </c>
      <c r="D302" s="432" t="s">
        <v>289</v>
      </c>
      <c r="E302" s="432" t="s">
        <v>8379</v>
      </c>
      <c r="F302" s="431" t="s">
        <v>8361</v>
      </c>
      <c r="G302" s="431" t="s">
        <v>387</v>
      </c>
      <c r="H302" s="431" t="s">
        <v>33</v>
      </c>
      <c r="I302" s="431" t="s">
        <v>23</v>
      </c>
      <c r="J302" s="5">
        <v>1200000</v>
      </c>
      <c r="K302" s="5">
        <v>20</v>
      </c>
      <c r="L302" s="5">
        <v>24000000</v>
      </c>
      <c r="M302" s="431" t="s">
        <v>8362</v>
      </c>
      <c r="N302" s="433" t="s">
        <v>1552</v>
      </c>
      <c r="O302" s="433" t="s">
        <v>7593</v>
      </c>
      <c r="P302" s="354" t="s">
        <v>7594</v>
      </c>
      <c r="Q302" s="434">
        <v>43269</v>
      </c>
    </row>
    <row r="303" spans="1:17" ht="30" customHeight="1">
      <c r="A303" s="403">
        <v>302</v>
      </c>
      <c r="B303" s="352"/>
      <c r="C303" s="431" t="s">
        <v>144</v>
      </c>
      <c r="D303" s="432" t="s">
        <v>8380</v>
      </c>
      <c r="E303" s="432" t="s">
        <v>8381</v>
      </c>
      <c r="F303" s="431" t="s">
        <v>7111</v>
      </c>
      <c r="G303" s="431" t="s">
        <v>8376</v>
      </c>
      <c r="H303" s="431" t="s">
        <v>27</v>
      </c>
      <c r="I303" s="431" t="s">
        <v>21</v>
      </c>
      <c r="J303" s="5">
        <v>32000</v>
      </c>
      <c r="K303" s="5">
        <v>2500</v>
      </c>
      <c r="L303" s="5">
        <v>80000000</v>
      </c>
      <c r="M303" s="431" t="s">
        <v>8377</v>
      </c>
      <c r="N303" s="433" t="s">
        <v>1552</v>
      </c>
      <c r="O303" s="433" t="s">
        <v>7593</v>
      </c>
      <c r="P303" s="354" t="s">
        <v>7594</v>
      </c>
      <c r="Q303" s="434">
        <v>43269</v>
      </c>
    </row>
    <row r="304" spans="1:17" ht="30" customHeight="1">
      <c r="A304" s="403">
        <v>303</v>
      </c>
      <c r="B304" s="352"/>
      <c r="C304" s="431" t="s">
        <v>144</v>
      </c>
      <c r="D304" s="432" t="s">
        <v>8382</v>
      </c>
      <c r="E304" s="432" t="s">
        <v>8383</v>
      </c>
      <c r="F304" s="431" t="s">
        <v>7111</v>
      </c>
      <c r="G304" s="431" t="s">
        <v>8376</v>
      </c>
      <c r="H304" s="431" t="s">
        <v>27</v>
      </c>
      <c r="I304" s="431" t="s">
        <v>21</v>
      </c>
      <c r="J304" s="5">
        <v>55000</v>
      </c>
      <c r="K304" s="5">
        <v>900</v>
      </c>
      <c r="L304" s="5">
        <v>49500000</v>
      </c>
      <c r="M304" s="431" t="s">
        <v>8377</v>
      </c>
      <c r="N304" s="433" t="s">
        <v>1552</v>
      </c>
      <c r="O304" s="433" t="s">
        <v>7593</v>
      </c>
      <c r="P304" s="354" t="s">
        <v>7594</v>
      </c>
      <c r="Q304" s="434">
        <v>43269</v>
      </c>
    </row>
    <row r="305" spans="1:17" ht="30" customHeight="1">
      <c r="A305" s="403">
        <v>304</v>
      </c>
      <c r="B305" s="352"/>
      <c r="C305" s="431" t="s">
        <v>144</v>
      </c>
      <c r="D305" s="432" t="s">
        <v>8384</v>
      </c>
      <c r="E305" s="432" t="s">
        <v>8385</v>
      </c>
      <c r="F305" s="431" t="s">
        <v>7111</v>
      </c>
      <c r="G305" s="431" t="s">
        <v>8376</v>
      </c>
      <c r="H305" s="431" t="s">
        <v>27</v>
      </c>
      <c r="I305" s="431" t="s">
        <v>1415</v>
      </c>
      <c r="J305" s="5">
        <v>165000</v>
      </c>
      <c r="K305" s="5">
        <v>210</v>
      </c>
      <c r="L305" s="5">
        <v>34650000</v>
      </c>
      <c r="M305" s="431" t="s">
        <v>8377</v>
      </c>
      <c r="N305" s="433" t="s">
        <v>1552</v>
      </c>
      <c r="O305" s="433" t="s">
        <v>7593</v>
      </c>
      <c r="P305" s="354" t="s">
        <v>7594</v>
      </c>
      <c r="Q305" s="434">
        <v>43269</v>
      </c>
    </row>
    <row r="306" spans="1:17" ht="30" customHeight="1">
      <c r="A306" s="403">
        <v>305</v>
      </c>
      <c r="B306" s="352"/>
      <c r="C306" s="431" t="s">
        <v>144</v>
      </c>
      <c r="D306" s="432" t="s">
        <v>8386</v>
      </c>
      <c r="E306" s="432" t="s">
        <v>8387</v>
      </c>
      <c r="F306" s="431" t="s">
        <v>8388</v>
      </c>
      <c r="G306" s="431" t="s">
        <v>8389</v>
      </c>
      <c r="H306" s="431" t="s">
        <v>27</v>
      </c>
      <c r="I306" s="431" t="s">
        <v>1415</v>
      </c>
      <c r="J306" s="5">
        <v>150000</v>
      </c>
      <c r="K306" s="5">
        <v>300</v>
      </c>
      <c r="L306" s="5">
        <v>45000000</v>
      </c>
      <c r="M306" s="431" t="s">
        <v>7809</v>
      </c>
      <c r="N306" s="433" t="s">
        <v>1552</v>
      </c>
      <c r="O306" s="433" t="s">
        <v>7593</v>
      </c>
      <c r="P306" s="354" t="s">
        <v>7594</v>
      </c>
      <c r="Q306" s="434">
        <v>43269</v>
      </c>
    </row>
    <row r="307" spans="1:17" ht="30" customHeight="1">
      <c r="A307" s="403">
        <v>306</v>
      </c>
      <c r="B307" s="352"/>
      <c r="C307" s="431" t="s">
        <v>144</v>
      </c>
      <c r="D307" s="432" t="s">
        <v>8390</v>
      </c>
      <c r="E307" s="432" t="s">
        <v>8391</v>
      </c>
      <c r="F307" s="431" t="s">
        <v>7111</v>
      </c>
      <c r="G307" s="431" t="s">
        <v>8376</v>
      </c>
      <c r="H307" s="431" t="s">
        <v>27</v>
      </c>
      <c r="I307" s="431" t="s">
        <v>1415</v>
      </c>
      <c r="J307" s="5">
        <v>82000</v>
      </c>
      <c r="K307" s="5">
        <v>70</v>
      </c>
      <c r="L307" s="5">
        <v>5740000</v>
      </c>
      <c r="M307" s="431" t="s">
        <v>8377</v>
      </c>
      <c r="N307" s="433" t="s">
        <v>1552</v>
      </c>
      <c r="O307" s="433" t="s">
        <v>7593</v>
      </c>
      <c r="P307" s="354" t="s">
        <v>7594</v>
      </c>
      <c r="Q307" s="434">
        <v>43269</v>
      </c>
    </row>
    <row r="308" spans="1:17" ht="30" customHeight="1">
      <c r="A308" s="403">
        <v>307</v>
      </c>
      <c r="B308" s="352"/>
      <c r="C308" s="431" t="s">
        <v>144</v>
      </c>
      <c r="D308" s="432" t="s">
        <v>8392</v>
      </c>
      <c r="E308" s="432" t="s">
        <v>8393</v>
      </c>
      <c r="F308" s="431" t="s">
        <v>441</v>
      </c>
      <c r="G308" s="431" t="s">
        <v>534</v>
      </c>
      <c r="H308" s="431" t="s">
        <v>34</v>
      </c>
      <c r="I308" s="431" t="s">
        <v>1415</v>
      </c>
      <c r="J308" s="5">
        <v>4500000</v>
      </c>
      <c r="K308" s="5">
        <v>610</v>
      </c>
      <c r="L308" s="5">
        <v>2745000000</v>
      </c>
      <c r="M308" s="431" t="s">
        <v>8198</v>
      </c>
      <c r="N308" s="433" t="s">
        <v>1552</v>
      </c>
      <c r="O308" s="433" t="s">
        <v>7593</v>
      </c>
      <c r="P308" s="354" t="s">
        <v>7594</v>
      </c>
      <c r="Q308" s="434">
        <v>43269</v>
      </c>
    </row>
    <row r="309" spans="1:17" ht="30" customHeight="1">
      <c r="A309" s="403">
        <v>308</v>
      </c>
      <c r="B309" s="352"/>
      <c r="C309" s="431" t="s">
        <v>144</v>
      </c>
      <c r="D309" s="432" t="s">
        <v>8394</v>
      </c>
      <c r="E309" s="432" t="s">
        <v>8395</v>
      </c>
      <c r="F309" s="431" t="s">
        <v>7111</v>
      </c>
      <c r="G309" s="431" t="s">
        <v>8376</v>
      </c>
      <c r="H309" s="431" t="s">
        <v>27</v>
      </c>
      <c r="I309" s="431" t="s">
        <v>21</v>
      </c>
      <c r="J309" s="5">
        <v>49000</v>
      </c>
      <c r="K309" s="5">
        <v>470</v>
      </c>
      <c r="L309" s="5">
        <v>23030000</v>
      </c>
      <c r="M309" s="431" t="s">
        <v>8377</v>
      </c>
      <c r="N309" s="433" t="s">
        <v>1552</v>
      </c>
      <c r="O309" s="433" t="s">
        <v>7593</v>
      </c>
      <c r="P309" s="354" t="s">
        <v>7594</v>
      </c>
      <c r="Q309" s="434">
        <v>43269</v>
      </c>
    </row>
    <row r="310" spans="1:17" ht="30" customHeight="1">
      <c r="A310" s="403">
        <v>309</v>
      </c>
      <c r="B310" s="352"/>
      <c r="C310" s="431" t="s">
        <v>144</v>
      </c>
      <c r="D310" s="432" t="s">
        <v>8396</v>
      </c>
      <c r="E310" s="432" t="s">
        <v>8397</v>
      </c>
      <c r="F310" s="431" t="s">
        <v>7111</v>
      </c>
      <c r="G310" s="431" t="s">
        <v>8376</v>
      </c>
      <c r="H310" s="431" t="s">
        <v>27</v>
      </c>
      <c r="I310" s="431" t="s">
        <v>21</v>
      </c>
      <c r="J310" s="5">
        <v>260000</v>
      </c>
      <c r="K310" s="5">
        <v>130</v>
      </c>
      <c r="L310" s="5">
        <v>33800000</v>
      </c>
      <c r="M310" s="431" t="s">
        <v>8377</v>
      </c>
      <c r="N310" s="433" t="s">
        <v>1552</v>
      </c>
      <c r="O310" s="433" t="s">
        <v>7593</v>
      </c>
      <c r="P310" s="354" t="s">
        <v>7594</v>
      </c>
      <c r="Q310" s="434">
        <v>43269</v>
      </c>
    </row>
    <row r="311" spans="1:17" ht="30" customHeight="1">
      <c r="A311" s="403">
        <v>310</v>
      </c>
      <c r="B311" s="352"/>
      <c r="C311" s="431" t="s">
        <v>144</v>
      </c>
      <c r="D311" s="432" t="s">
        <v>8398</v>
      </c>
      <c r="E311" s="432" t="s">
        <v>8397</v>
      </c>
      <c r="F311" s="431" t="s">
        <v>7111</v>
      </c>
      <c r="G311" s="431" t="s">
        <v>8376</v>
      </c>
      <c r="H311" s="431" t="s">
        <v>27</v>
      </c>
      <c r="I311" s="431" t="s">
        <v>1415</v>
      </c>
      <c r="J311" s="5">
        <v>260000</v>
      </c>
      <c r="K311" s="5">
        <v>220</v>
      </c>
      <c r="L311" s="5">
        <v>57200000</v>
      </c>
      <c r="M311" s="431" t="s">
        <v>8377</v>
      </c>
      <c r="N311" s="433" t="s">
        <v>1552</v>
      </c>
      <c r="O311" s="433" t="s">
        <v>7593</v>
      </c>
      <c r="P311" s="354" t="s">
        <v>7594</v>
      </c>
      <c r="Q311" s="434">
        <v>43269</v>
      </c>
    </row>
    <row r="312" spans="1:17" ht="30" customHeight="1">
      <c r="A312" s="403">
        <v>311</v>
      </c>
      <c r="B312" s="352"/>
      <c r="C312" s="431" t="s">
        <v>144</v>
      </c>
      <c r="D312" s="432" t="s">
        <v>8399</v>
      </c>
      <c r="E312" s="432" t="s">
        <v>8400</v>
      </c>
      <c r="F312" s="431" t="s">
        <v>7111</v>
      </c>
      <c r="G312" s="431" t="s">
        <v>8376</v>
      </c>
      <c r="H312" s="431" t="s">
        <v>27</v>
      </c>
      <c r="I312" s="431" t="s">
        <v>21</v>
      </c>
      <c r="J312" s="5">
        <v>346000</v>
      </c>
      <c r="K312" s="5">
        <v>60</v>
      </c>
      <c r="L312" s="5">
        <v>20760000</v>
      </c>
      <c r="M312" s="431" t="s">
        <v>8377</v>
      </c>
      <c r="N312" s="433" t="s">
        <v>1552</v>
      </c>
      <c r="O312" s="433" t="s">
        <v>7593</v>
      </c>
      <c r="P312" s="354" t="s">
        <v>7594</v>
      </c>
      <c r="Q312" s="434">
        <v>43269</v>
      </c>
    </row>
    <row r="313" spans="1:17" ht="30" customHeight="1">
      <c r="A313" s="403">
        <v>312</v>
      </c>
      <c r="B313" s="352"/>
      <c r="C313" s="431" t="s">
        <v>144</v>
      </c>
      <c r="D313" s="432" t="s">
        <v>8401</v>
      </c>
      <c r="E313" s="432" t="s">
        <v>8402</v>
      </c>
      <c r="F313" s="431" t="s">
        <v>8388</v>
      </c>
      <c r="G313" s="431" t="s">
        <v>8389</v>
      </c>
      <c r="H313" s="431" t="s">
        <v>27</v>
      </c>
      <c r="I313" s="431" t="s">
        <v>1415</v>
      </c>
      <c r="J313" s="5">
        <v>210000</v>
      </c>
      <c r="K313" s="5">
        <v>330</v>
      </c>
      <c r="L313" s="5">
        <v>69300000</v>
      </c>
      <c r="M313" s="431" t="s">
        <v>7809</v>
      </c>
      <c r="N313" s="433" t="s">
        <v>1552</v>
      </c>
      <c r="O313" s="433" t="s">
        <v>7593</v>
      </c>
      <c r="P313" s="354" t="s">
        <v>7594</v>
      </c>
      <c r="Q313" s="434">
        <v>43269</v>
      </c>
    </row>
    <row r="314" spans="1:17" ht="30" customHeight="1">
      <c r="A314" s="403">
        <v>313</v>
      </c>
      <c r="B314" s="352"/>
      <c r="C314" s="431" t="s">
        <v>144</v>
      </c>
      <c r="D314" s="432" t="s">
        <v>8403</v>
      </c>
      <c r="E314" s="432" t="s">
        <v>8404</v>
      </c>
      <c r="F314" s="431" t="s">
        <v>8388</v>
      </c>
      <c r="G314" s="431" t="s">
        <v>8389</v>
      </c>
      <c r="H314" s="431" t="s">
        <v>27</v>
      </c>
      <c r="I314" s="431" t="s">
        <v>21</v>
      </c>
      <c r="J314" s="5">
        <v>215000</v>
      </c>
      <c r="K314" s="5">
        <v>170</v>
      </c>
      <c r="L314" s="5">
        <v>36550000</v>
      </c>
      <c r="M314" s="431" t="s">
        <v>7809</v>
      </c>
      <c r="N314" s="433" t="s">
        <v>1552</v>
      </c>
      <c r="O314" s="433" t="s">
        <v>7593</v>
      </c>
      <c r="P314" s="354" t="s">
        <v>7594</v>
      </c>
      <c r="Q314" s="434">
        <v>43269</v>
      </c>
    </row>
    <row r="315" spans="1:17" ht="30" customHeight="1">
      <c r="A315" s="403">
        <v>314</v>
      </c>
      <c r="B315" s="352"/>
      <c r="C315" s="431" t="s">
        <v>101</v>
      </c>
      <c r="D315" s="432" t="s">
        <v>8405</v>
      </c>
      <c r="E315" s="432" t="s">
        <v>8406</v>
      </c>
      <c r="F315" s="431" t="s">
        <v>8361</v>
      </c>
      <c r="G315" s="431" t="s">
        <v>387</v>
      </c>
      <c r="H315" s="431" t="s">
        <v>33</v>
      </c>
      <c r="I315" s="431" t="s">
        <v>3965</v>
      </c>
      <c r="J315" s="5">
        <v>1400000</v>
      </c>
      <c r="K315" s="5">
        <v>60</v>
      </c>
      <c r="L315" s="5">
        <v>84000000</v>
      </c>
      <c r="M315" s="431" t="s">
        <v>8362</v>
      </c>
      <c r="N315" s="433" t="s">
        <v>1552</v>
      </c>
      <c r="O315" s="433" t="s">
        <v>7593</v>
      </c>
      <c r="P315" s="354" t="s">
        <v>7594</v>
      </c>
      <c r="Q315" s="434">
        <v>43269</v>
      </c>
    </row>
    <row r="316" spans="1:17" ht="30" customHeight="1">
      <c r="A316" s="403">
        <v>315</v>
      </c>
      <c r="B316" s="352"/>
      <c r="C316" s="431" t="s">
        <v>101</v>
      </c>
      <c r="D316" s="432" t="s">
        <v>8407</v>
      </c>
      <c r="E316" s="432" t="s">
        <v>8408</v>
      </c>
      <c r="F316" s="431" t="s">
        <v>8361</v>
      </c>
      <c r="G316" s="431" t="s">
        <v>387</v>
      </c>
      <c r="H316" s="431" t="s">
        <v>33</v>
      </c>
      <c r="I316" s="431" t="s">
        <v>3965</v>
      </c>
      <c r="J316" s="5">
        <v>1620000</v>
      </c>
      <c r="K316" s="5">
        <v>125</v>
      </c>
      <c r="L316" s="5">
        <v>202500000</v>
      </c>
      <c r="M316" s="431" t="s">
        <v>8362</v>
      </c>
      <c r="N316" s="433" t="s">
        <v>1552</v>
      </c>
      <c r="O316" s="433" t="s">
        <v>7593</v>
      </c>
      <c r="P316" s="354" t="s">
        <v>7594</v>
      </c>
      <c r="Q316" s="434">
        <v>43269</v>
      </c>
    </row>
    <row r="317" spans="1:17" ht="30" customHeight="1">
      <c r="A317" s="403">
        <v>316</v>
      </c>
      <c r="B317" s="352"/>
      <c r="C317" s="431" t="s">
        <v>101</v>
      </c>
      <c r="D317" s="432" t="s">
        <v>8409</v>
      </c>
      <c r="E317" s="432" t="s">
        <v>8410</v>
      </c>
      <c r="F317" s="431" t="s">
        <v>8361</v>
      </c>
      <c r="G317" s="431" t="s">
        <v>387</v>
      </c>
      <c r="H317" s="431" t="s">
        <v>33</v>
      </c>
      <c r="I317" s="431" t="s">
        <v>3965</v>
      </c>
      <c r="J317" s="5">
        <v>1335000</v>
      </c>
      <c r="K317" s="5">
        <v>130</v>
      </c>
      <c r="L317" s="5">
        <v>173550000</v>
      </c>
      <c r="M317" s="431" t="s">
        <v>8362</v>
      </c>
      <c r="N317" s="433" t="s">
        <v>1552</v>
      </c>
      <c r="O317" s="433" t="s">
        <v>7593</v>
      </c>
      <c r="P317" s="354" t="s">
        <v>7594</v>
      </c>
      <c r="Q317" s="434">
        <v>43269</v>
      </c>
    </row>
    <row r="318" spans="1:17" ht="30" customHeight="1">
      <c r="A318" s="403">
        <v>317</v>
      </c>
      <c r="B318" s="352"/>
      <c r="C318" s="431" t="s">
        <v>144</v>
      </c>
      <c r="D318" s="432" t="s">
        <v>8411</v>
      </c>
      <c r="E318" s="432" t="s">
        <v>8411</v>
      </c>
      <c r="F318" s="431" t="s">
        <v>792</v>
      </c>
      <c r="G318" s="431" t="s">
        <v>8412</v>
      </c>
      <c r="H318" s="431" t="s">
        <v>238</v>
      </c>
      <c r="I318" s="431" t="s">
        <v>1415</v>
      </c>
      <c r="J318" s="5">
        <v>4831000</v>
      </c>
      <c r="K318" s="5">
        <v>130</v>
      </c>
      <c r="L318" s="5">
        <v>628030000</v>
      </c>
      <c r="M318" s="431" t="s">
        <v>8362</v>
      </c>
      <c r="N318" s="433" t="s">
        <v>1552</v>
      </c>
      <c r="O318" s="433" t="s">
        <v>7593</v>
      </c>
      <c r="P318" s="354" t="s">
        <v>7594</v>
      </c>
      <c r="Q318" s="434">
        <v>43269</v>
      </c>
    </row>
    <row r="319" spans="1:17" ht="30" customHeight="1">
      <c r="A319" s="403">
        <v>318</v>
      </c>
      <c r="B319" s="352"/>
      <c r="C319" s="431" t="s">
        <v>144</v>
      </c>
      <c r="D319" s="432" t="s">
        <v>8413</v>
      </c>
      <c r="E319" s="432" t="s">
        <v>8414</v>
      </c>
      <c r="F319" s="431" t="s">
        <v>7111</v>
      </c>
      <c r="G319" s="431" t="s">
        <v>8376</v>
      </c>
      <c r="H319" s="431" t="s">
        <v>27</v>
      </c>
      <c r="I319" s="431" t="s">
        <v>1415</v>
      </c>
      <c r="J319" s="5">
        <v>2428000</v>
      </c>
      <c r="K319" s="5">
        <v>55</v>
      </c>
      <c r="L319" s="5">
        <v>133540000</v>
      </c>
      <c r="M319" s="431" t="s">
        <v>8377</v>
      </c>
      <c r="N319" s="433" t="s">
        <v>1552</v>
      </c>
      <c r="O319" s="433" t="s">
        <v>7593</v>
      </c>
      <c r="P319" s="354" t="s">
        <v>7594</v>
      </c>
      <c r="Q319" s="434">
        <v>43269</v>
      </c>
    </row>
    <row r="320" spans="1:17" ht="30" customHeight="1">
      <c r="A320" s="403">
        <v>319</v>
      </c>
      <c r="B320" s="352"/>
      <c r="C320" s="431" t="s">
        <v>144</v>
      </c>
      <c r="D320" s="432" t="s">
        <v>8415</v>
      </c>
      <c r="E320" s="432" t="s">
        <v>8416</v>
      </c>
      <c r="F320" s="431" t="s">
        <v>8417</v>
      </c>
      <c r="G320" s="431" t="s">
        <v>8418</v>
      </c>
      <c r="H320" s="431" t="s">
        <v>31</v>
      </c>
      <c r="I320" s="431" t="s">
        <v>21</v>
      </c>
      <c r="J320" s="5">
        <v>5300000</v>
      </c>
      <c r="K320" s="5">
        <v>90</v>
      </c>
      <c r="L320" s="5">
        <v>477000000</v>
      </c>
      <c r="M320" s="431" t="s">
        <v>8419</v>
      </c>
      <c r="N320" s="433" t="s">
        <v>1552</v>
      </c>
      <c r="O320" s="433" t="s">
        <v>7593</v>
      </c>
      <c r="P320" s="354" t="s">
        <v>7594</v>
      </c>
      <c r="Q320" s="434">
        <v>43269</v>
      </c>
    </row>
    <row r="321" spans="1:17" ht="30" customHeight="1">
      <c r="A321" s="403">
        <v>320</v>
      </c>
      <c r="B321" s="352"/>
      <c r="C321" s="431" t="s">
        <v>144</v>
      </c>
      <c r="D321" s="432" t="s">
        <v>8420</v>
      </c>
      <c r="E321" s="432" t="s">
        <v>8421</v>
      </c>
      <c r="F321" s="431" t="s">
        <v>8417</v>
      </c>
      <c r="G321" s="431" t="s">
        <v>8418</v>
      </c>
      <c r="H321" s="431" t="s">
        <v>31</v>
      </c>
      <c r="I321" s="431" t="s">
        <v>21</v>
      </c>
      <c r="J321" s="5">
        <v>2400000</v>
      </c>
      <c r="K321" s="5">
        <v>65</v>
      </c>
      <c r="L321" s="5">
        <v>156000000</v>
      </c>
      <c r="M321" s="431" t="s">
        <v>8419</v>
      </c>
      <c r="N321" s="433" t="s">
        <v>1552</v>
      </c>
      <c r="O321" s="433" t="s">
        <v>7593</v>
      </c>
      <c r="P321" s="354" t="s">
        <v>7594</v>
      </c>
      <c r="Q321" s="434">
        <v>43269</v>
      </c>
    </row>
    <row r="322" spans="1:17" ht="30" customHeight="1">
      <c r="A322" s="403">
        <v>321</v>
      </c>
      <c r="B322" s="352"/>
      <c r="C322" s="431" t="s">
        <v>144</v>
      </c>
      <c r="D322" s="432" t="s">
        <v>8422</v>
      </c>
      <c r="E322" s="432" t="s">
        <v>8423</v>
      </c>
      <c r="F322" s="431" t="s">
        <v>7111</v>
      </c>
      <c r="G322" s="431" t="s">
        <v>8376</v>
      </c>
      <c r="H322" s="431" t="s">
        <v>27</v>
      </c>
      <c r="I322" s="431" t="s">
        <v>1415</v>
      </c>
      <c r="J322" s="5">
        <v>2428000</v>
      </c>
      <c r="K322" s="5">
        <v>95</v>
      </c>
      <c r="L322" s="5">
        <v>230660000</v>
      </c>
      <c r="M322" s="431" t="s">
        <v>8377</v>
      </c>
      <c r="N322" s="433" t="s">
        <v>1552</v>
      </c>
      <c r="O322" s="433" t="s">
        <v>7593</v>
      </c>
      <c r="P322" s="354" t="s">
        <v>7594</v>
      </c>
      <c r="Q322" s="434">
        <v>43269</v>
      </c>
    </row>
    <row r="323" spans="1:17" ht="30" customHeight="1">
      <c r="A323" s="403">
        <v>322</v>
      </c>
      <c r="B323" s="352"/>
      <c r="C323" s="431" t="s">
        <v>144</v>
      </c>
      <c r="D323" s="432" t="s">
        <v>8424</v>
      </c>
      <c r="E323" s="432" t="s">
        <v>8425</v>
      </c>
      <c r="F323" s="431" t="s">
        <v>8388</v>
      </c>
      <c r="G323" s="431" t="s">
        <v>8389</v>
      </c>
      <c r="H323" s="431" t="s">
        <v>27</v>
      </c>
      <c r="I323" s="431" t="s">
        <v>1415</v>
      </c>
      <c r="J323" s="5">
        <v>140000</v>
      </c>
      <c r="K323" s="5">
        <v>160</v>
      </c>
      <c r="L323" s="5">
        <v>22400000</v>
      </c>
      <c r="M323" s="431" t="s">
        <v>7809</v>
      </c>
      <c r="N323" s="433" t="s">
        <v>1552</v>
      </c>
      <c r="O323" s="433" t="s">
        <v>7593</v>
      </c>
      <c r="P323" s="354" t="s">
        <v>7594</v>
      </c>
      <c r="Q323" s="434">
        <v>43269</v>
      </c>
    </row>
    <row r="324" spans="1:17" ht="30" customHeight="1">
      <c r="A324" s="403">
        <v>323</v>
      </c>
      <c r="B324" s="352"/>
      <c r="C324" s="431" t="s">
        <v>144</v>
      </c>
      <c r="D324" s="432" t="s">
        <v>8426</v>
      </c>
      <c r="E324" s="432" t="s">
        <v>8400</v>
      </c>
      <c r="F324" s="431" t="s">
        <v>7111</v>
      </c>
      <c r="G324" s="431" t="s">
        <v>8376</v>
      </c>
      <c r="H324" s="431" t="s">
        <v>27</v>
      </c>
      <c r="I324" s="431" t="s">
        <v>21</v>
      </c>
      <c r="J324" s="5">
        <v>346000</v>
      </c>
      <c r="K324" s="5">
        <v>90</v>
      </c>
      <c r="L324" s="5">
        <v>31140000</v>
      </c>
      <c r="M324" s="431" t="s">
        <v>8377</v>
      </c>
      <c r="N324" s="433" t="s">
        <v>1552</v>
      </c>
      <c r="O324" s="433" t="s">
        <v>7593</v>
      </c>
      <c r="P324" s="354" t="s">
        <v>7594</v>
      </c>
      <c r="Q324" s="434">
        <v>43269</v>
      </c>
    </row>
    <row r="325" spans="1:17" ht="30" customHeight="1">
      <c r="A325" s="403">
        <v>324</v>
      </c>
      <c r="B325" s="352"/>
      <c r="C325" s="431" t="s">
        <v>144</v>
      </c>
      <c r="D325" s="432" t="s">
        <v>8427</v>
      </c>
      <c r="E325" s="432" t="s">
        <v>8428</v>
      </c>
      <c r="F325" s="431" t="s">
        <v>7111</v>
      </c>
      <c r="G325" s="431" t="s">
        <v>8376</v>
      </c>
      <c r="H325" s="431" t="s">
        <v>27</v>
      </c>
      <c r="I325" s="431" t="s">
        <v>1415</v>
      </c>
      <c r="J325" s="5">
        <v>282000</v>
      </c>
      <c r="K325" s="5">
        <v>70</v>
      </c>
      <c r="L325" s="5">
        <v>19740000</v>
      </c>
      <c r="M325" s="431" t="s">
        <v>8377</v>
      </c>
      <c r="N325" s="433" t="s">
        <v>1552</v>
      </c>
      <c r="O325" s="433" t="s">
        <v>7593</v>
      </c>
      <c r="P325" s="354" t="s">
        <v>7594</v>
      </c>
      <c r="Q325" s="434">
        <v>43269</v>
      </c>
    </row>
    <row r="326" spans="1:17" ht="30" customHeight="1">
      <c r="A326" s="403">
        <v>325</v>
      </c>
      <c r="B326" s="352"/>
      <c r="C326" s="431" t="s">
        <v>144</v>
      </c>
      <c r="D326" s="432" t="s">
        <v>8429</v>
      </c>
      <c r="E326" s="432" t="s">
        <v>8430</v>
      </c>
      <c r="F326" s="431" t="s">
        <v>7111</v>
      </c>
      <c r="G326" s="431" t="s">
        <v>8376</v>
      </c>
      <c r="H326" s="431" t="s">
        <v>27</v>
      </c>
      <c r="I326" s="431" t="s">
        <v>1415</v>
      </c>
      <c r="J326" s="5">
        <v>494000</v>
      </c>
      <c r="K326" s="5">
        <v>150</v>
      </c>
      <c r="L326" s="5">
        <v>74100000</v>
      </c>
      <c r="M326" s="431" t="s">
        <v>8377</v>
      </c>
      <c r="N326" s="433" t="s">
        <v>1552</v>
      </c>
      <c r="O326" s="433" t="s">
        <v>7593</v>
      </c>
      <c r="P326" s="354" t="s">
        <v>7594</v>
      </c>
      <c r="Q326" s="434">
        <v>43269</v>
      </c>
    </row>
    <row r="327" spans="1:17" ht="30" customHeight="1">
      <c r="A327" s="403">
        <v>326</v>
      </c>
      <c r="B327" s="352"/>
      <c r="C327" s="431" t="s">
        <v>144</v>
      </c>
      <c r="D327" s="432" t="s">
        <v>8431</v>
      </c>
      <c r="E327" s="432" t="s">
        <v>8430</v>
      </c>
      <c r="F327" s="431" t="s">
        <v>7111</v>
      </c>
      <c r="G327" s="431" t="s">
        <v>8376</v>
      </c>
      <c r="H327" s="431" t="s">
        <v>27</v>
      </c>
      <c r="I327" s="431" t="s">
        <v>1415</v>
      </c>
      <c r="J327" s="5">
        <v>346000</v>
      </c>
      <c r="K327" s="5">
        <v>160</v>
      </c>
      <c r="L327" s="5">
        <v>55360000</v>
      </c>
      <c r="M327" s="431" t="s">
        <v>8377</v>
      </c>
      <c r="N327" s="433" t="s">
        <v>1552</v>
      </c>
      <c r="O327" s="433" t="s">
        <v>7593</v>
      </c>
      <c r="P327" s="354" t="s">
        <v>7594</v>
      </c>
      <c r="Q327" s="434">
        <v>43269</v>
      </c>
    </row>
    <row r="328" spans="1:17" ht="30" customHeight="1">
      <c r="A328" s="403">
        <v>327</v>
      </c>
      <c r="B328" s="352"/>
      <c r="C328" s="431" t="s">
        <v>144</v>
      </c>
      <c r="D328" s="432" t="s">
        <v>8432</v>
      </c>
      <c r="E328" s="432" t="s">
        <v>8433</v>
      </c>
      <c r="F328" s="431" t="s">
        <v>358</v>
      </c>
      <c r="G328" s="431" t="s">
        <v>8434</v>
      </c>
      <c r="H328" s="431" t="s">
        <v>45</v>
      </c>
      <c r="I328" s="431" t="s">
        <v>1415</v>
      </c>
      <c r="J328" s="5">
        <v>400000</v>
      </c>
      <c r="K328" s="5">
        <v>200</v>
      </c>
      <c r="L328" s="5">
        <v>80000000</v>
      </c>
      <c r="M328" s="431" t="s">
        <v>7740</v>
      </c>
      <c r="N328" s="433" t="s">
        <v>1552</v>
      </c>
      <c r="O328" s="433" t="s">
        <v>7593</v>
      </c>
      <c r="P328" s="354" t="s">
        <v>7594</v>
      </c>
      <c r="Q328" s="434">
        <v>43269</v>
      </c>
    </row>
    <row r="329" spans="1:17" ht="30" customHeight="1">
      <c r="A329" s="403">
        <v>328</v>
      </c>
      <c r="B329" s="352"/>
      <c r="C329" s="431" t="s">
        <v>144</v>
      </c>
      <c r="D329" s="432" t="s">
        <v>8435</v>
      </c>
      <c r="E329" s="432" t="s">
        <v>8436</v>
      </c>
      <c r="F329" s="431" t="s">
        <v>358</v>
      </c>
      <c r="G329" s="431" t="s">
        <v>8434</v>
      </c>
      <c r="H329" s="431" t="s">
        <v>45</v>
      </c>
      <c r="I329" s="431" t="s">
        <v>1415</v>
      </c>
      <c r="J329" s="5">
        <v>2400000</v>
      </c>
      <c r="K329" s="5">
        <v>100</v>
      </c>
      <c r="L329" s="5">
        <v>240000000</v>
      </c>
      <c r="M329" s="431" t="s">
        <v>7740</v>
      </c>
      <c r="N329" s="433" t="s">
        <v>1552</v>
      </c>
      <c r="O329" s="433" t="s">
        <v>7593</v>
      </c>
      <c r="P329" s="354" t="s">
        <v>7594</v>
      </c>
      <c r="Q329" s="434">
        <v>43269</v>
      </c>
    </row>
    <row r="330" spans="1:17" ht="30" customHeight="1">
      <c r="A330" s="403">
        <v>329</v>
      </c>
      <c r="B330" s="352"/>
      <c r="C330" s="431" t="s">
        <v>144</v>
      </c>
      <c r="D330" s="432" t="s">
        <v>8437</v>
      </c>
      <c r="E330" s="432" t="s">
        <v>8438</v>
      </c>
      <c r="F330" s="431" t="s">
        <v>358</v>
      </c>
      <c r="G330" s="431" t="s">
        <v>8434</v>
      </c>
      <c r="H330" s="431" t="s">
        <v>45</v>
      </c>
      <c r="I330" s="431" t="s">
        <v>1415</v>
      </c>
      <c r="J330" s="5">
        <v>3500000</v>
      </c>
      <c r="K330" s="5">
        <v>50</v>
      </c>
      <c r="L330" s="5">
        <v>175000000</v>
      </c>
      <c r="M330" s="431" t="s">
        <v>7740</v>
      </c>
      <c r="N330" s="433" t="s">
        <v>1552</v>
      </c>
      <c r="O330" s="433" t="s">
        <v>7593</v>
      </c>
      <c r="P330" s="354" t="s">
        <v>7594</v>
      </c>
      <c r="Q330" s="434">
        <v>43269</v>
      </c>
    </row>
    <row r="331" spans="1:17" ht="30" customHeight="1">
      <c r="A331" s="403">
        <v>330</v>
      </c>
      <c r="B331" s="352"/>
      <c r="C331" s="431" t="s">
        <v>1269</v>
      </c>
      <c r="D331" s="432" t="s">
        <v>8439</v>
      </c>
      <c r="E331" s="432" t="s">
        <v>8439</v>
      </c>
      <c r="F331" s="431" t="s">
        <v>486</v>
      </c>
      <c r="G331" s="431" t="s">
        <v>8440</v>
      </c>
      <c r="H331" s="431" t="s">
        <v>35</v>
      </c>
      <c r="I331" s="431" t="s">
        <v>1415</v>
      </c>
      <c r="J331" s="5">
        <v>1180000</v>
      </c>
      <c r="K331" s="5">
        <v>121</v>
      </c>
      <c r="L331" s="5">
        <v>142780000</v>
      </c>
      <c r="M331" s="431" t="s">
        <v>7714</v>
      </c>
      <c r="N331" s="433" t="s">
        <v>1552</v>
      </c>
      <c r="O331" s="433" t="s">
        <v>7593</v>
      </c>
      <c r="P331" s="354" t="s">
        <v>7594</v>
      </c>
      <c r="Q331" s="434">
        <v>43269</v>
      </c>
    </row>
    <row r="332" spans="1:17" ht="30" customHeight="1">
      <c r="A332" s="403">
        <v>331</v>
      </c>
      <c r="B332" s="352"/>
      <c r="C332" s="431" t="s">
        <v>1269</v>
      </c>
      <c r="D332" s="432" t="s">
        <v>8441</v>
      </c>
      <c r="E332" s="432" t="s">
        <v>8442</v>
      </c>
      <c r="F332" s="431" t="s">
        <v>4486</v>
      </c>
      <c r="G332" s="431" t="s">
        <v>8443</v>
      </c>
      <c r="H332" s="431" t="s">
        <v>45</v>
      </c>
      <c r="I332" s="431" t="s">
        <v>21</v>
      </c>
      <c r="J332" s="5">
        <v>42000</v>
      </c>
      <c r="K332" s="5">
        <v>700</v>
      </c>
      <c r="L332" s="5">
        <v>29400000</v>
      </c>
      <c r="M332" s="431" t="s">
        <v>7743</v>
      </c>
      <c r="N332" s="433" t="s">
        <v>1552</v>
      </c>
      <c r="O332" s="433" t="s">
        <v>7593</v>
      </c>
      <c r="P332" s="354" t="s">
        <v>7594</v>
      </c>
      <c r="Q332" s="434">
        <v>43269</v>
      </c>
    </row>
    <row r="333" spans="1:17" ht="30" customHeight="1">
      <c r="A333" s="403">
        <v>332</v>
      </c>
      <c r="B333" s="352"/>
      <c r="C333" s="431" t="s">
        <v>144</v>
      </c>
      <c r="D333" s="432" t="s">
        <v>8444</v>
      </c>
      <c r="E333" s="432" t="s">
        <v>8445</v>
      </c>
      <c r="F333" s="431" t="s">
        <v>358</v>
      </c>
      <c r="G333" s="431" t="s">
        <v>8434</v>
      </c>
      <c r="H333" s="431" t="s">
        <v>45</v>
      </c>
      <c r="I333" s="431" t="s">
        <v>1415</v>
      </c>
      <c r="J333" s="5">
        <v>3450000</v>
      </c>
      <c r="K333" s="5">
        <v>200</v>
      </c>
      <c r="L333" s="5">
        <v>690000000</v>
      </c>
      <c r="M333" s="431" t="s">
        <v>7740</v>
      </c>
      <c r="N333" s="433" t="s">
        <v>1552</v>
      </c>
      <c r="O333" s="433" t="s">
        <v>7593</v>
      </c>
      <c r="P333" s="354" t="s">
        <v>7594</v>
      </c>
      <c r="Q333" s="434">
        <v>43269</v>
      </c>
    </row>
    <row r="334" spans="1:17" ht="30" customHeight="1">
      <c r="A334" s="403">
        <v>333</v>
      </c>
      <c r="B334" s="352"/>
      <c r="C334" s="431" t="s">
        <v>144</v>
      </c>
      <c r="D334" s="432" t="s">
        <v>8446</v>
      </c>
      <c r="E334" s="432" t="s">
        <v>8447</v>
      </c>
      <c r="F334" s="431" t="s">
        <v>358</v>
      </c>
      <c r="G334" s="431" t="s">
        <v>8434</v>
      </c>
      <c r="H334" s="431" t="s">
        <v>45</v>
      </c>
      <c r="I334" s="431" t="s">
        <v>1415</v>
      </c>
      <c r="J334" s="5">
        <v>3850000</v>
      </c>
      <c r="K334" s="5">
        <v>200</v>
      </c>
      <c r="L334" s="5">
        <v>770000000</v>
      </c>
      <c r="M334" s="431" t="s">
        <v>7740</v>
      </c>
      <c r="N334" s="433" t="s">
        <v>1552</v>
      </c>
      <c r="O334" s="433" t="s">
        <v>7593</v>
      </c>
      <c r="P334" s="354" t="s">
        <v>7594</v>
      </c>
      <c r="Q334" s="434">
        <v>43269</v>
      </c>
    </row>
    <row r="335" spans="1:17" ht="30" customHeight="1">
      <c r="A335" s="403">
        <v>334</v>
      </c>
      <c r="B335" s="352"/>
      <c r="C335" s="431" t="s">
        <v>144</v>
      </c>
      <c r="D335" s="432" t="s">
        <v>8448</v>
      </c>
      <c r="E335" s="432" t="s">
        <v>8449</v>
      </c>
      <c r="F335" s="431" t="s">
        <v>358</v>
      </c>
      <c r="G335" s="431" t="s">
        <v>8434</v>
      </c>
      <c r="H335" s="431" t="s">
        <v>45</v>
      </c>
      <c r="I335" s="431" t="s">
        <v>1415</v>
      </c>
      <c r="J335" s="5">
        <v>2650000</v>
      </c>
      <c r="K335" s="5">
        <v>200</v>
      </c>
      <c r="L335" s="5">
        <v>530000000</v>
      </c>
      <c r="M335" s="431" t="s">
        <v>7740</v>
      </c>
      <c r="N335" s="433" t="s">
        <v>1552</v>
      </c>
      <c r="O335" s="433" t="s">
        <v>7593</v>
      </c>
      <c r="P335" s="354" t="s">
        <v>7594</v>
      </c>
      <c r="Q335" s="434">
        <v>43269</v>
      </c>
    </row>
    <row r="336" spans="1:17" ht="30" customHeight="1">
      <c r="A336" s="403">
        <v>335</v>
      </c>
      <c r="B336" s="352"/>
      <c r="C336" s="431" t="s">
        <v>144</v>
      </c>
      <c r="D336" s="432" t="s">
        <v>8450</v>
      </c>
      <c r="E336" s="432" t="s">
        <v>8451</v>
      </c>
      <c r="F336" s="431" t="s">
        <v>7830</v>
      </c>
      <c r="G336" s="431" t="s">
        <v>388</v>
      </c>
      <c r="H336" s="431" t="s">
        <v>27</v>
      </c>
      <c r="I336" s="431" t="s">
        <v>1415</v>
      </c>
      <c r="J336" s="5">
        <v>201000</v>
      </c>
      <c r="K336" s="5">
        <v>300</v>
      </c>
      <c r="L336" s="5">
        <v>60300000</v>
      </c>
      <c r="M336" s="431" t="s">
        <v>7832</v>
      </c>
      <c r="N336" s="433" t="s">
        <v>1552</v>
      </c>
      <c r="O336" s="433" t="s">
        <v>7593</v>
      </c>
      <c r="P336" s="354" t="s">
        <v>7594</v>
      </c>
      <c r="Q336" s="434">
        <v>43269</v>
      </c>
    </row>
    <row r="337" spans="1:17" ht="30" customHeight="1">
      <c r="A337" s="403">
        <v>336</v>
      </c>
      <c r="B337" s="352"/>
      <c r="C337" s="431" t="s">
        <v>144</v>
      </c>
      <c r="D337" s="432" t="s">
        <v>8452</v>
      </c>
      <c r="E337" s="432" t="s">
        <v>3773</v>
      </c>
      <c r="F337" s="431" t="s">
        <v>8453</v>
      </c>
      <c r="G337" s="431" t="s">
        <v>534</v>
      </c>
      <c r="H337" s="431" t="s">
        <v>34</v>
      </c>
      <c r="I337" s="431" t="s">
        <v>1415</v>
      </c>
      <c r="J337" s="5">
        <v>500000</v>
      </c>
      <c r="K337" s="5">
        <v>650</v>
      </c>
      <c r="L337" s="5">
        <v>325000000</v>
      </c>
      <c r="M337" s="431" t="s">
        <v>8198</v>
      </c>
      <c r="N337" s="433" t="s">
        <v>1552</v>
      </c>
      <c r="O337" s="433" t="s">
        <v>7593</v>
      </c>
      <c r="P337" s="354" t="s">
        <v>7594</v>
      </c>
      <c r="Q337" s="434">
        <v>43269</v>
      </c>
    </row>
    <row r="338" spans="1:17" ht="30" customHeight="1">
      <c r="A338" s="403">
        <v>337</v>
      </c>
      <c r="B338" s="352"/>
      <c r="C338" s="431" t="s">
        <v>144</v>
      </c>
      <c r="D338" s="432" t="s">
        <v>8454</v>
      </c>
      <c r="E338" s="432" t="s">
        <v>8454</v>
      </c>
      <c r="F338" s="431" t="s">
        <v>5700</v>
      </c>
      <c r="G338" s="431" t="s">
        <v>2907</v>
      </c>
      <c r="H338" s="431" t="s">
        <v>8146</v>
      </c>
      <c r="I338" s="431" t="s">
        <v>21</v>
      </c>
      <c r="J338" s="5">
        <v>3600000</v>
      </c>
      <c r="K338" s="5">
        <v>150</v>
      </c>
      <c r="L338" s="5">
        <v>540000000</v>
      </c>
      <c r="M338" s="431" t="s">
        <v>8147</v>
      </c>
      <c r="N338" s="433" t="s">
        <v>1552</v>
      </c>
      <c r="O338" s="433" t="s">
        <v>7593</v>
      </c>
      <c r="P338" s="354" t="s">
        <v>7594</v>
      </c>
      <c r="Q338" s="434">
        <v>43269</v>
      </c>
    </row>
    <row r="339" spans="1:17" ht="30" customHeight="1">
      <c r="A339" s="403">
        <v>338</v>
      </c>
      <c r="B339" s="352"/>
      <c r="C339" s="431" t="s">
        <v>144</v>
      </c>
      <c r="D339" s="432" t="s">
        <v>8455</v>
      </c>
      <c r="E339" s="432" t="s">
        <v>8456</v>
      </c>
      <c r="F339" s="431" t="s">
        <v>8457</v>
      </c>
      <c r="G339" s="431" t="s">
        <v>8458</v>
      </c>
      <c r="H339" s="431" t="s">
        <v>8459</v>
      </c>
      <c r="I339" s="431" t="s">
        <v>1415</v>
      </c>
      <c r="J339" s="5">
        <v>288000</v>
      </c>
      <c r="K339" s="5">
        <v>690</v>
      </c>
      <c r="L339" s="5">
        <v>198720000</v>
      </c>
      <c r="M339" s="431" t="s">
        <v>8362</v>
      </c>
      <c r="N339" s="433" t="s">
        <v>1552</v>
      </c>
      <c r="O339" s="433" t="s">
        <v>7593</v>
      </c>
      <c r="P339" s="354" t="s">
        <v>7594</v>
      </c>
      <c r="Q339" s="434">
        <v>43269</v>
      </c>
    </row>
    <row r="340" spans="1:17" ht="30" customHeight="1">
      <c r="A340" s="403">
        <v>339</v>
      </c>
      <c r="B340" s="352"/>
      <c r="C340" s="431" t="s">
        <v>144</v>
      </c>
      <c r="D340" s="432" t="s">
        <v>8460</v>
      </c>
      <c r="E340" s="432" t="s">
        <v>8461</v>
      </c>
      <c r="F340" s="431" t="s">
        <v>8462</v>
      </c>
      <c r="G340" s="431" t="s">
        <v>8418</v>
      </c>
      <c r="H340" s="431" t="s">
        <v>31</v>
      </c>
      <c r="I340" s="431" t="s">
        <v>21</v>
      </c>
      <c r="J340" s="5">
        <v>160000</v>
      </c>
      <c r="K340" s="5">
        <v>560</v>
      </c>
      <c r="L340" s="5">
        <v>89600000</v>
      </c>
      <c r="M340" s="431" t="s">
        <v>8419</v>
      </c>
      <c r="N340" s="433" t="s">
        <v>1552</v>
      </c>
      <c r="O340" s="433" t="s">
        <v>7593</v>
      </c>
      <c r="P340" s="354" t="s">
        <v>7594</v>
      </c>
      <c r="Q340" s="434">
        <v>43269</v>
      </c>
    </row>
    <row r="341" spans="1:17" ht="30" customHeight="1">
      <c r="A341" s="403">
        <v>340</v>
      </c>
      <c r="B341" s="352"/>
      <c r="C341" s="431" t="s">
        <v>144</v>
      </c>
      <c r="D341" s="432" t="s">
        <v>8463</v>
      </c>
      <c r="E341" s="432" t="s">
        <v>8464</v>
      </c>
      <c r="F341" s="431" t="s">
        <v>8465</v>
      </c>
      <c r="G341" s="431" t="s">
        <v>8376</v>
      </c>
      <c r="H341" s="431" t="s">
        <v>27</v>
      </c>
      <c r="I341" s="431" t="s">
        <v>1415</v>
      </c>
      <c r="J341" s="5">
        <v>145000</v>
      </c>
      <c r="K341" s="5">
        <v>560</v>
      </c>
      <c r="L341" s="5">
        <v>81200000</v>
      </c>
      <c r="M341" s="431" t="s">
        <v>8377</v>
      </c>
      <c r="N341" s="433" t="s">
        <v>1552</v>
      </c>
      <c r="O341" s="433" t="s">
        <v>7593</v>
      </c>
      <c r="P341" s="354" t="s">
        <v>7594</v>
      </c>
      <c r="Q341" s="434">
        <v>43269</v>
      </c>
    </row>
    <row r="342" spans="1:17" ht="30" customHeight="1">
      <c r="A342" s="403">
        <v>341</v>
      </c>
      <c r="B342" s="352"/>
      <c r="C342" s="431" t="s">
        <v>144</v>
      </c>
      <c r="D342" s="432" t="s">
        <v>8466</v>
      </c>
      <c r="E342" s="432" t="s">
        <v>8467</v>
      </c>
      <c r="F342" s="431" t="s">
        <v>8457</v>
      </c>
      <c r="G342" s="431" t="s">
        <v>8458</v>
      </c>
      <c r="H342" s="431" t="s">
        <v>8459</v>
      </c>
      <c r="I342" s="431" t="s">
        <v>1415</v>
      </c>
      <c r="J342" s="5">
        <v>360000</v>
      </c>
      <c r="K342" s="5">
        <v>760</v>
      </c>
      <c r="L342" s="5">
        <v>273600000</v>
      </c>
      <c r="M342" s="431" t="s">
        <v>8362</v>
      </c>
      <c r="N342" s="433" t="s">
        <v>1552</v>
      </c>
      <c r="O342" s="433" t="s">
        <v>7593</v>
      </c>
      <c r="P342" s="354" t="s">
        <v>7594</v>
      </c>
      <c r="Q342" s="434">
        <v>43269</v>
      </c>
    </row>
    <row r="343" spans="1:17" ht="30" customHeight="1">
      <c r="A343" s="403">
        <v>342</v>
      </c>
      <c r="B343" s="352"/>
      <c r="C343" s="431" t="s">
        <v>144</v>
      </c>
      <c r="D343" s="432" t="s">
        <v>8468</v>
      </c>
      <c r="E343" s="432" t="s">
        <v>8469</v>
      </c>
      <c r="F343" s="431" t="s">
        <v>8465</v>
      </c>
      <c r="G343" s="431" t="s">
        <v>8376</v>
      </c>
      <c r="H343" s="431" t="s">
        <v>27</v>
      </c>
      <c r="I343" s="431" t="s">
        <v>1415</v>
      </c>
      <c r="J343" s="5">
        <v>145000</v>
      </c>
      <c r="K343" s="5">
        <v>750</v>
      </c>
      <c r="L343" s="5">
        <v>108750000</v>
      </c>
      <c r="M343" s="431" t="s">
        <v>8377</v>
      </c>
      <c r="N343" s="433" t="s">
        <v>1552</v>
      </c>
      <c r="O343" s="433" t="s">
        <v>7593</v>
      </c>
      <c r="P343" s="354" t="s">
        <v>7594</v>
      </c>
      <c r="Q343" s="434">
        <v>43269</v>
      </c>
    </row>
    <row r="344" spans="1:17" ht="30" customHeight="1">
      <c r="A344" s="403">
        <v>343</v>
      </c>
      <c r="B344" s="352"/>
      <c r="C344" s="431" t="s">
        <v>144</v>
      </c>
      <c r="D344" s="432" t="s">
        <v>8470</v>
      </c>
      <c r="E344" s="432" t="s">
        <v>8471</v>
      </c>
      <c r="F344" s="431" t="s">
        <v>8472</v>
      </c>
      <c r="G344" s="431" t="s">
        <v>8418</v>
      </c>
      <c r="H344" s="431" t="s">
        <v>31</v>
      </c>
      <c r="I344" s="431" t="s">
        <v>21</v>
      </c>
      <c r="J344" s="5">
        <v>65000</v>
      </c>
      <c r="K344" s="5">
        <v>510</v>
      </c>
      <c r="L344" s="5">
        <v>33150000</v>
      </c>
      <c r="M344" s="431" t="s">
        <v>8419</v>
      </c>
      <c r="N344" s="433" t="s">
        <v>1552</v>
      </c>
      <c r="O344" s="433" t="s">
        <v>7593</v>
      </c>
      <c r="P344" s="354" t="s">
        <v>7594</v>
      </c>
      <c r="Q344" s="434">
        <v>43269</v>
      </c>
    </row>
    <row r="345" spans="1:17" ht="30" customHeight="1">
      <c r="A345" s="403">
        <v>344</v>
      </c>
      <c r="B345" s="352"/>
      <c r="C345" s="431" t="s">
        <v>144</v>
      </c>
      <c r="D345" s="432" t="s">
        <v>8473</v>
      </c>
      <c r="E345" s="432" t="s">
        <v>8474</v>
      </c>
      <c r="F345" s="431" t="s">
        <v>8472</v>
      </c>
      <c r="G345" s="431" t="s">
        <v>8418</v>
      </c>
      <c r="H345" s="431" t="s">
        <v>31</v>
      </c>
      <c r="I345" s="431" t="s">
        <v>21</v>
      </c>
      <c r="J345" s="5">
        <v>45000</v>
      </c>
      <c r="K345" s="5">
        <v>3090</v>
      </c>
      <c r="L345" s="5">
        <v>139050000</v>
      </c>
      <c r="M345" s="431" t="s">
        <v>8419</v>
      </c>
      <c r="N345" s="433" t="s">
        <v>1552</v>
      </c>
      <c r="O345" s="433" t="s">
        <v>7593</v>
      </c>
      <c r="P345" s="354" t="s">
        <v>7594</v>
      </c>
      <c r="Q345" s="434">
        <v>43269</v>
      </c>
    </row>
    <row r="346" spans="1:17" ht="30" customHeight="1">
      <c r="A346" s="403">
        <v>345</v>
      </c>
      <c r="B346" s="352"/>
      <c r="C346" s="431" t="s">
        <v>144</v>
      </c>
      <c r="D346" s="432" t="s">
        <v>8475</v>
      </c>
      <c r="E346" s="432" t="s">
        <v>8476</v>
      </c>
      <c r="F346" s="431" t="s">
        <v>8472</v>
      </c>
      <c r="G346" s="431" t="s">
        <v>8418</v>
      </c>
      <c r="H346" s="431" t="s">
        <v>31</v>
      </c>
      <c r="I346" s="431" t="s">
        <v>21</v>
      </c>
      <c r="J346" s="5">
        <v>35000</v>
      </c>
      <c r="K346" s="5">
        <v>3590</v>
      </c>
      <c r="L346" s="5">
        <v>125650000</v>
      </c>
      <c r="M346" s="431" t="s">
        <v>8419</v>
      </c>
      <c r="N346" s="433" t="s">
        <v>1552</v>
      </c>
      <c r="O346" s="433" t="s">
        <v>7593</v>
      </c>
      <c r="P346" s="354" t="s">
        <v>7594</v>
      </c>
      <c r="Q346" s="434">
        <v>43269</v>
      </c>
    </row>
    <row r="347" spans="1:17" ht="30" customHeight="1">
      <c r="A347" s="403">
        <v>346</v>
      </c>
      <c r="B347" s="352"/>
      <c r="C347" s="431" t="s">
        <v>144</v>
      </c>
      <c r="D347" s="432" t="s">
        <v>8477</v>
      </c>
      <c r="E347" s="432" t="s">
        <v>8478</v>
      </c>
      <c r="F347" s="431" t="s">
        <v>8472</v>
      </c>
      <c r="G347" s="431" t="s">
        <v>8418</v>
      </c>
      <c r="H347" s="431" t="s">
        <v>31</v>
      </c>
      <c r="I347" s="431" t="s">
        <v>21</v>
      </c>
      <c r="J347" s="5">
        <v>50000</v>
      </c>
      <c r="K347" s="5">
        <v>690</v>
      </c>
      <c r="L347" s="5">
        <v>34500000</v>
      </c>
      <c r="M347" s="431" t="s">
        <v>8419</v>
      </c>
      <c r="N347" s="433" t="s">
        <v>1552</v>
      </c>
      <c r="O347" s="433" t="s">
        <v>7593</v>
      </c>
      <c r="P347" s="354" t="s">
        <v>7594</v>
      </c>
      <c r="Q347" s="434">
        <v>43269</v>
      </c>
    </row>
    <row r="348" spans="1:17" ht="30" customHeight="1">
      <c r="A348" s="403">
        <v>347</v>
      </c>
      <c r="B348" s="352"/>
      <c r="C348" s="431" t="s">
        <v>284</v>
      </c>
      <c r="D348" s="432" t="s">
        <v>8479</v>
      </c>
      <c r="E348" s="432" t="s">
        <v>8480</v>
      </c>
      <c r="F348" s="431" t="s">
        <v>8481</v>
      </c>
      <c r="G348" s="431" t="s">
        <v>3672</v>
      </c>
      <c r="H348" s="431" t="s">
        <v>149</v>
      </c>
      <c r="I348" s="431" t="s">
        <v>199</v>
      </c>
      <c r="J348" s="5">
        <v>4000000</v>
      </c>
      <c r="K348" s="5">
        <v>50</v>
      </c>
      <c r="L348" s="5">
        <v>200000000</v>
      </c>
      <c r="M348" s="431" t="s">
        <v>8482</v>
      </c>
      <c r="N348" s="433" t="s">
        <v>1552</v>
      </c>
      <c r="O348" s="433" t="s">
        <v>7593</v>
      </c>
      <c r="P348" s="354" t="s">
        <v>7594</v>
      </c>
      <c r="Q348" s="434">
        <v>43269</v>
      </c>
    </row>
    <row r="349" spans="1:17" ht="30" customHeight="1">
      <c r="A349" s="403">
        <v>348</v>
      </c>
      <c r="B349" s="352"/>
      <c r="C349" s="431" t="s">
        <v>232</v>
      </c>
      <c r="D349" s="432" t="s">
        <v>8483</v>
      </c>
      <c r="E349" s="432" t="s">
        <v>8484</v>
      </c>
      <c r="F349" s="431" t="s">
        <v>119</v>
      </c>
      <c r="G349" s="431" t="s">
        <v>8119</v>
      </c>
      <c r="H349" s="431" t="s">
        <v>2311</v>
      </c>
      <c r="I349" s="431" t="s">
        <v>21</v>
      </c>
      <c r="J349" s="5">
        <v>2640960</v>
      </c>
      <c r="K349" s="5">
        <v>130</v>
      </c>
      <c r="L349" s="5">
        <v>343324800</v>
      </c>
      <c r="M349" s="431" t="s">
        <v>7718</v>
      </c>
      <c r="N349" s="433" t="s">
        <v>1552</v>
      </c>
      <c r="O349" s="433" t="s">
        <v>7593</v>
      </c>
      <c r="P349" s="354" t="s">
        <v>7594</v>
      </c>
      <c r="Q349" s="434">
        <v>43269</v>
      </c>
    </row>
    <row r="350" spans="1:17" ht="30" customHeight="1">
      <c r="A350" s="403">
        <v>349</v>
      </c>
      <c r="B350" s="352"/>
      <c r="C350" s="431" t="s">
        <v>232</v>
      </c>
      <c r="D350" s="432" t="s">
        <v>8485</v>
      </c>
      <c r="E350" s="432" t="s">
        <v>8486</v>
      </c>
      <c r="F350" s="431" t="s">
        <v>119</v>
      </c>
      <c r="G350" s="431" t="s">
        <v>8119</v>
      </c>
      <c r="H350" s="431" t="s">
        <v>2311</v>
      </c>
      <c r="I350" s="431" t="s">
        <v>21</v>
      </c>
      <c r="J350" s="5">
        <v>1540770</v>
      </c>
      <c r="K350" s="5">
        <v>100</v>
      </c>
      <c r="L350" s="5">
        <v>154077000</v>
      </c>
      <c r="M350" s="431" t="s">
        <v>7718</v>
      </c>
      <c r="N350" s="433" t="s">
        <v>1552</v>
      </c>
      <c r="O350" s="433" t="s">
        <v>7593</v>
      </c>
      <c r="P350" s="354" t="s">
        <v>7594</v>
      </c>
      <c r="Q350" s="434">
        <v>43269</v>
      </c>
    </row>
    <row r="351" spans="1:17" ht="30" customHeight="1">
      <c r="A351" s="403">
        <v>350</v>
      </c>
      <c r="B351" s="352"/>
      <c r="C351" s="431" t="s">
        <v>122</v>
      </c>
      <c r="D351" s="432" t="s">
        <v>8487</v>
      </c>
      <c r="E351" s="432" t="s">
        <v>8488</v>
      </c>
      <c r="F351" s="431" t="s">
        <v>8489</v>
      </c>
      <c r="G351" s="431" t="s">
        <v>223</v>
      </c>
      <c r="H351" s="431" t="s">
        <v>250</v>
      </c>
      <c r="I351" s="431" t="s">
        <v>18</v>
      </c>
      <c r="J351" s="5">
        <v>74000</v>
      </c>
      <c r="K351" s="5">
        <v>626</v>
      </c>
      <c r="L351" s="5">
        <v>46324000</v>
      </c>
      <c r="M351" s="431" t="s">
        <v>7624</v>
      </c>
      <c r="N351" s="433" t="s">
        <v>1552</v>
      </c>
      <c r="O351" s="433" t="s">
        <v>7593</v>
      </c>
      <c r="P351" s="354" t="s">
        <v>7594</v>
      </c>
      <c r="Q351" s="434">
        <v>43269</v>
      </c>
    </row>
    <row r="352" spans="1:17" ht="30" customHeight="1">
      <c r="A352" s="403">
        <v>351</v>
      </c>
      <c r="B352" s="352"/>
      <c r="C352" s="431" t="s">
        <v>251</v>
      </c>
      <c r="D352" s="432" t="s">
        <v>8490</v>
      </c>
      <c r="E352" s="432" t="s">
        <v>8491</v>
      </c>
      <c r="F352" s="431" t="s">
        <v>4958</v>
      </c>
      <c r="G352" s="431" t="s">
        <v>4998</v>
      </c>
      <c r="H352" s="431" t="s">
        <v>8492</v>
      </c>
      <c r="I352" s="431" t="s">
        <v>23</v>
      </c>
      <c r="J352" s="5">
        <v>189840</v>
      </c>
      <c r="K352" s="5">
        <v>650</v>
      </c>
      <c r="L352" s="5">
        <v>123396000</v>
      </c>
      <c r="M352" s="431" t="s">
        <v>7779</v>
      </c>
      <c r="N352" s="433" t="s">
        <v>1552</v>
      </c>
      <c r="O352" s="433" t="s">
        <v>7593</v>
      </c>
      <c r="P352" s="354" t="s">
        <v>7594</v>
      </c>
      <c r="Q352" s="434">
        <v>43269</v>
      </c>
    </row>
    <row r="353" spans="1:17" ht="30" customHeight="1">
      <c r="A353" s="403">
        <v>352</v>
      </c>
      <c r="B353" s="352"/>
      <c r="C353" s="431" t="s">
        <v>8493</v>
      </c>
      <c r="D353" s="432" t="s">
        <v>8494</v>
      </c>
      <c r="E353" s="432" t="s">
        <v>8495</v>
      </c>
      <c r="F353" s="431" t="s">
        <v>792</v>
      </c>
      <c r="G353" s="431" t="s">
        <v>5016</v>
      </c>
      <c r="H353" s="431" t="s">
        <v>268</v>
      </c>
      <c r="I353" s="431" t="s">
        <v>1415</v>
      </c>
      <c r="J353" s="5">
        <v>22995</v>
      </c>
      <c r="K353" s="5">
        <v>500</v>
      </c>
      <c r="L353" s="5">
        <v>11497500</v>
      </c>
      <c r="M353" s="431" t="s">
        <v>7779</v>
      </c>
      <c r="N353" s="433" t="s">
        <v>1552</v>
      </c>
      <c r="O353" s="433" t="s">
        <v>7593</v>
      </c>
      <c r="P353" s="354" t="s">
        <v>7594</v>
      </c>
      <c r="Q353" s="434">
        <v>43269</v>
      </c>
    </row>
    <row r="354" spans="1:17" ht="30" customHeight="1">
      <c r="A354" s="403">
        <v>353</v>
      </c>
      <c r="B354" s="352"/>
      <c r="C354" s="431" t="s">
        <v>156</v>
      </c>
      <c r="D354" s="432" t="s">
        <v>8496</v>
      </c>
      <c r="E354" s="432" t="s">
        <v>8497</v>
      </c>
      <c r="F354" s="431" t="s">
        <v>8498</v>
      </c>
      <c r="G354" s="431" t="s">
        <v>8119</v>
      </c>
      <c r="H354" s="431" t="s">
        <v>2311</v>
      </c>
      <c r="I354" s="431" t="s">
        <v>21</v>
      </c>
      <c r="J354" s="5">
        <v>39480</v>
      </c>
      <c r="K354" s="5">
        <v>540</v>
      </c>
      <c r="L354" s="5">
        <v>21319200</v>
      </c>
      <c r="M354" s="431" t="s">
        <v>7718</v>
      </c>
      <c r="N354" s="433" t="s">
        <v>1552</v>
      </c>
      <c r="O354" s="433" t="s">
        <v>7593</v>
      </c>
      <c r="P354" s="354" t="s">
        <v>7594</v>
      </c>
      <c r="Q354" s="434">
        <v>43269</v>
      </c>
    </row>
    <row r="355" spans="1:17" ht="30" customHeight="1">
      <c r="A355" s="403">
        <v>354</v>
      </c>
      <c r="B355" s="352"/>
      <c r="C355" s="431" t="s">
        <v>156</v>
      </c>
      <c r="D355" s="432" t="s">
        <v>8499</v>
      </c>
      <c r="E355" s="432" t="s">
        <v>8500</v>
      </c>
      <c r="F355" s="431" t="s">
        <v>8498</v>
      </c>
      <c r="G355" s="431" t="s">
        <v>8119</v>
      </c>
      <c r="H355" s="431" t="s">
        <v>2311</v>
      </c>
      <c r="I355" s="431" t="s">
        <v>21</v>
      </c>
      <c r="J355" s="5">
        <v>36120</v>
      </c>
      <c r="K355" s="5">
        <v>1200</v>
      </c>
      <c r="L355" s="5">
        <v>43344000</v>
      </c>
      <c r="M355" s="431" t="s">
        <v>7718</v>
      </c>
      <c r="N355" s="433" t="s">
        <v>1552</v>
      </c>
      <c r="O355" s="433" t="s">
        <v>7593</v>
      </c>
      <c r="P355" s="354" t="s">
        <v>7594</v>
      </c>
      <c r="Q355" s="434">
        <v>43269</v>
      </c>
    </row>
    <row r="356" spans="1:17" ht="30" customHeight="1">
      <c r="A356" s="403">
        <v>355</v>
      </c>
      <c r="B356" s="352"/>
      <c r="C356" s="431" t="s">
        <v>156</v>
      </c>
      <c r="D356" s="432" t="s">
        <v>8501</v>
      </c>
      <c r="E356" s="432" t="s">
        <v>8502</v>
      </c>
      <c r="F356" s="431" t="s">
        <v>8503</v>
      </c>
      <c r="G356" s="431" t="s">
        <v>8504</v>
      </c>
      <c r="H356" s="431" t="s">
        <v>6836</v>
      </c>
      <c r="I356" s="431" t="s">
        <v>1415</v>
      </c>
      <c r="J356" s="5">
        <v>22000</v>
      </c>
      <c r="K356" s="5">
        <v>1500</v>
      </c>
      <c r="L356" s="5">
        <v>33000000</v>
      </c>
      <c r="M356" s="431" t="s">
        <v>7629</v>
      </c>
      <c r="N356" s="433" t="s">
        <v>1552</v>
      </c>
      <c r="O356" s="433" t="s">
        <v>7593</v>
      </c>
      <c r="P356" s="354" t="s">
        <v>7594</v>
      </c>
      <c r="Q356" s="434">
        <v>43269</v>
      </c>
    </row>
    <row r="357" spans="1:17" ht="30" customHeight="1">
      <c r="A357" s="403">
        <v>356</v>
      </c>
      <c r="B357" s="352"/>
      <c r="C357" s="431" t="s">
        <v>102</v>
      </c>
      <c r="D357" s="432" t="s">
        <v>8505</v>
      </c>
      <c r="E357" s="432" t="s">
        <v>8506</v>
      </c>
      <c r="F357" s="431" t="s">
        <v>213</v>
      </c>
      <c r="G357" s="431" t="s">
        <v>30</v>
      </c>
      <c r="H357" s="431" t="s">
        <v>31</v>
      </c>
      <c r="I357" s="431" t="s">
        <v>21</v>
      </c>
      <c r="J357" s="5">
        <v>55</v>
      </c>
      <c r="K357" s="5">
        <v>788000</v>
      </c>
      <c r="L357" s="5">
        <v>43340000</v>
      </c>
      <c r="M357" s="431" t="s">
        <v>7607</v>
      </c>
      <c r="N357" s="433" t="s">
        <v>1552</v>
      </c>
      <c r="O357" s="433" t="s">
        <v>7593</v>
      </c>
      <c r="P357" s="354" t="s">
        <v>7594</v>
      </c>
      <c r="Q357" s="434">
        <v>43269</v>
      </c>
    </row>
    <row r="358" spans="1:17" ht="30" customHeight="1">
      <c r="A358" s="403">
        <v>357</v>
      </c>
      <c r="B358" s="352"/>
      <c r="C358" s="431" t="s">
        <v>93</v>
      </c>
      <c r="D358" s="432" t="s">
        <v>8507</v>
      </c>
      <c r="E358" s="432" t="s">
        <v>8507</v>
      </c>
      <c r="F358" s="431" t="s">
        <v>8508</v>
      </c>
      <c r="G358" s="431" t="s">
        <v>1357</v>
      </c>
      <c r="H358" s="431" t="s">
        <v>1547</v>
      </c>
      <c r="I358" s="431" t="s">
        <v>868</v>
      </c>
      <c r="J358" s="5">
        <v>273</v>
      </c>
      <c r="K358" s="5">
        <v>67400</v>
      </c>
      <c r="L358" s="5">
        <v>18400200</v>
      </c>
      <c r="M358" s="431" t="s">
        <v>8509</v>
      </c>
      <c r="N358" s="433" t="s">
        <v>1552</v>
      </c>
      <c r="O358" s="433" t="s">
        <v>7593</v>
      </c>
      <c r="P358" s="354" t="s">
        <v>7594</v>
      </c>
      <c r="Q358" s="434">
        <v>43269</v>
      </c>
    </row>
    <row r="359" spans="1:17" ht="30" customHeight="1">
      <c r="A359" s="403">
        <v>358</v>
      </c>
      <c r="B359" s="352"/>
      <c r="C359" s="431" t="s">
        <v>75</v>
      </c>
      <c r="D359" s="432" t="s">
        <v>1256</v>
      </c>
      <c r="E359" s="432" t="s">
        <v>1256</v>
      </c>
      <c r="F359" s="431" t="s">
        <v>8510</v>
      </c>
      <c r="G359" s="431" t="s">
        <v>8511</v>
      </c>
      <c r="H359" s="431" t="s">
        <v>1471</v>
      </c>
      <c r="I359" s="431" t="s">
        <v>21</v>
      </c>
      <c r="J359" s="5">
        <v>1400</v>
      </c>
      <c r="K359" s="5">
        <v>101500</v>
      </c>
      <c r="L359" s="5">
        <v>142100000</v>
      </c>
      <c r="M359" s="431" t="s">
        <v>7714</v>
      </c>
      <c r="N359" s="433" t="s">
        <v>1552</v>
      </c>
      <c r="O359" s="433" t="s">
        <v>7593</v>
      </c>
      <c r="P359" s="354" t="s">
        <v>7594</v>
      </c>
      <c r="Q359" s="434">
        <v>43269</v>
      </c>
    </row>
    <row r="360" spans="1:17" ht="30" customHeight="1">
      <c r="A360" s="403">
        <v>359</v>
      </c>
      <c r="B360" s="352"/>
      <c r="C360" s="431" t="s">
        <v>75</v>
      </c>
      <c r="D360" s="432" t="s">
        <v>8512</v>
      </c>
      <c r="E360" s="432" t="s">
        <v>8512</v>
      </c>
      <c r="F360" s="431" t="s">
        <v>8510</v>
      </c>
      <c r="G360" s="431" t="s">
        <v>8511</v>
      </c>
      <c r="H360" s="431" t="s">
        <v>1471</v>
      </c>
      <c r="I360" s="431" t="s">
        <v>1415</v>
      </c>
      <c r="J360" s="5">
        <v>1785</v>
      </c>
      <c r="K360" s="5">
        <v>9300</v>
      </c>
      <c r="L360" s="5">
        <v>16600500</v>
      </c>
      <c r="M360" s="431" t="s">
        <v>7714</v>
      </c>
      <c r="N360" s="433" t="s">
        <v>1552</v>
      </c>
      <c r="O360" s="433" t="s">
        <v>7593</v>
      </c>
      <c r="P360" s="354" t="s">
        <v>7594</v>
      </c>
      <c r="Q360" s="434">
        <v>43269</v>
      </c>
    </row>
    <row r="361" spans="1:17" ht="30" customHeight="1">
      <c r="A361" s="403">
        <v>360</v>
      </c>
      <c r="B361" s="352"/>
      <c r="C361" s="431" t="s">
        <v>253</v>
      </c>
      <c r="D361" s="432" t="s">
        <v>8513</v>
      </c>
      <c r="E361" s="432" t="s">
        <v>8514</v>
      </c>
      <c r="F361" s="431" t="s">
        <v>7900</v>
      </c>
      <c r="G361" s="431" t="s">
        <v>7787</v>
      </c>
      <c r="H361" s="431" t="s">
        <v>257</v>
      </c>
      <c r="I361" s="431" t="s">
        <v>3965</v>
      </c>
      <c r="J361" s="5">
        <v>315000</v>
      </c>
      <c r="K361" s="5">
        <v>300</v>
      </c>
      <c r="L361" s="5">
        <v>94500000</v>
      </c>
      <c r="M361" s="431" t="s">
        <v>7729</v>
      </c>
      <c r="N361" s="433" t="s">
        <v>1552</v>
      </c>
      <c r="O361" s="433" t="s">
        <v>7593</v>
      </c>
      <c r="P361" s="354" t="s">
        <v>7594</v>
      </c>
      <c r="Q361" s="434">
        <v>43269</v>
      </c>
    </row>
    <row r="362" spans="1:17" ht="30" customHeight="1">
      <c r="A362" s="403">
        <v>361</v>
      </c>
      <c r="B362" s="352"/>
      <c r="C362" s="431" t="s">
        <v>156</v>
      </c>
      <c r="D362" s="432" t="s">
        <v>8515</v>
      </c>
      <c r="E362" s="432" t="s">
        <v>8516</v>
      </c>
      <c r="F362" s="431" t="s">
        <v>8152</v>
      </c>
      <c r="G362" s="431" t="s">
        <v>8139</v>
      </c>
      <c r="H362" s="431" t="s">
        <v>8140</v>
      </c>
      <c r="I362" s="431" t="s">
        <v>21</v>
      </c>
      <c r="J362" s="5">
        <v>16999500</v>
      </c>
      <c r="K362" s="5">
        <v>50</v>
      </c>
      <c r="L362" s="5">
        <v>849975000</v>
      </c>
      <c r="M362" s="431" t="s">
        <v>8517</v>
      </c>
      <c r="N362" s="433" t="s">
        <v>1552</v>
      </c>
      <c r="O362" s="433" t="s">
        <v>7593</v>
      </c>
      <c r="P362" s="354" t="s">
        <v>7594</v>
      </c>
      <c r="Q362" s="434">
        <v>43269</v>
      </c>
    </row>
    <row r="363" spans="1:17" ht="30" customHeight="1">
      <c r="A363" s="403">
        <v>362</v>
      </c>
      <c r="B363" s="352"/>
      <c r="C363" s="431" t="s">
        <v>156</v>
      </c>
      <c r="D363" s="432" t="s">
        <v>8518</v>
      </c>
      <c r="E363" s="432" t="s">
        <v>8519</v>
      </c>
      <c r="F363" s="431" t="s">
        <v>8152</v>
      </c>
      <c r="G363" s="431" t="s">
        <v>8139</v>
      </c>
      <c r="H363" s="431" t="s">
        <v>8140</v>
      </c>
      <c r="I363" s="431" t="s">
        <v>21</v>
      </c>
      <c r="J363" s="5">
        <v>16485000</v>
      </c>
      <c r="K363" s="5">
        <v>50</v>
      </c>
      <c r="L363" s="5">
        <v>824250000</v>
      </c>
      <c r="M363" s="431" t="s">
        <v>8517</v>
      </c>
      <c r="N363" s="433" t="s">
        <v>1552</v>
      </c>
      <c r="O363" s="433" t="s">
        <v>7593</v>
      </c>
      <c r="P363" s="354" t="s">
        <v>7594</v>
      </c>
      <c r="Q363" s="434">
        <v>43269</v>
      </c>
    </row>
    <row r="364" spans="1:17" ht="30" customHeight="1">
      <c r="A364" s="403">
        <v>363</v>
      </c>
      <c r="B364" s="352"/>
      <c r="C364" s="431" t="s">
        <v>156</v>
      </c>
      <c r="D364" s="432" t="s">
        <v>16</v>
      </c>
      <c r="E364" s="432" t="s">
        <v>16</v>
      </c>
      <c r="F364" s="431" t="s">
        <v>4946</v>
      </c>
      <c r="G364" s="431" t="s">
        <v>30</v>
      </c>
      <c r="H364" s="431" t="s">
        <v>31</v>
      </c>
      <c r="I364" s="431" t="s">
        <v>21</v>
      </c>
      <c r="J364" s="5">
        <v>850</v>
      </c>
      <c r="K364" s="5">
        <v>45200</v>
      </c>
      <c r="L364" s="5">
        <v>38420000</v>
      </c>
      <c r="M364" s="431" t="s">
        <v>7607</v>
      </c>
      <c r="N364" s="433" t="s">
        <v>1552</v>
      </c>
      <c r="O364" s="433" t="s">
        <v>7593</v>
      </c>
      <c r="P364" s="354" t="s">
        <v>7594</v>
      </c>
      <c r="Q364" s="434">
        <v>43269</v>
      </c>
    </row>
    <row r="365" spans="1:17" ht="30" customHeight="1">
      <c r="A365" s="403">
        <v>364</v>
      </c>
      <c r="B365" s="352"/>
      <c r="C365" s="431" t="s">
        <v>156</v>
      </c>
      <c r="D365" s="432" t="s">
        <v>8520</v>
      </c>
      <c r="E365" s="432" t="s">
        <v>8521</v>
      </c>
      <c r="F365" s="431" t="s">
        <v>1938</v>
      </c>
      <c r="G365" s="431" t="s">
        <v>8504</v>
      </c>
      <c r="H365" s="431" t="s">
        <v>6836</v>
      </c>
      <c r="I365" s="431" t="s">
        <v>1415</v>
      </c>
      <c r="J365" s="5">
        <v>9850000</v>
      </c>
      <c r="K365" s="5">
        <v>1</v>
      </c>
      <c r="L365" s="5">
        <v>9850000</v>
      </c>
      <c r="M365" s="431" t="s">
        <v>7629</v>
      </c>
      <c r="N365" s="433" t="s">
        <v>1552</v>
      </c>
      <c r="O365" s="433" t="s">
        <v>7593</v>
      </c>
      <c r="P365" s="354" t="s">
        <v>7594</v>
      </c>
      <c r="Q365" s="434">
        <v>43269</v>
      </c>
    </row>
    <row r="366" spans="1:17" ht="30" customHeight="1">
      <c r="A366" s="403">
        <v>365</v>
      </c>
      <c r="B366" s="352"/>
      <c r="C366" s="431" t="s">
        <v>156</v>
      </c>
      <c r="D366" s="432" t="s">
        <v>8522</v>
      </c>
      <c r="E366" s="432" t="s">
        <v>8523</v>
      </c>
      <c r="F366" s="431" t="s">
        <v>134</v>
      </c>
      <c r="G366" s="431" t="s">
        <v>8119</v>
      </c>
      <c r="H366" s="431" t="s">
        <v>2311</v>
      </c>
      <c r="I366" s="431" t="s">
        <v>21</v>
      </c>
      <c r="J366" s="5">
        <v>20250510</v>
      </c>
      <c r="K366" s="5">
        <v>1</v>
      </c>
      <c r="L366" s="5">
        <v>20250510</v>
      </c>
      <c r="M366" s="431" t="s">
        <v>7718</v>
      </c>
      <c r="N366" s="433" t="s">
        <v>1552</v>
      </c>
      <c r="O366" s="433" t="s">
        <v>7593</v>
      </c>
      <c r="P366" s="354" t="s">
        <v>7594</v>
      </c>
      <c r="Q366" s="434">
        <v>43269</v>
      </c>
    </row>
    <row r="367" spans="1:17" ht="30" customHeight="1">
      <c r="A367" s="403">
        <v>366</v>
      </c>
      <c r="B367" s="352"/>
      <c r="C367" s="431" t="s">
        <v>1300</v>
      </c>
      <c r="D367" s="432" t="s">
        <v>8524</v>
      </c>
      <c r="E367" s="432" t="s">
        <v>8525</v>
      </c>
      <c r="F367" s="431" t="s">
        <v>4486</v>
      </c>
      <c r="G367" s="431" t="s">
        <v>4513</v>
      </c>
      <c r="H367" s="431" t="s">
        <v>180</v>
      </c>
      <c r="I367" s="431" t="s">
        <v>21</v>
      </c>
      <c r="J367" s="5">
        <v>16800</v>
      </c>
      <c r="K367" s="5">
        <v>600</v>
      </c>
      <c r="L367" s="5">
        <v>10080000</v>
      </c>
      <c r="M367" s="431" t="s">
        <v>7743</v>
      </c>
      <c r="N367" s="433" t="s">
        <v>1552</v>
      </c>
      <c r="O367" s="433" t="s">
        <v>7593</v>
      </c>
      <c r="P367" s="354" t="s">
        <v>7594</v>
      </c>
      <c r="Q367" s="434">
        <v>43269</v>
      </c>
    </row>
    <row r="368" spans="1:17" ht="30" customHeight="1">
      <c r="A368" s="403">
        <v>367</v>
      </c>
      <c r="B368" s="352"/>
      <c r="C368" s="431" t="s">
        <v>1300</v>
      </c>
      <c r="D368" s="432" t="s">
        <v>8526</v>
      </c>
      <c r="E368" s="432" t="s">
        <v>8527</v>
      </c>
      <c r="F368" s="431" t="s">
        <v>4486</v>
      </c>
      <c r="G368" s="431" t="s">
        <v>4513</v>
      </c>
      <c r="H368" s="431" t="s">
        <v>180</v>
      </c>
      <c r="I368" s="431" t="s">
        <v>21</v>
      </c>
      <c r="J368" s="5">
        <v>12600</v>
      </c>
      <c r="K368" s="5">
        <v>5150</v>
      </c>
      <c r="L368" s="5">
        <v>64890000</v>
      </c>
      <c r="M368" s="431" t="s">
        <v>7743</v>
      </c>
      <c r="N368" s="433" t="s">
        <v>1552</v>
      </c>
      <c r="O368" s="433" t="s">
        <v>7593</v>
      </c>
      <c r="P368" s="354" t="s">
        <v>7594</v>
      </c>
      <c r="Q368" s="434">
        <v>43269</v>
      </c>
    </row>
    <row r="369" spans="1:17" ht="30" customHeight="1">
      <c r="A369" s="403">
        <v>368</v>
      </c>
      <c r="B369" s="352"/>
      <c r="C369" s="431" t="s">
        <v>90</v>
      </c>
      <c r="D369" s="432" t="s">
        <v>8528</v>
      </c>
      <c r="E369" s="432" t="s">
        <v>8528</v>
      </c>
      <c r="F369" s="431" t="s">
        <v>4946</v>
      </c>
      <c r="G369" s="431" t="s">
        <v>30</v>
      </c>
      <c r="H369" s="431" t="s">
        <v>31</v>
      </c>
      <c r="I369" s="431" t="s">
        <v>21</v>
      </c>
      <c r="J369" s="5">
        <v>12500</v>
      </c>
      <c r="K369" s="5">
        <v>18930</v>
      </c>
      <c r="L369" s="5">
        <v>236625000</v>
      </c>
      <c r="M369" s="431" t="s">
        <v>7607</v>
      </c>
      <c r="N369" s="433" t="s">
        <v>1552</v>
      </c>
      <c r="O369" s="433" t="s">
        <v>7593</v>
      </c>
      <c r="P369" s="354" t="s">
        <v>7594</v>
      </c>
      <c r="Q369" s="434">
        <v>43269</v>
      </c>
    </row>
    <row r="370" spans="1:17" ht="30" customHeight="1">
      <c r="A370" s="403">
        <v>369</v>
      </c>
      <c r="B370" s="352"/>
      <c r="C370" s="431" t="s">
        <v>90</v>
      </c>
      <c r="D370" s="432" t="s">
        <v>8529</v>
      </c>
      <c r="E370" s="432" t="s">
        <v>8529</v>
      </c>
      <c r="F370" s="431" t="s">
        <v>4946</v>
      </c>
      <c r="G370" s="431" t="s">
        <v>30</v>
      </c>
      <c r="H370" s="431" t="s">
        <v>31</v>
      </c>
      <c r="I370" s="431" t="s">
        <v>21</v>
      </c>
      <c r="J370" s="5">
        <v>12500</v>
      </c>
      <c r="K370" s="5">
        <v>10825</v>
      </c>
      <c r="L370" s="5">
        <v>135312500</v>
      </c>
      <c r="M370" s="431" t="s">
        <v>7607</v>
      </c>
      <c r="N370" s="433" t="s">
        <v>1552</v>
      </c>
      <c r="O370" s="433" t="s">
        <v>7593</v>
      </c>
      <c r="P370" s="354" t="s">
        <v>7594</v>
      </c>
      <c r="Q370" s="434">
        <v>43269</v>
      </c>
    </row>
    <row r="371" spans="1:17" ht="30" customHeight="1">
      <c r="A371" s="403">
        <v>370</v>
      </c>
      <c r="B371" s="352"/>
      <c r="C371" s="431" t="s">
        <v>90</v>
      </c>
      <c r="D371" s="432" t="s">
        <v>8530</v>
      </c>
      <c r="E371" s="432" t="s">
        <v>8530</v>
      </c>
      <c r="F371" s="431" t="s">
        <v>4946</v>
      </c>
      <c r="G371" s="431" t="s">
        <v>30</v>
      </c>
      <c r="H371" s="431" t="s">
        <v>31</v>
      </c>
      <c r="I371" s="431" t="s">
        <v>21</v>
      </c>
      <c r="J371" s="5">
        <v>9000</v>
      </c>
      <c r="K371" s="5">
        <v>1840</v>
      </c>
      <c r="L371" s="5">
        <v>16560000</v>
      </c>
      <c r="M371" s="431" t="s">
        <v>7607</v>
      </c>
      <c r="N371" s="433" t="s">
        <v>1552</v>
      </c>
      <c r="O371" s="433" t="s">
        <v>7593</v>
      </c>
      <c r="P371" s="354" t="s">
        <v>7594</v>
      </c>
      <c r="Q371" s="434">
        <v>43269</v>
      </c>
    </row>
    <row r="372" spans="1:17" ht="30" customHeight="1">
      <c r="A372" s="403">
        <v>371</v>
      </c>
      <c r="B372" s="352"/>
      <c r="C372" s="431" t="s">
        <v>90</v>
      </c>
      <c r="D372" s="432" t="s">
        <v>8531</v>
      </c>
      <c r="E372" s="432" t="s">
        <v>8531</v>
      </c>
      <c r="F372" s="431" t="s">
        <v>4946</v>
      </c>
      <c r="G372" s="431" t="s">
        <v>30</v>
      </c>
      <c r="H372" s="431" t="s">
        <v>31</v>
      </c>
      <c r="I372" s="431" t="s">
        <v>21</v>
      </c>
      <c r="J372" s="5">
        <v>9000</v>
      </c>
      <c r="K372" s="5">
        <v>3230</v>
      </c>
      <c r="L372" s="5">
        <v>29070000</v>
      </c>
      <c r="M372" s="431" t="s">
        <v>7607</v>
      </c>
      <c r="N372" s="433" t="s">
        <v>1552</v>
      </c>
      <c r="O372" s="433" t="s">
        <v>7593</v>
      </c>
      <c r="P372" s="354" t="s">
        <v>7594</v>
      </c>
      <c r="Q372" s="434">
        <v>43269</v>
      </c>
    </row>
    <row r="373" spans="1:17" ht="30" customHeight="1">
      <c r="A373" s="403">
        <v>372</v>
      </c>
      <c r="B373" s="352"/>
      <c r="C373" s="431" t="s">
        <v>90</v>
      </c>
      <c r="D373" s="432" t="s">
        <v>8532</v>
      </c>
      <c r="E373" s="432" t="s">
        <v>8532</v>
      </c>
      <c r="F373" s="431" t="s">
        <v>4946</v>
      </c>
      <c r="G373" s="431" t="s">
        <v>30</v>
      </c>
      <c r="H373" s="431" t="s">
        <v>31</v>
      </c>
      <c r="I373" s="431" t="s">
        <v>21</v>
      </c>
      <c r="J373" s="5">
        <v>11000</v>
      </c>
      <c r="K373" s="5">
        <v>7920</v>
      </c>
      <c r="L373" s="5">
        <v>87120000</v>
      </c>
      <c r="M373" s="431" t="s">
        <v>7607</v>
      </c>
      <c r="N373" s="433" t="s">
        <v>1552</v>
      </c>
      <c r="O373" s="433" t="s">
        <v>7593</v>
      </c>
      <c r="P373" s="354" t="s">
        <v>7594</v>
      </c>
      <c r="Q373" s="434">
        <v>43269</v>
      </c>
    </row>
    <row r="374" spans="1:17" ht="30" customHeight="1">
      <c r="A374" s="403">
        <v>373</v>
      </c>
      <c r="B374" s="352"/>
      <c r="C374" s="431" t="s">
        <v>90</v>
      </c>
      <c r="D374" s="432" t="s">
        <v>8533</v>
      </c>
      <c r="E374" s="432" t="s">
        <v>8533</v>
      </c>
      <c r="F374" s="431" t="s">
        <v>4946</v>
      </c>
      <c r="G374" s="431" t="s">
        <v>30</v>
      </c>
      <c r="H374" s="431" t="s">
        <v>31</v>
      </c>
      <c r="I374" s="431" t="s">
        <v>21</v>
      </c>
      <c r="J374" s="5">
        <v>9000</v>
      </c>
      <c r="K374" s="5">
        <v>650</v>
      </c>
      <c r="L374" s="5">
        <v>5850000</v>
      </c>
      <c r="M374" s="431" t="s">
        <v>7607</v>
      </c>
      <c r="N374" s="433" t="s">
        <v>1552</v>
      </c>
      <c r="O374" s="433" t="s">
        <v>7593</v>
      </c>
      <c r="P374" s="354" t="s">
        <v>7594</v>
      </c>
      <c r="Q374" s="434">
        <v>43269</v>
      </c>
    </row>
    <row r="375" spans="1:17" ht="30" customHeight="1">
      <c r="A375" s="403">
        <v>374</v>
      </c>
      <c r="B375" s="352"/>
      <c r="C375" s="431" t="s">
        <v>293</v>
      </c>
      <c r="D375" s="432" t="s">
        <v>8534</v>
      </c>
      <c r="E375" s="432" t="s">
        <v>8535</v>
      </c>
      <c r="F375" s="431" t="s">
        <v>8536</v>
      </c>
      <c r="G375" s="431" t="s">
        <v>8130</v>
      </c>
      <c r="H375" s="431" t="s">
        <v>35</v>
      </c>
      <c r="I375" s="431" t="s">
        <v>21</v>
      </c>
      <c r="J375" s="5">
        <v>966000</v>
      </c>
      <c r="K375" s="5">
        <v>20</v>
      </c>
      <c r="L375" s="5">
        <v>19320000</v>
      </c>
      <c r="M375" s="431" t="s">
        <v>7747</v>
      </c>
      <c r="N375" s="433" t="s">
        <v>1552</v>
      </c>
      <c r="O375" s="433" t="s">
        <v>7593</v>
      </c>
      <c r="P375" s="354" t="s">
        <v>7594</v>
      </c>
      <c r="Q375" s="434">
        <v>43269</v>
      </c>
    </row>
    <row r="376" spans="1:17" ht="30" customHeight="1">
      <c r="A376" s="403">
        <v>375</v>
      </c>
      <c r="B376" s="352"/>
      <c r="C376" s="431" t="s">
        <v>293</v>
      </c>
      <c r="D376" s="432" t="s">
        <v>8537</v>
      </c>
      <c r="E376" s="432" t="s">
        <v>1290</v>
      </c>
      <c r="F376" s="431" t="s">
        <v>441</v>
      </c>
      <c r="G376" s="431" t="s">
        <v>463</v>
      </c>
      <c r="H376" s="431" t="s">
        <v>262</v>
      </c>
      <c r="I376" s="431" t="s">
        <v>1415</v>
      </c>
      <c r="J376" s="5">
        <v>800000</v>
      </c>
      <c r="K376" s="5">
        <v>185</v>
      </c>
      <c r="L376" s="5">
        <v>148000000</v>
      </c>
      <c r="M376" s="431" t="s">
        <v>8198</v>
      </c>
      <c r="N376" s="433" t="s">
        <v>1552</v>
      </c>
      <c r="O376" s="433" t="s">
        <v>7593</v>
      </c>
      <c r="P376" s="354" t="s">
        <v>7594</v>
      </c>
      <c r="Q376" s="434">
        <v>43269</v>
      </c>
    </row>
    <row r="377" spans="1:17" ht="30" customHeight="1">
      <c r="A377" s="403">
        <v>376</v>
      </c>
      <c r="B377" s="352"/>
      <c r="C377" s="431" t="s">
        <v>293</v>
      </c>
      <c r="D377" s="432" t="s">
        <v>8538</v>
      </c>
      <c r="E377" s="432" t="s">
        <v>8539</v>
      </c>
      <c r="F377" s="431" t="s">
        <v>8540</v>
      </c>
      <c r="G377" s="431" t="s">
        <v>8130</v>
      </c>
      <c r="H377" s="431" t="s">
        <v>35</v>
      </c>
      <c r="I377" s="431" t="s">
        <v>7502</v>
      </c>
      <c r="J377" s="5">
        <v>812700</v>
      </c>
      <c r="K377" s="5">
        <v>20</v>
      </c>
      <c r="L377" s="5">
        <v>16254000</v>
      </c>
      <c r="M377" s="431" t="s">
        <v>7747</v>
      </c>
      <c r="N377" s="433" t="s">
        <v>1552</v>
      </c>
      <c r="O377" s="433" t="s">
        <v>7593</v>
      </c>
      <c r="P377" s="354" t="s">
        <v>7594</v>
      </c>
      <c r="Q377" s="434">
        <v>43269</v>
      </c>
    </row>
    <row r="378" spans="1:17" ht="30" customHeight="1">
      <c r="A378" s="403">
        <v>377</v>
      </c>
      <c r="B378" s="352"/>
      <c r="C378" s="431" t="s">
        <v>293</v>
      </c>
      <c r="D378" s="432" t="s">
        <v>8541</v>
      </c>
      <c r="E378" s="432" t="s">
        <v>8541</v>
      </c>
      <c r="F378" s="431" t="s">
        <v>792</v>
      </c>
      <c r="G378" s="431" t="s">
        <v>1971</v>
      </c>
      <c r="H378" s="431" t="s">
        <v>8111</v>
      </c>
      <c r="I378" s="431" t="s">
        <v>1415</v>
      </c>
      <c r="J378" s="5">
        <v>5000000</v>
      </c>
      <c r="K378" s="5">
        <v>30</v>
      </c>
      <c r="L378" s="5">
        <v>150000000</v>
      </c>
      <c r="M378" s="431" t="s">
        <v>7840</v>
      </c>
      <c r="N378" s="433" t="s">
        <v>1552</v>
      </c>
      <c r="O378" s="433" t="s">
        <v>7593</v>
      </c>
      <c r="P378" s="354" t="s">
        <v>7594</v>
      </c>
      <c r="Q378" s="434">
        <v>43269</v>
      </c>
    </row>
    <row r="379" spans="1:17" ht="30" customHeight="1">
      <c r="A379" s="403">
        <v>378</v>
      </c>
      <c r="B379" s="352"/>
      <c r="C379" s="431" t="s">
        <v>293</v>
      </c>
      <c r="D379" s="432" t="s">
        <v>8542</v>
      </c>
      <c r="E379" s="432" t="s">
        <v>8543</v>
      </c>
      <c r="F379" s="431" t="s">
        <v>8540</v>
      </c>
      <c r="G379" s="431" t="s">
        <v>8130</v>
      </c>
      <c r="H379" s="431" t="s">
        <v>35</v>
      </c>
      <c r="I379" s="431" t="s">
        <v>7502</v>
      </c>
      <c r="J379" s="5">
        <v>1890000</v>
      </c>
      <c r="K379" s="5">
        <v>20</v>
      </c>
      <c r="L379" s="5">
        <v>37800000</v>
      </c>
      <c r="M379" s="431" t="s">
        <v>7747</v>
      </c>
      <c r="N379" s="433" t="s">
        <v>1552</v>
      </c>
      <c r="O379" s="433" t="s">
        <v>7593</v>
      </c>
      <c r="P379" s="354" t="s">
        <v>7594</v>
      </c>
      <c r="Q379" s="434">
        <v>43269</v>
      </c>
    </row>
    <row r="380" spans="1:17" ht="30" customHeight="1">
      <c r="A380" s="403">
        <v>379</v>
      </c>
      <c r="B380" s="352"/>
      <c r="C380" s="431" t="s">
        <v>3914</v>
      </c>
      <c r="D380" s="432" t="s">
        <v>8544</v>
      </c>
      <c r="E380" s="432" t="s">
        <v>8545</v>
      </c>
      <c r="F380" s="431" t="s">
        <v>8118</v>
      </c>
      <c r="G380" s="431" t="s">
        <v>8119</v>
      </c>
      <c r="H380" s="431" t="s">
        <v>2311</v>
      </c>
      <c r="I380" s="431" t="s">
        <v>21</v>
      </c>
      <c r="J380" s="5">
        <v>2752365</v>
      </c>
      <c r="K380" s="5">
        <v>50</v>
      </c>
      <c r="L380" s="5">
        <v>137618250</v>
      </c>
      <c r="M380" s="431" t="s">
        <v>7718</v>
      </c>
      <c r="N380" s="433" t="s">
        <v>1552</v>
      </c>
      <c r="O380" s="433" t="s">
        <v>7593</v>
      </c>
      <c r="P380" s="354" t="s">
        <v>7594</v>
      </c>
      <c r="Q380" s="434">
        <v>43269</v>
      </c>
    </row>
    <row r="381" spans="1:17" ht="30" customHeight="1">
      <c r="A381" s="403">
        <v>380</v>
      </c>
      <c r="B381" s="352"/>
      <c r="C381" s="431" t="s">
        <v>3914</v>
      </c>
      <c r="D381" s="432" t="s">
        <v>8546</v>
      </c>
      <c r="E381" s="432" t="s">
        <v>8547</v>
      </c>
      <c r="F381" s="431" t="s">
        <v>4486</v>
      </c>
      <c r="G381" s="431" t="s">
        <v>4510</v>
      </c>
      <c r="H381" s="431" t="s">
        <v>180</v>
      </c>
      <c r="I381" s="431" t="s">
        <v>21</v>
      </c>
      <c r="J381" s="5">
        <v>2100000</v>
      </c>
      <c r="K381" s="5">
        <v>50</v>
      </c>
      <c r="L381" s="5">
        <v>105000000</v>
      </c>
      <c r="M381" s="431" t="s">
        <v>7743</v>
      </c>
      <c r="N381" s="433" t="s">
        <v>1552</v>
      </c>
      <c r="O381" s="433" t="s">
        <v>7593</v>
      </c>
      <c r="P381" s="354" t="s">
        <v>7594</v>
      </c>
      <c r="Q381" s="434">
        <v>43269</v>
      </c>
    </row>
    <row r="382" spans="1:17" ht="30" customHeight="1">
      <c r="A382" s="437">
        <v>381</v>
      </c>
      <c r="B382" s="352"/>
      <c r="C382" s="352"/>
      <c r="D382" s="432" t="s">
        <v>8548</v>
      </c>
      <c r="E382" s="432" t="s">
        <v>8549</v>
      </c>
      <c r="F382" s="431" t="s">
        <v>8550</v>
      </c>
      <c r="G382" s="431" t="s">
        <v>7615</v>
      </c>
      <c r="H382" s="431" t="s">
        <v>33</v>
      </c>
      <c r="I382" s="431" t="s">
        <v>21</v>
      </c>
      <c r="J382" s="5">
        <v>12495</v>
      </c>
      <c r="K382" s="5">
        <v>2900</v>
      </c>
      <c r="L382" s="5">
        <v>36235500</v>
      </c>
      <c r="M382" s="431" t="s">
        <v>8551</v>
      </c>
      <c r="N382" s="433" t="s">
        <v>1552</v>
      </c>
      <c r="O382" s="433" t="s">
        <v>7593</v>
      </c>
      <c r="P382" s="354" t="s">
        <v>7594</v>
      </c>
      <c r="Q382" s="434">
        <v>43269</v>
      </c>
    </row>
    <row r="383" spans="1:17" ht="30" customHeight="1">
      <c r="A383" s="403">
        <v>382</v>
      </c>
      <c r="B383" s="352"/>
      <c r="C383" s="352"/>
      <c r="D383" s="432" t="s">
        <v>8552</v>
      </c>
      <c r="E383" s="432" t="s">
        <v>8553</v>
      </c>
      <c r="F383" s="431" t="s">
        <v>1225</v>
      </c>
      <c r="G383" s="431" t="s">
        <v>807</v>
      </c>
      <c r="H383" s="431" t="s">
        <v>8554</v>
      </c>
      <c r="I383" s="431" t="s">
        <v>8555</v>
      </c>
      <c r="J383" s="5">
        <v>1852305</v>
      </c>
      <c r="K383" s="5">
        <v>35</v>
      </c>
      <c r="L383" s="5">
        <v>64830675</v>
      </c>
      <c r="M383" s="431" t="s">
        <v>7718</v>
      </c>
      <c r="N383" s="433" t="s">
        <v>1552</v>
      </c>
      <c r="O383" s="433" t="s">
        <v>7593</v>
      </c>
      <c r="P383" s="354" t="s">
        <v>7594</v>
      </c>
      <c r="Q383" s="434">
        <v>43269</v>
      </c>
    </row>
    <row r="384" spans="1:17" ht="30" customHeight="1">
      <c r="A384" s="437">
        <v>383</v>
      </c>
      <c r="B384" s="352"/>
      <c r="C384" s="352"/>
      <c r="D384" s="432" t="s">
        <v>8556</v>
      </c>
      <c r="E384" s="432" t="s">
        <v>8557</v>
      </c>
      <c r="F384" s="431" t="s">
        <v>8558</v>
      </c>
      <c r="G384" s="431" t="s">
        <v>8559</v>
      </c>
      <c r="H384" s="431" t="s">
        <v>238</v>
      </c>
      <c r="I384" s="431" t="s">
        <v>3965</v>
      </c>
      <c r="J384" s="5">
        <v>48500</v>
      </c>
      <c r="K384" s="5">
        <v>4000</v>
      </c>
      <c r="L384" s="5">
        <v>194000000</v>
      </c>
      <c r="M384" s="431" t="s">
        <v>7624</v>
      </c>
      <c r="N384" s="433" t="s">
        <v>1552</v>
      </c>
      <c r="O384" s="433" t="s">
        <v>7593</v>
      </c>
      <c r="P384" s="354" t="s">
        <v>7594</v>
      </c>
      <c r="Q384" s="434">
        <v>43269</v>
      </c>
    </row>
    <row r="385" spans="1:17" ht="30" customHeight="1">
      <c r="A385" s="403">
        <v>384</v>
      </c>
      <c r="B385" s="352"/>
      <c r="C385" s="352"/>
      <c r="D385" s="432" t="s">
        <v>8560</v>
      </c>
      <c r="E385" s="432" t="s">
        <v>8561</v>
      </c>
      <c r="F385" s="431" t="s">
        <v>7906</v>
      </c>
      <c r="G385" s="431" t="s">
        <v>254</v>
      </c>
      <c r="H385" s="431" t="s">
        <v>7959</v>
      </c>
      <c r="I385" s="431" t="s">
        <v>23</v>
      </c>
      <c r="J385" s="5">
        <v>260400</v>
      </c>
      <c r="K385" s="5">
        <v>250</v>
      </c>
      <c r="L385" s="5">
        <v>65100000</v>
      </c>
      <c r="M385" s="431" t="s">
        <v>7779</v>
      </c>
      <c r="N385" s="433" t="s">
        <v>1552</v>
      </c>
      <c r="O385" s="433" t="s">
        <v>7593</v>
      </c>
      <c r="P385" s="354" t="s">
        <v>7594</v>
      </c>
      <c r="Q385" s="434">
        <v>43269</v>
      </c>
    </row>
    <row r="386" spans="1:17" ht="30" customHeight="1">
      <c r="A386" s="437">
        <v>385</v>
      </c>
      <c r="B386" s="352"/>
      <c r="C386" s="352"/>
      <c r="D386" s="432" t="s">
        <v>8562</v>
      </c>
      <c r="E386" s="432" t="s">
        <v>8562</v>
      </c>
      <c r="F386" s="431" t="s">
        <v>8563</v>
      </c>
      <c r="G386" s="431" t="s">
        <v>8564</v>
      </c>
      <c r="H386" s="431" t="s">
        <v>34</v>
      </c>
      <c r="I386" s="431" t="s">
        <v>3965</v>
      </c>
      <c r="J386" s="5">
        <v>2835000</v>
      </c>
      <c r="K386" s="5">
        <v>16</v>
      </c>
      <c r="L386" s="5">
        <v>45360000</v>
      </c>
      <c r="M386" s="431" t="s">
        <v>8075</v>
      </c>
      <c r="N386" s="433" t="s">
        <v>1552</v>
      </c>
      <c r="O386" s="433" t="s">
        <v>7593</v>
      </c>
      <c r="P386" s="354" t="s">
        <v>7594</v>
      </c>
      <c r="Q386" s="434">
        <v>43269</v>
      </c>
    </row>
    <row r="387" spans="1:17" ht="30" customHeight="1">
      <c r="A387" s="403">
        <v>386</v>
      </c>
      <c r="B387" s="352"/>
      <c r="C387" s="352"/>
      <c r="D387" s="432" t="s">
        <v>8565</v>
      </c>
      <c r="E387" s="432" t="s">
        <v>8566</v>
      </c>
      <c r="F387" s="431" t="s">
        <v>8567</v>
      </c>
      <c r="G387" s="431" t="s">
        <v>7615</v>
      </c>
      <c r="H387" s="431" t="s">
        <v>33</v>
      </c>
      <c r="I387" s="431" t="s">
        <v>23</v>
      </c>
      <c r="J387" s="5">
        <v>259350</v>
      </c>
      <c r="K387" s="5">
        <v>350</v>
      </c>
      <c r="L387" s="5">
        <v>90772500</v>
      </c>
      <c r="M387" s="431" t="s">
        <v>8551</v>
      </c>
      <c r="N387" s="433" t="s">
        <v>1552</v>
      </c>
      <c r="O387" s="433" t="s">
        <v>7593</v>
      </c>
      <c r="P387" s="354" t="s">
        <v>7594</v>
      </c>
      <c r="Q387" s="434">
        <v>43269</v>
      </c>
    </row>
    <row r="388" spans="1:17" ht="30" customHeight="1">
      <c r="A388" s="437">
        <v>387</v>
      </c>
      <c r="B388" s="352"/>
      <c r="C388" s="352"/>
      <c r="D388" s="432" t="s">
        <v>8568</v>
      </c>
      <c r="E388" s="432" t="s">
        <v>8569</v>
      </c>
      <c r="F388" s="431" t="s">
        <v>4482</v>
      </c>
      <c r="G388" s="431" t="s">
        <v>4513</v>
      </c>
      <c r="H388" s="431" t="s">
        <v>180</v>
      </c>
      <c r="I388" s="431" t="s">
        <v>23</v>
      </c>
      <c r="J388" s="5">
        <v>157500</v>
      </c>
      <c r="K388" s="5">
        <v>1500</v>
      </c>
      <c r="L388" s="5">
        <v>236250000</v>
      </c>
      <c r="M388" s="431" t="s">
        <v>7743</v>
      </c>
      <c r="N388" s="433" t="s">
        <v>1552</v>
      </c>
      <c r="O388" s="433" t="s">
        <v>7593</v>
      </c>
      <c r="P388" s="354" t="s">
        <v>7594</v>
      </c>
      <c r="Q388" s="434">
        <v>43269</v>
      </c>
    </row>
    <row r="389" spans="1:17" ht="30" customHeight="1">
      <c r="A389" s="403">
        <v>388</v>
      </c>
      <c r="B389" s="352"/>
      <c r="C389" s="352"/>
      <c r="D389" s="432" t="s">
        <v>8570</v>
      </c>
      <c r="E389" s="432" t="s">
        <v>8571</v>
      </c>
      <c r="F389" s="431" t="s">
        <v>2315</v>
      </c>
      <c r="G389" s="431" t="s">
        <v>7615</v>
      </c>
      <c r="H389" s="431" t="s">
        <v>33</v>
      </c>
      <c r="I389" s="431" t="s">
        <v>1415</v>
      </c>
      <c r="J389" s="5">
        <v>259875</v>
      </c>
      <c r="K389" s="5">
        <v>1000</v>
      </c>
      <c r="L389" s="5">
        <v>259875000</v>
      </c>
      <c r="M389" s="431" t="s">
        <v>8551</v>
      </c>
      <c r="N389" s="433" t="s">
        <v>1552</v>
      </c>
      <c r="O389" s="433" t="s">
        <v>7593</v>
      </c>
      <c r="P389" s="354" t="s">
        <v>7594</v>
      </c>
      <c r="Q389" s="434">
        <v>43269</v>
      </c>
    </row>
    <row r="390" spans="1:17" ht="30" customHeight="1">
      <c r="A390" s="437">
        <v>389</v>
      </c>
      <c r="B390" s="352"/>
      <c r="C390" s="352"/>
      <c r="D390" s="432" t="s">
        <v>8572</v>
      </c>
      <c r="E390" s="432" t="s">
        <v>8573</v>
      </c>
      <c r="F390" s="431" t="s">
        <v>4358</v>
      </c>
      <c r="G390" s="431" t="s">
        <v>7615</v>
      </c>
      <c r="H390" s="431" t="s">
        <v>33</v>
      </c>
      <c r="I390" s="431" t="s">
        <v>3965</v>
      </c>
      <c r="J390" s="5">
        <v>43260</v>
      </c>
      <c r="K390" s="5">
        <v>840</v>
      </c>
      <c r="L390" s="5">
        <v>36338400</v>
      </c>
      <c r="M390" s="431" t="s">
        <v>8551</v>
      </c>
      <c r="N390" s="433" t="s">
        <v>1552</v>
      </c>
      <c r="O390" s="433" t="s">
        <v>7593</v>
      </c>
      <c r="P390" s="354" t="s">
        <v>7594</v>
      </c>
      <c r="Q390" s="434">
        <v>43269</v>
      </c>
    </row>
    <row r="391" spans="1:17" ht="30" customHeight="1">
      <c r="A391" s="403">
        <v>390</v>
      </c>
      <c r="B391" s="352"/>
      <c r="C391" s="352"/>
      <c r="D391" s="432" t="s">
        <v>8574</v>
      </c>
      <c r="E391" s="432" t="s">
        <v>8575</v>
      </c>
      <c r="F391" s="431" t="s">
        <v>8567</v>
      </c>
      <c r="G391" s="431" t="s">
        <v>7615</v>
      </c>
      <c r="H391" s="431" t="s">
        <v>33</v>
      </c>
      <c r="I391" s="431" t="s">
        <v>3965</v>
      </c>
      <c r="J391" s="5">
        <v>169995</v>
      </c>
      <c r="K391" s="5">
        <v>100</v>
      </c>
      <c r="L391" s="5">
        <v>16999500</v>
      </c>
      <c r="M391" s="431" t="s">
        <v>8551</v>
      </c>
      <c r="N391" s="433" t="s">
        <v>1552</v>
      </c>
      <c r="O391" s="433" t="s">
        <v>7593</v>
      </c>
      <c r="P391" s="354" t="s">
        <v>7594</v>
      </c>
      <c r="Q391" s="434">
        <v>43269</v>
      </c>
    </row>
    <row r="392" spans="1:17" ht="30" customHeight="1">
      <c r="A392" s="437">
        <v>391</v>
      </c>
      <c r="B392" s="352"/>
      <c r="C392" s="352"/>
      <c r="D392" s="432" t="s">
        <v>8576</v>
      </c>
      <c r="E392" s="432" t="s">
        <v>8577</v>
      </c>
      <c r="F392" s="431" t="s">
        <v>8578</v>
      </c>
      <c r="G392" s="431" t="s">
        <v>7615</v>
      </c>
      <c r="H392" s="431" t="s">
        <v>33</v>
      </c>
      <c r="I392" s="431" t="s">
        <v>3965</v>
      </c>
      <c r="J392" s="5">
        <v>279300</v>
      </c>
      <c r="K392" s="5">
        <v>100</v>
      </c>
      <c r="L392" s="5">
        <v>27930000</v>
      </c>
      <c r="M392" s="431" t="s">
        <v>8551</v>
      </c>
      <c r="N392" s="433" t="s">
        <v>1552</v>
      </c>
      <c r="O392" s="433" t="s">
        <v>7593</v>
      </c>
      <c r="P392" s="354" t="s">
        <v>7594</v>
      </c>
      <c r="Q392" s="434">
        <v>43269</v>
      </c>
    </row>
    <row r="393" spans="1:17" ht="30" customHeight="1">
      <c r="A393" s="403">
        <v>392</v>
      </c>
      <c r="B393" s="352"/>
      <c r="C393" s="352"/>
      <c r="D393" s="432" t="s">
        <v>8579</v>
      </c>
      <c r="E393" s="432" t="s">
        <v>8580</v>
      </c>
      <c r="F393" s="431" t="s">
        <v>8581</v>
      </c>
      <c r="G393" s="431" t="s">
        <v>7615</v>
      </c>
      <c r="H393" s="431" t="s">
        <v>33</v>
      </c>
      <c r="I393" s="431" t="s">
        <v>3965</v>
      </c>
      <c r="J393" s="5">
        <v>481950</v>
      </c>
      <c r="K393" s="5">
        <v>100</v>
      </c>
      <c r="L393" s="5">
        <v>48195000</v>
      </c>
      <c r="M393" s="431" t="s">
        <v>8551</v>
      </c>
      <c r="N393" s="433" t="s">
        <v>1552</v>
      </c>
      <c r="O393" s="433" t="s">
        <v>7593</v>
      </c>
      <c r="P393" s="354" t="s">
        <v>7594</v>
      </c>
      <c r="Q393" s="434">
        <v>43269</v>
      </c>
    </row>
    <row r="394" spans="1:17" ht="30" customHeight="1">
      <c r="A394" s="437">
        <v>393</v>
      </c>
      <c r="B394" s="352"/>
      <c r="C394" s="352"/>
      <c r="D394" s="432" t="s">
        <v>8582</v>
      </c>
      <c r="E394" s="432" t="s">
        <v>8582</v>
      </c>
      <c r="F394" s="431" t="s">
        <v>5700</v>
      </c>
      <c r="G394" s="431" t="s">
        <v>1374</v>
      </c>
      <c r="H394" s="431" t="s">
        <v>968</v>
      </c>
      <c r="I394" s="431" t="s">
        <v>1415</v>
      </c>
      <c r="J394" s="5">
        <v>1890000</v>
      </c>
      <c r="K394" s="5">
        <v>255</v>
      </c>
      <c r="L394" s="5">
        <v>481950000</v>
      </c>
      <c r="M394" s="431" t="s">
        <v>7714</v>
      </c>
      <c r="N394" s="433" t="s">
        <v>1552</v>
      </c>
      <c r="O394" s="433" t="s">
        <v>7593</v>
      </c>
      <c r="P394" s="354" t="s">
        <v>7594</v>
      </c>
      <c r="Q394" s="434">
        <v>43269</v>
      </c>
    </row>
    <row r="395" spans="1:17" ht="30" customHeight="1">
      <c r="A395" s="403">
        <v>394</v>
      </c>
      <c r="B395" s="352"/>
      <c r="C395" s="352"/>
      <c r="D395" s="432" t="s">
        <v>8583</v>
      </c>
      <c r="E395" s="432" t="s">
        <v>8583</v>
      </c>
      <c r="F395" s="431" t="s">
        <v>5700</v>
      </c>
      <c r="G395" s="431" t="s">
        <v>1374</v>
      </c>
      <c r="H395" s="431" t="s">
        <v>968</v>
      </c>
      <c r="I395" s="431" t="s">
        <v>1415</v>
      </c>
      <c r="J395" s="5">
        <v>1660000</v>
      </c>
      <c r="K395" s="5">
        <v>235</v>
      </c>
      <c r="L395" s="5">
        <v>390100000</v>
      </c>
      <c r="M395" s="431" t="s">
        <v>7714</v>
      </c>
      <c r="N395" s="433" t="s">
        <v>1552</v>
      </c>
      <c r="O395" s="433" t="s">
        <v>7593</v>
      </c>
      <c r="P395" s="354" t="s">
        <v>7594</v>
      </c>
      <c r="Q395" s="434">
        <v>43269</v>
      </c>
    </row>
    <row r="396" spans="1:17" ht="30" customHeight="1">
      <c r="A396" s="437">
        <v>395</v>
      </c>
      <c r="B396" s="352"/>
      <c r="C396" s="352"/>
      <c r="D396" s="432" t="s">
        <v>8584</v>
      </c>
      <c r="E396" s="432" t="s">
        <v>8584</v>
      </c>
      <c r="F396" s="431" t="s">
        <v>5700</v>
      </c>
      <c r="G396" s="431" t="s">
        <v>1374</v>
      </c>
      <c r="H396" s="431" t="s">
        <v>968</v>
      </c>
      <c r="I396" s="431" t="s">
        <v>1415</v>
      </c>
      <c r="J396" s="5">
        <v>1660000</v>
      </c>
      <c r="K396" s="5">
        <v>30</v>
      </c>
      <c r="L396" s="5">
        <v>49800000</v>
      </c>
      <c r="M396" s="431" t="s">
        <v>7714</v>
      </c>
      <c r="N396" s="433" t="s">
        <v>1552</v>
      </c>
      <c r="O396" s="433" t="s">
        <v>7593</v>
      </c>
      <c r="P396" s="354" t="s">
        <v>7594</v>
      </c>
      <c r="Q396" s="434">
        <v>43269</v>
      </c>
    </row>
    <row r="397" spans="1:17" ht="30" customHeight="1">
      <c r="A397" s="403">
        <v>396</v>
      </c>
      <c r="B397" s="352"/>
      <c r="C397" s="352"/>
      <c r="D397" s="432" t="s">
        <v>8585</v>
      </c>
      <c r="E397" s="432" t="s">
        <v>8586</v>
      </c>
      <c r="F397" s="431" t="s">
        <v>8587</v>
      </c>
      <c r="G397" s="431" t="s">
        <v>807</v>
      </c>
      <c r="H397" s="431" t="s">
        <v>1329</v>
      </c>
      <c r="I397" s="431" t="s">
        <v>4341</v>
      </c>
      <c r="J397" s="5">
        <v>105105</v>
      </c>
      <c r="K397" s="5">
        <v>60</v>
      </c>
      <c r="L397" s="5">
        <v>6306300</v>
      </c>
      <c r="M397" s="431" t="s">
        <v>7718</v>
      </c>
      <c r="N397" s="433" t="s">
        <v>1552</v>
      </c>
      <c r="O397" s="433" t="s">
        <v>7593</v>
      </c>
      <c r="P397" s="354" t="s">
        <v>7594</v>
      </c>
      <c r="Q397" s="434">
        <v>43269</v>
      </c>
    </row>
    <row r="398" spans="1:17" ht="30" customHeight="1">
      <c r="A398" s="437">
        <v>397</v>
      </c>
      <c r="B398" s="352"/>
      <c r="C398" s="352"/>
      <c r="D398" s="432" t="s">
        <v>8588</v>
      </c>
      <c r="E398" s="432" t="s">
        <v>8588</v>
      </c>
      <c r="F398" s="431" t="s">
        <v>8589</v>
      </c>
      <c r="G398" s="431" t="s">
        <v>8590</v>
      </c>
      <c r="H398" s="431" t="s">
        <v>35</v>
      </c>
      <c r="I398" s="431" t="s">
        <v>29</v>
      </c>
      <c r="J398" s="5">
        <v>485000</v>
      </c>
      <c r="K398" s="5">
        <v>500</v>
      </c>
      <c r="L398" s="5">
        <v>242500000</v>
      </c>
      <c r="M398" s="431" t="s">
        <v>7714</v>
      </c>
      <c r="N398" s="433" t="s">
        <v>1552</v>
      </c>
      <c r="O398" s="433" t="s">
        <v>7593</v>
      </c>
      <c r="P398" s="354" t="s">
        <v>7594</v>
      </c>
      <c r="Q398" s="434">
        <v>43269</v>
      </c>
    </row>
    <row r="399" spans="1:17" ht="30" customHeight="1">
      <c r="A399" s="403">
        <v>398</v>
      </c>
      <c r="B399" s="352"/>
      <c r="C399" s="352"/>
      <c r="D399" s="432" t="s">
        <v>8591</v>
      </c>
      <c r="E399" s="432" t="s">
        <v>8592</v>
      </c>
      <c r="F399" s="431" t="s">
        <v>8593</v>
      </c>
      <c r="G399" s="431" t="s">
        <v>8564</v>
      </c>
      <c r="H399" s="431" t="s">
        <v>34</v>
      </c>
      <c r="I399" s="431" t="s">
        <v>195</v>
      </c>
      <c r="J399" s="5">
        <v>3570000</v>
      </c>
      <c r="K399" s="5">
        <v>5</v>
      </c>
      <c r="L399" s="5">
        <v>17850000</v>
      </c>
      <c r="M399" s="431" t="s">
        <v>8075</v>
      </c>
      <c r="N399" s="433" t="s">
        <v>1552</v>
      </c>
      <c r="O399" s="433" t="s">
        <v>7593</v>
      </c>
      <c r="P399" s="354" t="s">
        <v>7594</v>
      </c>
      <c r="Q399" s="434">
        <v>43269</v>
      </c>
    </row>
    <row r="400" spans="1:17" ht="30" customHeight="1">
      <c r="A400" s="437">
        <v>399</v>
      </c>
      <c r="B400" s="352"/>
      <c r="C400" s="352"/>
      <c r="D400" s="432" t="s">
        <v>356</v>
      </c>
      <c r="E400" s="432" t="s">
        <v>357</v>
      </c>
      <c r="F400" s="431" t="s">
        <v>8594</v>
      </c>
      <c r="G400" s="431" t="s">
        <v>4469</v>
      </c>
      <c r="H400" s="431" t="s">
        <v>28</v>
      </c>
      <c r="I400" s="431" t="s">
        <v>195</v>
      </c>
      <c r="J400" s="5">
        <v>14000</v>
      </c>
      <c r="K400" s="5">
        <v>670</v>
      </c>
      <c r="L400" s="5">
        <v>9380000</v>
      </c>
      <c r="M400" s="431" t="s">
        <v>7607</v>
      </c>
      <c r="N400" s="433" t="s">
        <v>1552</v>
      </c>
      <c r="O400" s="433" t="s">
        <v>7593</v>
      </c>
      <c r="P400" s="354" t="s">
        <v>7594</v>
      </c>
      <c r="Q400" s="434">
        <v>43269</v>
      </c>
    </row>
    <row r="401" spans="1:17" ht="30" customHeight="1">
      <c r="A401" s="403">
        <v>400</v>
      </c>
      <c r="B401" s="352"/>
      <c r="C401" s="352"/>
      <c r="D401" s="432" t="s">
        <v>218</v>
      </c>
      <c r="E401" s="432" t="s">
        <v>218</v>
      </c>
      <c r="F401" s="431" t="s">
        <v>8595</v>
      </c>
      <c r="G401" s="431" t="s">
        <v>4469</v>
      </c>
      <c r="H401" s="431" t="s">
        <v>28</v>
      </c>
      <c r="I401" s="431" t="s">
        <v>152</v>
      </c>
      <c r="J401" s="5">
        <v>110000</v>
      </c>
      <c r="K401" s="5">
        <v>895</v>
      </c>
      <c r="L401" s="5">
        <v>98450000</v>
      </c>
      <c r="M401" s="431" t="s">
        <v>7607</v>
      </c>
      <c r="N401" s="433" t="s">
        <v>1552</v>
      </c>
      <c r="O401" s="433" t="s">
        <v>7593</v>
      </c>
      <c r="P401" s="354" t="s">
        <v>7594</v>
      </c>
      <c r="Q401" s="434">
        <v>43269</v>
      </c>
    </row>
    <row r="402" spans="1:17" ht="30" customHeight="1">
      <c r="A402" s="437">
        <v>401</v>
      </c>
      <c r="B402" s="352"/>
      <c r="C402" s="352"/>
      <c r="D402" s="432" t="s">
        <v>8596</v>
      </c>
      <c r="E402" s="432" t="s">
        <v>8596</v>
      </c>
      <c r="F402" s="431" t="s">
        <v>8597</v>
      </c>
      <c r="G402" s="431" t="s">
        <v>8598</v>
      </c>
      <c r="H402" s="431" t="s">
        <v>4263</v>
      </c>
      <c r="I402" s="431" t="s">
        <v>39</v>
      </c>
      <c r="J402" s="5">
        <v>64460</v>
      </c>
      <c r="K402" s="5">
        <v>1650</v>
      </c>
      <c r="L402" s="5">
        <v>106359000</v>
      </c>
      <c r="M402" s="431" t="s">
        <v>8509</v>
      </c>
      <c r="N402" s="433" t="s">
        <v>1552</v>
      </c>
      <c r="O402" s="433" t="s">
        <v>7593</v>
      </c>
      <c r="P402" s="354" t="s">
        <v>7594</v>
      </c>
      <c r="Q402" s="434">
        <v>43269</v>
      </c>
    </row>
    <row r="403" spans="1:17" ht="30" customHeight="1">
      <c r="A403" s="403">
        <v>402</v>
      </c>
      <c r="B403" s="352"/>
      <c r="C403" s="352"/>
      <c r="D403" s="432" t="s">
        <v>8599</v>
      </c>
      <c r="E403" s="432" t="s">
        <v>8600</v>
      </c>
      <c r="F403" s="431" t="s">
        <v>8601</v>
      </c>
      <c r="G403" s="431" t="s">
        <v>8598</v>
      </c>
      <c r="H403" s="431" t="s">
        <v>4263</v>
      </c>
      <c r="I403" s="431" t="s">
        <v>18</v>
      </c>
      <c r="J403" s="5">
        <v>47080</v>
      </c>
      <c r="K403" s="5">
        <v>30</v>
      </c>
      <c r="L403" s="5">
        <v>1412400</v>
      </c>
      <c r="M403" s="431" t="s">
        <v>8509</v>
      </c>
      <c r="N403" s="433" t="s">
        <v>1552</v>
      </c>
      <c r="O403" s="433" t="s">
        <v>7593</v>
      </c>
      <c r="P403" s="354" t="s">
        <v>7594</v>
      </c>
      <c r="Q403" s="434">
        <v>43269</v>
      </c>
    </row>
    <row r="404" spans="1:17" ht="30" customHeight="1">
      <c r="A404" s="437">
        <v>403</v>
      </c>
      <c r="B404" s="352"/>
      <c r="C404" s="352"/>
      <c r="D404" s="432" t="s">
        <v>8602</v>
      </c>
      <c r="E404" s="432" t="s">
        <v>8602</v>
      </c>
      <c r="F404" s="431" t="s">
        <v>8597</v>
      </c>
      <c r="G404" s="431" t="s">
        <v>8598</v>
      </c>
      <c r="H404" s="431" t="s">
        <v>4263</v>
      </c>
      <c r="I404" s="431" t="s">
        <v>39</v>
      </c>
      <c r="J404" s="5">
        <v>22440</v>
      </c>
      <c r="K404" s="5">
        <v>2650</v>
      </c>
      <c r="L404" s="5">
        <v>59466000</v>
      </c>
      <c r="M404" s="431" t="s">
        <v>8509</v>
      </c>
      <c r="N404" s="433" t="s">
        <v>1552</v>
      </c>
      <c r="O404" s="433" t="s">
        <v>7593</v>
      </c>
      <c r="P404" s="354" t="s">
        <v>7594</v>
      </c>
      <c r="Q404" s="434">
        <v>43269</v>
      </c>
    </row>
    <row r="405" spans="1:17" ht="30" customHeight="1">
      <c r="A405" s="403">
        <v>404</v>
      </c>
      <c r="B405" s="352"/>
      <c r="C405" s="352"/>
      <c r="D405" s="432" t="s">
        <v>8603</v>
      </c>
      <c r="E405" s="432" t="s">
        <v>8604</v>
      </c>
      <c r="F405" s="431" t="s">
        <v>343</v>
      </c>
      <c r="G405" s="431" t="s">
        <v>4469</v>
      </c>
      <c r="H405" s="431" t="s">
        <v>28</v>
      </c>
      <c r="I405" s="431" t="s">
        <v>18</v>
      </c>
      <c r="J405" s="5">
        <v>13000</v>
      </c>
      <c r="K405" s="5">
        <v>4700</v>
      </c>
      <c r="L405" s="5">
        <v>61100000</v>
      </c>
      <c r="M405" s="431" t="s">
        <v>7607</v>
      </c>
      <c r="N405" s="433" t="s">
        <v>1552</v>
      </c>
      <c r="O405" s="433" t="s">
        <v>7593</v>
      </c>
      <c r="P405" s="354" t="s">
        <v>7594</v>
      </c>
      <c r="Q405" s="434">
        <v>43269</v>
      </c>
    </row>
    <row r="406" spans="1:17" ht="30" customHeight="1">
      <c r="A406" s="437">
        <v>405</v>
      </c>
      <c r="B406" s="352"/>
      <c r="C406" s="352"/>
      <c r="D406" s="432" t="s">
        <v>8605</v>
      </c>
      <c r="E406" s="432" t="s">
        <v>8606</v>
      </c>
      <c r="F406" s="431" t="s">
        <v>8597</v>
      </c>
      <c r="G406" s="431" t="s">
        <v>8598</v>
      </c>
      <c r="H406" s="431" t="s">
        <v>4263</v>
      </c>
      <c r="I406" s="431" t="s">
        <v>39</v>
      </c>
      <c r="J406" s="5">
        <v>24860</v>
      </c>
      <c r="K406" s="5">
        <v>375</v>
      </c>
      <c r="L406" s="5">
        <v>9322500</v>
      </c>
      <c r="M406" s="431" t="s">
        <v>8509</v>
      </c>
      <c r="N406" s="433" t="s">
        <v>1552</v>
      </c>
      <c r="O406" s="433" t="s">
        <v>7593</v>
      </c>
      <c r="P406" s="354" t="s">
        <v>7594</v>
      </c>
      <c r="Q406" s="434">
        <v>43269</v>
      </c>
    </row>
    <row r="407" spans="1:17" ht="30" customHeight="1">
      <c r="A407" s="403">
        <v>406</v>
      </c>
      <c r="B407" s="352"/>
      <c r="C407" s="352"/>
      <c r="D407" s="432" t="s">
        <v>8607</v>
      </c>
      <c r="E407" s="432" t="s">
        <v>8608</v>
      </c>
      <c r="F407" s="431" t="s">
        <v>343</v>
      </c>
      <c r="G407" s="431" t="s">
        <v>4469</v>
      </c>
      <c r="H407" s="431" t="s">
        <v>28</v>
      </c>
      <c r="I407" s="431" t="s">
        <v>18</v>
      </c>
      <c r="J407" s="5">
        <v>10000</v>
      </c>
      <c r="K407" s="5">
        <v>1550</v>
      </c>
      <c r="L407" s="5">
        <v>15500000</v>
      </c>
      <c r="M407" s="431" t="s">
        <v>7607</v>
      </c>
      <c r="N407" s="433" t="s">
        <v>1552</v>
      </c>
      <c r="O407" s="433" t="s">
        <v>7593</v>
      </c>
      <c r="P407" s="354" t="s">
        <v>7594</v>
      </c>
      <c r="Q407" s="434">
        <v>43269</v>
      </c>
    </row>
    <row r="408" spans="1:17" ht="30" customHeight="1">
      <c r="A408" s="437">
        <v>407</v>
      </c>
      <c r="B408" s="352"/>
      <c r="C408" s="352"/>
      <c r="D408" s="432" t="s">
        <v>8609</v>
      </c>
      <c r="E408" s="432" t="s">
        <v>8610</v>
      </c>
      <c r="F408" s="431" t="s">
        <v>8611</v>
      </c>
      <c r="G408" s="431" t="s">
        <v>8612</v>
      </c>
      <c r="H408" s="431" t="s">
        <v>1310</v>
      </c>
      <c r="I408" s="431" t="s">
        <v>39</v>
      </c>
      <c r="J408" s="5">
        <v>28600</v>
      </c>
      <c r="K408" s="5">
        <v>170</v>
      </c>
      <c r="L408" s="5">
        <v>4862000</v>
      </c>
      <c r="M408" s="431" t="s">
        <v>7809</v>
      </c>
      <c r="N408" s="433" t="s">
        <v>1552</v>
      </c>
      <c r="O408" s="433" t="s">
        <v>7593</v>
      </c>
      <c r="P408" s="354" t="s">
        <v>7594</v>
      </c>
      <c r="Q408" s="434">
        <v>43269</v>
      </c>
    </row>
    <row r="409" spans="1:17" ht="30" customHeight="1">
      <c r="A409" s="403">
        <v>408</v>
      </c>
      <c r="B409" s="352"/>
      <c r="C409" s="352"/>
      <c r="D409" s="432" t="s">
        <v>8613</v>
      </c>
      <c r="E409" s="432" t="s">
        <v>8613</v>
      </c>
      <c r="F409" s="431" t="s">
        <v>8597</v>
      </c>
      <c r="G409" s="431" t="s">
        <v>8598</v>
      </c>
      <c r="H409" s="431" t="s">
        <v>4263</v>
      </c>
      <c r="I409" s="431" t="s">
        <v>39</v>
      </c>
      <c r="J409" s="5">
        <v>37290</v>
      </c>
      <c r="K409" s="5">
        <v>140</v>
      </c>
      <c r="L409" s="5">
        <v>5220600</v>
      </c>
      <c r="M409" s="431" t="s">
        <v>8509</v>
      </c>
      <c r="N409" s="433" t="s">
        <v>1552</v>
      </c>
      <c r="O409" s="433" t="s">
        <v>7593</v>
      </c>
      <c r="P409" s="354" t="s">
        <v>7594</v>
      </c>
      <c r="Q409" s="434">
        <v>43269</v>
      </c>
    </row>
    <row r="410" spans="1:17" ht="30" customHeight="1">
      <c r="A410" s="437">
        <v>409</v>
      </c>
      <c r="B410" s="352"/>
      <c r="C410" s="352"/>
      <c r="D410" s="432" t="s">
        <v>8614</v>
      </c>
      <c r="E410" s="432" t="s">
        <v>8615</v>
      </c>
      <c r="F410" s="431" t="s">
        <v>343</v>
      </c>
      <c r="G410" s="431" t="s">
        <v>4469</v>
      </c>
      <c r="H410" s="431" t="s">
        <v>28</v>
      </c>
      <c r="I410" s="431" t="s">
        <v>18</v>
      </c>
      <c r="J410" s="5">
        <v>18000</v>
      </c>
      <c r="K410" s="5">
        <v>1500</v>
      </c>
      <c r="L410" s="5">
        <v>27000000</v>
      </c>
      <c r="M410" s="431" t="s">
        <v>7607</v>
      </c>
      <c r="N410" s="433" t="s">
        <v>1552</v>
      </c>
      <c r="O410" s="433" t="s">
        <v>7593</v>
      </c>
      <c r="P410" s="354" t="s">
        <v>7594</v>
      </c>
      <c r="Q410" s="434">
        <v>43269</v>
      </c>
    </row>
    <row r="411" spans="1:17" ht="30" customHeight="1">
      <c r="A411" s="403">
        <v>410</v>
      </c>
      <c r="B411" s="352"/>
      <c r="C411" s="352"/>
      <c r="D411" s="432" t="s">
        <v>8616</v>
      </c>
      <c r="E411" s="432" t="s">
        <v>8617</v>
      </c>
      <c r="F411" s="431" t="s">
        <v>7830</v>
      </c>
      <c r="G411" s="431" t="s">
        <v>4469</v>
      </c>
      <c r="H411" s="431" t="s">
        <v>7897</v>
      </c>
      <c r="I411" s="431" t="s">
        <v>39</v>
      </c>
      <c r="J411" s="5">
        <v>40500</v>
      </c>
      <c r="K411" s="5">
        <v>400</v>
      </c>
      <c r="L411" s="5">
        <v>16200000</v>
      </c>
      <c r="M411" s="431" t="s">
        <v>7832</v>
      </c>
      <c r="N411" s="433" t="s">
        <v>1552</v>
      </c>
      <c r="O411" s="433" t="s">
        <v>7593</v>
      </c>
      <c r="P411" s="354" t="s">
        <v>7594</v>
      </c>
      <c r="Q411" s="434">
        <v>43269</v>
      </c>
    </row>
    <row r="412" spans="1:17" ht="30" customHeight="1">
      <c r="A412" s="437">
        <v>411</v>
      </c>
      <c r="B412" s="352"/>
      <c r="C412" s="352"/>
      <c r="D412" s="432" t="s">
        <v>8618</v>
      </c>
      <c r="E412" s="432" t="s">
        <v>8618</v>
      </c>
      <c r="F412" s="431" t="s">
        <v>8601</v>
      </c>
      <c r="G412" s="431" t="s">
        <v>8598</v>
      </c>
      <c r="H412" s="431" t="s">
        <v>4263</v>
      </c>
      <c r="I412" s="431" t="s">
        <v>18</v>
      </c>
      <c r="J412" s="5">
        <v>42262</v>
      </c>
      <c r="K412" s="5">
        <v>400</v>
      </c>
      <c r="L412" s="5">
        <v>16904800</v>
      </c>
      <c r="M412" s="431" t="s">
        <v>8509</v>
      </c>
      <c r="N412" s="433" t="s">
        <v>1552</v>
      </c>
      <c r="O412" s="433" t="s">
        <v>7593</v>
      </c>
      <c r="P412" s="354" t="s">
        <v>7594</v>
      </c>
      <c r="Q412" s="434">
        <v>43269</v>
      </c>
    </row>
    <row r="413" spans="1:17" ht="30" customHeight="1">
      <c r="A413" s="403">
        <v>412</v>
      </c>
      <c r="B413" s="352"/>
      <c r="C413" s="352"/>
      <c r="D413" s="432" t="s">
        <v>8619</v>
      </c>
      <c r="E413" s="432" t="s">
        <v>8619</v>
      </c>
      <c r="F413" s="431" t="s">
        <v>8620</v>
      </c>
      <c r="G413" s="431" t="s">
        <v>154</v>
      </c>
      <c r="H413" s="431" t="s">
        <v>241</v>
      </c>
      <c r="I413" s="431" t="s">
        <v>25</v>
      </c>
      <c r="J413" s="5">
        <v>2200000</v>
      </c>
      <c r="K413" s="5">
        <v>23</v>
      </c>
      <c r="L413" s="5">
        <v>50600000</v>
      </c>
      <c r="M413" s="431" t="s">
        <v>7616</v>
      </c>
      <c r="N413" s="433" t="s">
        <v>1552</v>
      </c>
      <c r="O413" s="433" t="s">
        <v>7593</v>
      </c>
      <c r="P413" s="354" t="s">
        <v>7594</v>
      </c>
      <c r="Q413" s="434">
        <v>43269</v>
      </c>
    </row>
    <row r="414" spans="1:17" ht="30" customHeight="1">
      <c r="A414" s="437">
        <v>413</v>
      </c>
      <c r="B414" s="352"/>
      <c r="C414" s="352"/>
      <c r="D414" s="432" t="s">
        <v>8621</v>
      </c>
      <c r="E414" s="432" t="s">
        <v>8622</v>
      </c>
      <c r="F414" s="431" t="s">
        <v>8623</v>
      </c>
      <c r="G414" s="431" t="s">
        <v>8624</v>
      </c>
      <c r="H414" s="431" t="s">
        <v>40</v>
      </c>
      <c r="I414" s="431" t="s">
        <v>18</v>
      </c>
      <c r="J414" s="5">
        <v>139700</v>
      </c>
      <c r="K414" s="5">
        <v>2235</v>
      </c>
      <c r="L414" s="5">
        <v>312229500</v>
      </c>
      <c r="M414" s="431" t="s">
        <v>7809</v>
      </c>
      <c r="N414" s="433" t="s">
        <v>1552</v>
      </c>
      <c r="O414" s="433" t="s">
        <v>7593</v>
      </c>
      <c r="P414" s="354" t="s">
        <v>7594</v>
      </c>
      <c r="Q414" s="434">
        <v>43269</v>
      </c>
    </row>
    <row r="415" spans="1:17" ht="30" customHeight="1">
      <c r="A415" s="403">
        <v>414</v>
      </c>
      <c r="B415" s="352"/>
      <c r="C415" s="352"/>
      <c r="D415" s="432" t="s">
        <v>8625</v>
      </c>
      <c r="E415" s="432" t="s">
        <v>8626</v>
      </c>
      <c r="F415" s="431" t="s">
        <v>8627</v>
      </c>
      <c r="G415" s="431" t="s">
        <v>7901</v>
      </c>
      <c r="H415" s="431" t="s">
        <v>180</v>
      </c>
      <c r="I415" s="431" t="s">
        <v>23</v>
      </c>
      <c r="J415" s="5">
        <v>288750</v>
      </c>
      <c r="K415" s="5">
        <v>75</v>
      </c>
      <c r="L415" s="5">
        <v>21656250</v>
      </c>
      <c r="M415" s="431" t="s">
        <v>7729</v>
      </c>
      <c r="N415" s="433" t="s">
        <v>1552</v>
      </c>
      <c r="O415" s="433" t="s">
        <v>7593</v>
      </c>
      <c r="P415" s="354" t="s">
        <v>7594</v>
      </c>
      <c r="Q415" s="434">
        <v>43269</v>
      </c>
    </row>
    <row r="416" spans="1:17" ht="30" customHeight="1">
      <c r="A416" s="437">
        <v>415</v>
      </c>
      <c r="B416" s="352"/>
      <c r="C416" s="352"/>
      <c r="D416" s="432" t="s">
        <v>8628</v>
      </c>
      <c r="E416" s="432" t="s">
        <v>8629</v>
      </c>
      <c r="F416" s="431" t="s">
        <v>7763</v>
      </c>
      <c r="G416" s="431" t="s">
        <v>8630</v>
      </c>
      <c r="H416" s="431" t="s">
        <v>33</v>
      </c>
      <c r="I416" s="431" t="s">
        <v>21</v>
      </c>
      <c r="J416" s="5">
        <v>550</v>
      </c>
      <c r="K416" s="5">
        <v>833800</v>
      </c>
      <c r="L416" s="5">
        <v>458590000</v>
      </c>
      <c r="M416" s="431" t="s">
        <v>7764</v>
      </c>
      <c r="N416" s="433" t="s">
        <v>1552</v>
      </c>
      <c r="O416" s="433" t="s">
        <v>7593</v>
      </c>
      <c r="P416" s="354" t="s">
        <v>7594</v>
      </c>
      <c r="Q416" s="434">
        <v>43269</v>
      </c>
    </row>
    <row r="417" spans="1:17" ht="30" customHeight="1">
      <c r="A417" s="403">
        <v>416</v>
      </c>
      <c r="B417" s="352"/>
      <c r="C417" s="352"/>
      <c r="D417" s="432" t="s">
        <v>8631</v>
      </c>
      <c r="E417" s="432" t="s">
        <v>8632</v>
      </c>
      <c r="F417" s="431" t="s">
        <v>486</v>
      </c>
      <c r="G417" s="431" t="s">
        <v>8633</v>
      </c>
      <c r="H417" s="431" t="s">
        <v>35</v>
      </c>
      <c r="I417" s="431" t="s">
        <v>1415</v>
      </c>
      <c r="J417" s="5">
        <v>16800</v>
      </c>
      <c r="K417" s="5">
        <v>600</v>
      </c>
      <c r="L417" s="5">
        <v>10080000</v>
      </c>
      <c r="M417" s="431" t="s">
        <v>7714</v>
      </c>
      <c r="N417" s="433" t="s">
        <v>1552</v>
      </c>
      <c r="O417" s="433" t="s">
        <v>7593</v>
      </c>
      <c r="P417" s="354" t="s">
        <v>7594</v>
      </c>
      <c r="Q417" s="434">
        <v>43269</v>
      </c>
    </row>
    <row r="418" spans="1:17" ht="30" customHeight="1">
      <c r="A418" s="437">
        <v>417</v>
      </c>
      <c r="B418" s="352"/>
      <c r="C418" s="352"/>
      <c r="D418" s="432" t="s">
        <v>8634</v>
      </c>
      <c r="E418" s="432" t="s">
        <v>8635</v>
      </c>
      <c r="F418" s="431" t="s">
        <v>486</v>
      </c>
      <c r="G418" s="431" t="s">
        <v>8633</v>
      </c>
      <c r="H418" s="431" t="s">
        <v>35</v>
      </c>
      <c r="I418" s="431" t="s">
        <v>1415</v>
      </c>
      <c r="J418" s="5">
        <v>16800</v>
      </c>
      <c r="K418" s="5">
        <v>1100</v>
      </c>
      <c r="L418" s="5">
        <v>18480000</v>
      </c>
      <c r="M418" s="431" t="s">
        <v>7714</v>
      </c>
      <c r="N418" s="433" t="s">
        <v>1552</v>
      </c>
      <c r="O418" s="433" t="s">
        <v>7593</v>
      </c>
      <c r="P418" s="354" t="s">
        <v>7594</v>
      </c>
      <c r="Q418" s="434">
        <v>43269</v>
      </c>
    </row>
    <row r="419" spans="1:17" ht="30" customHeight="1">
      <c r="A419" s="403">
        <v>418</v>
      </c>
      <c r="B419" s="352"/>
      <c r="C419" s="352"/>
      <c r="D419" s="432" t="s">
        <v>8636</v>
      </c>
      <c r="E419" s="432" t="s">
        <v>8637</v>
      </c>
      <c r="F419" s="431" t="s">
        <v>8638</v>
      </c>
      <c r="G419" s="431" t="s">
        <v>807</v>
      </c>
      <c r="H419" s="431" t="s">
        <v>1329</v>
      </c>
      <c r="I419" s="431" t="s">
        <v>174</v>
      </c>
      <c r="J419" s="5">
        <v>2038</v>
      </c>
      <c r="K419" s="5">
        <v>4000</v>
      </c>
      <c r="L419" s="5">
        <v>8152000</v>
      </c>
      <c r="M419" s="431" t="s">
        <v>7718</v>
      </c>
      <c r="N419" s="433" t="s">
        <v>1552</v>
      </c>
      <c r="O419" s="433" t="s">
        <v>7593</v>
      </c>
      <c r="P419" s="354" t="s">
        <v>7594</v>
      </c>
      <c r="Q419" s="434">
        <v>43269</v>
      </c>
    </row>
    <row r="420" spans="1:17" ht="30" customHeight="1">
      <c r="A420" s="437">
        <v>419</v>
      </c>
      <c r="B420" s="352"/>
      <c r="C420" s="352"/>
      <c r="D420" s="432" t="s">
        <v>8639</v>
      </c>
      <c r="E420" s="432" t="s">
        <v>8640</v>
      </c>
      <c r="F420" s="431" t="s">
        <v>8152</v>
      </c>
      <c r="G420" s="431" t="s">
        <v>8139</v>
      </c>
      <c r="H420" s="431" t="s">
        <v>8140</v>
      </c>
      <c r="I420" s="431" t="s">
        <v>21</v>
      </c>
      <c r="J420" s="5">
        <v>6704250</v>
      </c>
      <c r="K420" s="5">
        <v>10</v>
      </c>
      <c r="L420" s="5">
        <v>67042500</v>
      </c>
      <c r="M420" s="431" t="s">
        <v>8141</v>
      </c>
      <c r="N420" s="433" t="s">
        <v>1552</v>
      </c>
      <c r="O420" s="433" t="s">
        <v>7593</v>
      </c>
      <c r="P420" s="354" t="s">
        <v>7594</v>
      </c>
      <c r="Q420" s="434">
        <v>43269</v>
      </c>
    </row>
    <row r="421" spans="1:17" ht="30" customHeight="1">
      <c r="A421" s="403">
        <v>420</v>
      </c>
      <c r="B421" s="352"/>
      <c r="C421" s="352"/>
      <c r="D421" s="432" t="s">
        <v>8641</v>
      </c>
      <c r="E421" s="432" t="s">
        <v>8642</v>
      </c>
      <c r="F421" s="431" t="s">
        <v>8643</v>
      </c>
      <c r="G421" s="431" t="s">
        <v>223</v>
      </c>
      <c r="H421" s="431" t="s">
        <v>34</v>
      </c>
      <c r="I421" s="431" t="s">
        <v>25</v>
      </c>
      <c r="J421" s="5">
        <v>1150000</v>
      </c>
      <c r="K421" s="5">
        <v>2</v>
      </c>
      <c r="L421" s="5">
        <v>2300000</v>
      </c>
      <c r="M421" s="431" t="s">
        <v>7624</v>
      </c>
      <c r="N421" s="433" t="s">
        <v>1552</v>
      </c>
      <c r="O421" s="433" t="s">
        <v>7593</v>
      </c>
      <c r="P421" s="354" t="s">
        <v>7594</v>
      </c>
      <c r="Q421" s="434">
        <v>43269</v>
      </c>
    </row>
    <row r="422" spans="1:17" ht="30" customHeight="1">
      <c r="A422" s="437">
        <v>421</v>
      </c>
      <c r="B422" s="352"/>
      <c r="C422" s="352"/>
      <c r="D422" s="432" t="s">
        <v>8644</v>
      </c>
      <c r="E422" s="432" t="s">
        <v>8645</v>
      </c>
      <c r="F422" s="431" t="s">
        <v>8646</v>
      </c>
      <c r="G422" s="431" t="s">
        <v>4774</v>
      </c>
      <c r="H422" s="431" t="s">
        <v>180</v>
      </c>
      <c r="I422" s="431" t="s">
        <v>171</v>
      </c>
      <c r="J422" s="5">
        <v>1650000</v>
      </c>
      <c r="K422" s="5">
        <v>2</v>
      </c>
      <c r="L422" s="5">
        <v>3300000</v>
      </c>
      <c r="M422" s="431" t="s">
        <v>7652</v>
      </c>
      <c r="N422" s="433" t="s">
        <v>1552</v>
      </c>
      <c r="O422" s="433" t="s">
        <v>7593</v>
      </c>
      <c r="P422" s="354" t="s">
        <v>7594</v>
      </c>
      <c r="Q422" s="434">
        <v>43269</v>
      </c>
    </row>
    <row r="423" spans="1:17" ht="30" customHeight="1">
      <c r="A423" s="403">
        <v>422</v>
      </c>
      <c r="B423" s="352"/>
      <c r="C423" s="352"/>
      <c r="D423" s="432" t="s">
        <v>8647</v>
      </c>
      <c r="E423" s="432" t="s">
        <v>8648</v>
      </c>
      <c r="F423" s="431" t="s">
        <v>8649</v>
      </c>
      <c r="G423" s="431" t="s">
        <v>1200</v>
      </c>
      <c r="H423" s="431" t="s">
        <v>257</v>
      </c>
      <c r="I423" s="431" t="s">
        <v>23</v>
      </c>
      <c r="J423" s="5">
        <v>990000</v>
      </c>
      <c r="K423" s="5">
        <v>757</v>
      </c>
      <c r="L423" s="5">
        <v>749430000</v>
      </c>
      <c r="M423" s="431" t="s">
        <v>8296</v>
      </c>
      <c r="N423" s="433" t="s">
        <v>1552</v>
      </c>
      <c r="O423" s="433" t="s">
        <v>7593</v>
      </c>
      <c r="P423" s="354" t="s">
        <v>7594</v>
      </c>
      <c r="Q423" s="434">
        <v>43269</v>
      </c>
    </row>
    <row r="424" spans="1:17" ht="30" customHeight="1">
      <c r="A424" s="437">
        <v>423</v>
      </c>
      <c r="B424" s="352"/>
      <c r="C424" s="352"/>
      <c r="D424" s="432" t="s">
        <v>8650</v>
      </c>
      <c r="E424" s="432" t="s">
        <v>8651</v>
      </c>
      <c r="F424" s="431" t="s">
        <v>8652</v>
      </c>
      <c r="G424" s="431" t="s">
        <v>8139</v>
      </c>
      <c r="H424" s="431" t="s">
        <v>8140</v>
      </c>
      <c r="I424" s="431" t="s">
        <v>21</v>
      </c>
      <c r="J424" s="5">
        <v>231000</v>
      </c>
      <c r="K424" s="5">
        <v>500</v>
      </c>
      <c r="L424" s="5">
        <v>115500000</v>
      </c>
      <c r="M424" s="431" t="s">
        <v>8141</v>
      </c>
      <c r="N424" s="433" t="s">
        <v>1552</v>
      </c>
      <c r="O424" s="433" t="s">
        <v>7593</v>
      </c>
      <c r="P424" s="354" t="s">
        <v>7594</v>
      </c>
      <c r="Q424" s="434">
        <v>43269</v>
      </c>
    </row>
    <row r="425" spans="1:17" ht="30" customHeight="1">
      <c r="A425" s="403">
        <v>424</v>
      </c>
      <c r="B425" s="352"/>
      <c r="C425" s="352"/>
      <c r="D425" s="432" t="s">
        <v>8653</v>
      </c>
      <c r="E425" s="432" t="s">
        <v>8654</v>
      </c>
      <c r="F425" s="431" t="s">
        <v>523</v>
      </c>
      <c r="G425" s="431" t="s">
        <v>258</v>
      </c>
      <c r="H425" s="431" t="s">
        <v>35</v>
      </c>
      <c r="I425" s="431" t="s">
        <v>21</v>
      </c>
      <c r="J425" s="5">
        <v>97000</v>
      </c>
      <c r="K425" s="5">
        <v>750</v>
      </c>
      <c r="L425" s="5">
        <v>72750000</v>
      </c>
      <c r="M425" s="431" t="s">
        <v>8655</v>
      </c>
      <c r="N425" s="433" t="s">
        <v>1552</v>
      </c>
      <c r="O425" s="433" t="s">
        <v>7593</v>
      </c>
      <c r="P425" s="354" t="s">
        <v>7594</v>
      </c>
      <c r="Q425" s="434">
        <v>43269</v>
      </c>
    </row>
    <row r="426" spans="1:17" ht="30" customHeight="1">
      <c r="A426" s="437">
        <v>425</v>
      </c>
      <c r="B426" s="352"/>
      <c r="C426" s="352"/>
      <c r="D426" s="432" t="s">
        <v>8656</v>
      </c>
      <c r="E426" s="432" t="s">
        <v>8657</v>
      </c>
      <c r="F426" s="431" t="s">
        <v>8652</v>
      </c>
      <c r="G426" s="431" t="s">
        <v>8139</v>
      </c>
      <c r="H426" s="431" t="s">
        <v>8140</v>
      </c>
      <c r="I426" s="431" t="s">
        <v>21</v>
      </c>
      <c r="J426" s="5">
        <v>189000</v>
      </c>
      <c r="K426" s="5">
        <v>750</v>
      </c>
      <c r="L426" s="5">
        <v>141750000</v>
      </c>
      <c r="M426" s="431" t="s">
        <v>8141</v>
      </c>
      <c r="N426" s="433" t="s">
        <v>1552</v>
      </c>
      <c r="O426" s="433" t="s">
        <v>7593</v>
      </c>
      <c r="P426" s="354" t="s">
        <v>7594</v>
      </c>
      <c r="Q426" s="434">
        <v>43269</v>
      </c>
    </row>
    <row r="427" spans="1:17" ht="30" customHeight="1">
      <c r="A427" s="403">
        <v>426</v>
      </c>
      <c r="B427" s="352"/>
      <c r="C427" s="352"/>
      <c r="D427" s="432" t="s">
        <v>8658</v>
      </c>
      <c r="E427" s="432" t="s">
        <v>8659</v>
      </c>
      <c r="F427" s="431" t="s">
        <v>523</v>
      </c>
      <c r="G427" s="431" t="s">
        <v>258</v>
      </c>
      <c r="H427" s="431" t="s">
        <v>35</v>
      </c>
      <c r="I427" s="431" t="s">
        <v>21</v>
      </c>
      <c r="J427" s="5">
        <v>321000</v>
      </c>
      <c r="K427" s="5">
        <v>250</v>
      </c>
      <c r="L427" s="5">
        <v>80250000</v>
      </c>
      <c r="M427" s="431" t="s">
        <v>8655</v>
      </c>
      <c r="N427" s="433" t="s">
        <v>1552</v>
      </c>
      <c r="O427" s="433" t="s">
        <v>7593</v>
      </c>
      <c r="P427" s="354" t="s">
        <v>7594</v>
      </c>
      <c r="Q427" s="434">
        <v>43269</v>
      </c>
    </row>
    <row r="428" spans="1:17" ht="30" customHeight="1">
      <c r="A428" s="437">
        <v>427</v>
      </c>
      <c r="B428" s="352"/>
      <c r="C428" s="352"/>
      <c r="D428" s="432" t="s">
        <v>8660</v>
      </c>
      <c r="E428" s="432" t="s">
        <v>8661</v>
      </c>
      <c r="F428" s="431" t="s">
        <v>324</v>
      </c>
      <c r="G428" s="431" t="s">
        <v>7901</v>
      </c>
      <c r="H428" s="431" t="s">
        <v>180</v>
      </c>
      <c r="I428" s="431" t="s">
        <v>21</v>
      </c>
      <c r="J428" s="5">
        <v>12600</v>
      </c>
      <c r="K428" s="5">
        <v>1500</v>
      </c>
      <c r="L428" s="5">
        <v>18900000</v>
      </c>
      <c r="M428" s="431" t="s">
        <v>7729</v>
      </c>
      <c r="N428" s="433" t="s">
        <v>1552</v>
      </c>
      <c r="O428" s="433" t="s">
        <v>7593</v>
      </c>
      <c r="P428" s="354" t="s">
        <v>7594</v>
      </c>
      <c r="Q428" s="434">
        <v>43269</v>
      </c>
    </row>
    <row r="429" spans="1:17" ht="30" customHeight="1">
      <c r="A429" s="403">
        <v>428</v>
      </c>
      <c r="B429" s="352"/>
      <c r="C429" s="352"/>
      <c r="D429" s="432" t="s">
        <v>8662</v>
      </c>
      <c r="E429" s="432" t="s">
        <v>8662</v>
      </c>
      <c r="F429" s="431" t="s">
        <v>5139</v>
      </c>
      <c r="G429" s="431" t="s">
        <v>30</v>
      </c>
      <c r="H429" s="431" t="s">
        <v>31</v>
      </c>
      <c r="I429" s="431" t="s">
        <v>25</v>
      </c>
      <c r="J429" s="5">
        <v>15000</v>
      </c>
      <c r="K429" s="5">
        <v>3660</v>
      </c>
      <c r="L429" s="5">
        <v>54900000</v>
      </c>
      <c r="M429" s="431" t="s">
        <v>7607</v>
      </c>
      <c r="N429" s="433" t="s">
        <v>1552</v>
      </c>
      <c r="O429" s="433" t="s">
        <v>7593</v>
      </c>
      <c r="P429" s="354" t="s">
        <v>7594</v>
      </c>
      <c r="Q429" s="434">
        <v>43269</v>
      </c>
    </row>
    <row r="430" spans="1:17" ht="30" customHeight="1">
      <c r="A430" s="437">
        <v>429</v>
      </c>
      <c r="B430" s="352"/>
      <c r="C430" s="352"/>
      <c r="D430" s="432" t="s">
        <v>8663</v>
      </c>
      <c r="E430" s="432" t="s">
        <v>8664</v>
      </c>
      <c r="F430" s="431" t="s">
        <v>173</v>
      </c>
      <c r="G430" s="431" t="s">
        <v>30</v>
      </c>
      <c r="H430" s="431" t="s">
        <v>31</v>
      </c>
      <c r="I430" s="431" t="s">
        <v>174</v>
      </c>
      <c r="J430" s="5">
        <v>1600</v>
      </c>
      <c r="K430" s="5">
        <v>34100</v>
      </c>
      <c r="L430" s="5">
        <v>54560000</v>
      </c>
      <c r="M430" s="431" t="s">
        <v>7607</v>
      </c>
      <c r="N430" s="433" t="s">
        <v>1552</v>
      </c>
      <c r="O430" s="433" t="s">
        <v>7593</v>
      </c>
      <c r="P430" s="354" t="s">
        <v>7594</v>
      </c>
      <c r="Q430" s="434">
        <v>43269</v>
      </c>
    </row>
    <row r="431" spans="1:17" ht="30" customHeight="1">
      <c r="A431" s="403">
        <v>430</v>
      </c>
      <c r="B431" s="352"/>
      <c r="C431" s="352"/>
      <c r="D431" s="432" t="s">
        <v>8665</v>
      </c>
      <c r="E431" s="432" t="s">
        <v>8666</v>
      </c>
      <c r="F431" s="431" t="s">
        <v>8667</v>
      </c>
      <c r="G431" s="431" t="s">
        <v>114</v>
      </c>
      <c r="H431" s="431" t="s">
        <v>33</v>
      </c>
      <c r="I431" s="431" t="s">
        <v>21</v>
      </c>
      <c r="J431" s="5">
        <v>210</v>
      </c>
      <c r="K431" s="5">
        <v>39500</v>
      </c>
      <c r="L431" s="5">
        <v>8295000</v>
      </c>
      <c r="M431" s="431" t="s">
        <v>7875</v>
      </c>
      <c r="N431" s="433" t="s">
        <v>1552</v>
      </c>
      <c r="O431" s="433" t="s">
        <v>7593</v>
      </c>
      <c r="P431" s="354" t="s">
        <v>7594</v>
      </c>
      <c r="Q431" s="434">
        <v>43269</v>
      </c>
    </row>
    <row r="432" spans="1:17" ht="30" customHeight="1">
      <c r="A432" s="437">
        <v>431</v>
      </c>
      <c r="B432" s="352"/>
      <c r="C432" s="352"/>
      <c r="D432" s="432" t="s">
        <v>8668</v>
      </c>
      <c r="E432" s="432" t="s">
        <v>8669</v>
      </c>
      <c r="F432" s="431" t="s">
        <v>8670</v>
      </c>
      <c r="G432" s="431" t="s">
        <v>114</v>
      </c>
      <c r="H432" s="431" t="s">
        <v>33</v>
      </c>
      <c r="I432" s="431" t="s">
        <v>44</v>
      </c>
      <c r="J432" s="5">
        <v>462</v>
      </c>
      <c r="K432" s="5">
        <v>3150</v>
      </c>
      <c r="L432" s="5">
        <v>1455300</v>
      </c>
      <c r="M432" s="431" t="s">
        <v>7875</v>
      </c>
      <c r="N432" s="433" t="s">
        <v>1552</v>
      </c>
      <c r="O432" s="433" t="s">
        <v>7593</v>
      </c>
      <c r="P432" s="354" t="s">
        <v>7594</v>
      </c>
      <c r="Q432" s="434">
        <v>43269</v>
      </c>
    </row>
    <row r="433" spans="1:17" ht="30" customHeight="1">
      <c r="A433" s="403">
        <v>432</v>
      </c>
      <c r="B433" s="352"/>
      <c r="C433" s="352"/>
      <c r="D433" s="432" t="s">
        <v>8671</v>
      </c>
      <c r="E433" s="432" t="s">
        <v>8672</v>
      </c>
      <c r="F433" s="431" t="s">
        <v>8673</v>
      </c>
      <c r="G433" s="431" t="s">
        <v>198</v>
      </c>
      <c r="H433" s="431" t="s">
        <v>40</v>
      </c>
      <c r="I433" s="431" t="s">
        <v>171</v>
      </c>
      <c r="J433" s="5">
        <v>185000</v>
      </c>
      <c r="K433" s="5">
        <v>68</v>
      </c>
      <c r="L433" s="5">
        <v>12580000</v>
      </c>
      <c r="M433" s="431" t="s">
        <v>8377</v>
      </c>
      <c r="N433" s="433" t="s">
        <v>1552</v>
      </c>
      <c r="O433" s="433" t="s">
        <v>7593</v>
      </c>
      <c r="P433" s="354" t="s">
        <v>7594</v>
      </c>
      <c r="Q433" s="434">
        <v>43269</v>
      </c>
    </row>
    <row r="434" spans="1:17" ht="30" customHeight="1">
      <c r="A434" s="437">
        <v>433</v>
      </c>
      <c r="B434" s="352"/>
      <c r="C434" s="352"/>
      <c r="D434" s="432" t="s">
        <v>8674</v>
      </c>
      <c r="E434" s="432" t="s">
        <v>8675</v>
      </c>
      <c r="F434" s="431" t="s">
        <v>8676</v>
      </c>
      <c r="G434" s="431" t="s">
        <v>8677</v>
      </c>
      <c r="H434" s="431" t="s">
        <v>34</v>
      </c>
      <c r="I434" s="431" t="s">
        <v>8678</v>
      </c>
      <c r="J434" s="5">
        <v>33000</v>
      </c>
      <c r="K434" s="5">
        <v>180</v>
      </c>
      <c r="L434" s="5">
        <v>5940000</v>
      </c>
      <c r="M434" s="431" t="s">
        <v>8377</v>
      </c>
      <c r="N434" s="433" t="s">
        <v>1552</v>
      </c>
      <c r="O434" s="433" t="s">
        <v>7593</v>
      </c>
      <c r="P434" s="354" t="s">
        <v>7594</v>
      </c>
      <c r="Q434" s="434">
        <v>43269</v>
      </c>
    </row>
    <row r="435" spans="1:17" ht="30" customHeight="1">
      <c r="A435" s="403">
        <v>434</v>
      </c>
      <c r="B435" s="352"/>
      <c r="C435" s="352"/>
      <c r="D435" s="432" t="s">
        <v>8679</v>
      </c>
      <c r="E435" s="432" t="s">
        <v>8680</v>
      </c>
      <c r="F435" s="431" t="s">
        <v>8676</v>
      </c>
      <c r="G435" s="431" t="s">
        <v>8677</v>
      </c>
      <c r="H435" s="431" t="s">
        <v>34</v>
      </c>
      <c r="I435" s="431" t="s">
        <v>8678</v>
      </c>
      <c r="J435" s="5">
        <v>33000</v>
      </c>
      <c r="K435" s="5">
        <v>120</v>
      </c>
      <c r="L435" s="5">
        <v>3960000</v>
      </c>
      <c r="M435" s="431" t="s">
        <v>8377</v>
      </c>
      <c r="N435" s="433" t="s">
        <v>1552</v>
      </c>
      <c r="O435" s="433" t="s">
        <v>7593</v>
      </c>
      <c r="P435" s="354" t="s">
        <v>7594</v>
      </c>
      <c r="Q435" s="434">
        <v>43269</v>
      </c>
    </row>
    <row r="436" spans="1:17" ht="30" customHeight="1">
      <c r="A436" s="437">
        <v>435</v>
      </c>
      <c r="B436" s="352"/>
      <c r="C436" s="352"/>
      <c r="D436" s="432" t="s">
        <v>8681</v>
      </c>
      <c r="E436" s="432" t="s">
        <v>8682</v>
      </c>
      <c r="F436" s="431" t="s">
        <v>8676</v>
      </c>
      <c r="G436" s="431" t="s">
        <v>8677</v>
      </c>
      <c r="H436" s="431" t="s">
        <v>34</v>
      </c>
      <c r="I436" s="431" t="s">
        <v>8678</v>
      </c>
      <c r="J436" s="5">
        <v>16000</v>
      </c>
      <c r="K436" s="5">
        <v>120</v>
      </c>
      <c r="L436" s="5">
        <v>1920000</v>
      </c>
      <c r="M436" s="431" t="s">
        <v>8377</v>
      </c>
      <c r="N436" s="433" t="s">
        <v>1552</v>
      </c>
      <c r="O436" s="433" t="s">
        <v>7593</v>
      </c>
      <c r="P436" s="354" t="s">
        <v>7594</v>
      </c>
      <c r="Q436" s="434">
        <v>43269</v>
      </c>
    </row>
    <row r="437" spans="1:17" ht="30" customHeight="1">
      <c r="A437" s="403">
        <v>436</v>
      </c>
      <c r="B437" s="352"/>
      <c r="C437" s="352"/>
      <c r="D437" s="432" t="s">
        <v>8683</v>
      </c>
      <c r="E437" s="432" t="s">
        <v>8684</v>
      </c>
      <c r="F437" s="431" t="s">
        <v>8676</v>
      </c>
      <c r="G437" s="431" t="s">
        <v>8677</v>
      </c>
      <c r="H437" s="431" t="s">
        <v>34</v>
      </c>
      <c r="I437" s="431" t="s">
        <v>8678</v>
      </c>
      <c r="J437" s="5">
        <v>16000</v>
      </c>
      <c r="K437" s="5">
        <v>120</v>
      </c>
      <c r="L437" s="5">
        <v>1920000</v>
      </c>
      <c r="M437" s="431" t="s">
        <v>8377</v>
      </c>
      <c r="N437" s="433" t="s">
        <v>1552</v>
      </c>
      <c r="O437" s="433" t="s">
        <v>7593</v>
      </c>
      <c r="P437" s="354" t="s">
        <v>7594</v>
      </c>
      <c r="Q437" s="434">
        <v>43269</v>
      </c>
    </row>
    <row r="438" spans="1:17" ht="30" customHeight="1">
      <c r="A438" s="437">
        <v>437</v>
      </c>
      <c r="B438" s="352"/>
      <c r="C438" s="352"/>
      <c r="D438" s="432" t="s">
        <v>8685</v>
      </c>
      <c r="E438" s="432" t="s">
        <v>8686</v>
      </c>
      <c r="F438" s="431" t="s">
        <v>8687</v>
      </c>
      <c r="G438" s="431" t="s">
        <v>8677</v>
      </c>
      <c r="H438" s="431" t="s">
        <v>34</v>
      </c>
      <c r="I438" s="431" t="s">
        <v>8678</v>
      </c>
      <c r="J438" s="5">
        <v>3800</v>
      </c>
      <c r="K438" s="5">
        <v>10</v>
      </c>
      <c r="L438" s="5">
        <v>38000</v>
      </c>
      <c r="M438" s="431" t="s">
        <v>8377</v>
      </c>
      <c r="N438" s="433" t="s">
        <v>1552</v>
      </c>
      <c r="O438" s="433" t="s">
        <v>7593</v>
      </c>
      <c r="P438" s="354" t="s">
        <v>7594</v>
      </c>
      <c r="Q438" s="434">
        <v>43269</v>
      </c>
    </row>
    <row r="439" spans="1:17" ht="30" customHeight="1">
      <c r="A439" s="403">
        <v>438</v>
      </c>
      <c r="B439" s="352"/>
      <c r="C439" s="352"/>
      <c r="D439" s="432" t="s">
        <v>8688</v>
      </c>
      <c r="E439" s="432" t="s">
        <v>8689</v>
      </c>
      <c r="F439" s="431" t="s">
        <v>8690</v>
      </c>
      <c r="G439" s="431" t="s">
        <v>8677</v>
      </c>
      <c r="H439" s="431" t="s">
        <v>34</v>
      </c>
      <c r="I439" s="431" t="s">
        <v>7839</v>
      </c>
      <c r="J439" s="5">
        <v>10000</v>
      </c>
      <c r="K439" s="5">
        <v>2</v>
      </c>
      <c r="L439" s="5">
        <v>20000</v>
      </c>
      <c r="M439" s="431" t="s">
        <v>8377</v>
      </c>
      <c r="N439" s="433" t="s">
        <v>1552</v>
      </c>
      <c r="O439" s="433" t="s">
        <v>7593</v>
      </c>
      <c r="P439" s="354" t="s">
        <v>7594</v>
      </c>
      <c r="Q439" s="434">
        <v>43269</v>
      </c>
    </row>
    <row r="440" spans="1:17" ht="30" customHeight="1">
      <c r="A440" s="437">
        <v>439</v>
      </c>
      <c r="B440" s="352"/>
      <c r="C440" s="352"/>
      <c r="D440" s="432" t="s">
        <v>8691</v>
      </c>
      <c r="E440" s="432" t="s">
        <v>8692</v>
      </c>
      <c r="F440" s="431" t="s">
        <v>2366</v>
      </c>
      <c r="G440" s="431" t="s">
        <v>8693</v>
      </c>
      <c r="H440" s="431" t="s">
        <v>241</v>
      </c>
      <c r="I440" s="431" t="s">
        <v>21</v>
      </c>
      <c r="J440" s="5">
        <v>1540000</v>
      </c>
      <c r="K440" s="5">
        <v>5</v>
      </c>
      <c r="L440" s="5">
        <v>7700000</v>
      </c>
      <c r="M440" s="431" t="s">
        <v>8278</v>
      </c>
      <c r="N440" s="433" t="s">
        <v>1552</v>
      </c>
      <c r="O440" s="433" t="s">
        <v>7593</v>
      </c>
      <c r="P440" s="354" t="s">
        <v>7594</v>
      </c>
      <c r="Q440" s="434">
        <v>43269</v>
      </c>
    </row>
    <row r="441" spans="1:17" ht="30" customHeight="1">
      <c r="A441" s="403">
        <v>440</v>
      </c>
      <c r="B441" s="352"/>
      <c r="C441" s="352"/>
      <c r="D441" s="432" t="s">
        <v>8694</v>
      </c>
      <c r="E441" s="432" t="s">
        <v>8695</v>
      </c>
      <c r="F441" s="431" t="s">
        <v>2366</v>
      </c>
      <c r="G441" s="431" t="s">
        <v>8693</v>
      </c>
      <c r="H441" s="431" t="s">
        <v>241</v>
      </c>
      <c r="I441" s="431" t="s">
        <v>21</v>
      </c>
      <c r="J441" s="5">
        <v>1540000</v>
      </c>
      <c r="K441" s="5">
        <v>5</v>
      </c>
      <c r="L441" s="5">
        <v>7700000</v>
      </c>
      <c r="M441" s="431" t="s">
        <v>8278</v>
      </c>
      <c r="N441" s="433" t="s">
        <v>1552</v>
      </c>
      <c r="O441" s="433" t="s">
        <v>7593</v>
      </c>
      <c r="P441" s="354" t="s">
        <v>7594</v>
      </c>
      <c r="Q441" s="434">
        <v>43269</v>
      </c>
    </row>
    <row r="442" spans="1:17" ht="30" customHeight="1">
      <c r="A442" s="437">
        <v>441</v>
      </c>
      <c r="B442" s="352"/>
      <c r="C442" s="352"/>
      <c r="D442" s="432" t="s">
        <v>8696</v>
      </c>
      <c r="E442" s="432" t="s">
        <v>8697</v>
      </c>
      <c r="F442" s="431" t="s">
        <v>8698</v>
      </c>
      <c r="G442" s="431" t="s">
        <v>8693</v>
      </c>
      <c r="H442" s="431" t="s">
        <v>241</v>
      </c>
      <c r="I442" s="431" t="s">
        <v>46</v>
      </c>
      <c r="J442" s="5">
        <v>760000</v>
      </c>
      <c r="K442" s="5">
        <v>2</v>
      </c>
      <c r="L442" s="5">
        <v>1520000</v>
      </c>
      <c r="M442" s="431" t="s">
        <v>8278</v>
      </c>
      <c r="N442" s="433" t="s">
        <v>1552</v>
      </c>
      <c r="O442" s="433" t="s">
        <v>7593</v>
      </c>
      <c r="P442" s="354" t="s">
        <v>7594</v>
      </c>
      <c r="Q442" s="434">
        <v>43269</v>
      </c>
    </row>
    <row r="443" spans="1:17" ht="30" customHeight="1">
      <c r="A443" s="403">
        <v>442</v>
      </c>
      <c r="B443" s="352"/>
      <c r="C443" s="352"/>
      <c r="D443" s="432" t="s">
        <v>8699</v>
      </c>
      <c r="E443" s="432" t="s">
        <v>8700</v>
      </c>
      <c r="F443" s="431" t="s">
        <v>8701</v>
      </c>
      <c r="G443" s="431" t="s">
        <v>8693</v>
      </c>
      <c r="H443" s="431" t="s">
        <v>241</v>
      </c>
      <c r="I443" s="431" t="s">
        <v>23</v>
      </c>
      <c r="J443" s="5">
        <v>10060000</v>
      </c>
      <c r="K443" s="5">
        <v>3</v>
      </c>
      <c r="L443" s="5">
        <v>30180000</v>
      </c>
      <c r="M443" s="431" t="s">
        <v>8278</v>
      </c>
      <c r="N443" s="433" t="s">
        <v>1552</v>
      </c>
      <c r="O443" s="433" t="s">
        <v>7593</v>
      </c>
      <c r="P443" s="354" t="s">
        <v>7594</v>
      </c>
      <c r="Q443" s="434">
        <v>43269</v>
      </c>
    </row>
    <row r="444" spans="1:17" ht="30" customHeight="1">
      <c r="A444" s="437">
        <v>443</v>
      </c>
      <c r="B444" s="352"/>
      <c r="C444" s="352"/>
      <c r="D444" s="432" t="s">
        <v>8702</v>
      </c>
      <c r="E444" s="432" t="s">
        <v>8703</v>
      </c>
      <c r="F444" s="431" t="s">
        <v>8704</v>
      </c>
      <c r="G444" s="431" t="s">
        <v>8693</v>
      </c>
      <c r="H444" s="431" t="s">
        <v>241</v>
      </c>
      <c r="I444" s="431" t="s">
        <v>21</v>
      </c>
      <c r="J444" s="5">
        <v>390000</v>
      </c>
      <c r="K444" s="5">
        <v>20</v>
      </c>
      <c r="L444" s="5">
        <v>7800000</v>
      </c>
      <c r="M444" s="431" t="s">
        <v>8278</v>
      </c>
      <c r="N444" s="433" t="s">
        <v>1552</v>
      </c>
      <c r="O444" s="433" t="s">
        <v>7593</v>
      </c>
      <c r="P444" s="354" t="s">
        <v>7594</v>
      </c>
      <c r="Q444" s="434">
        <v>43269</v>
      </c>
    </row>
    <row r="445" spans="1:17" ht="30" customHeight="1">
      <c r="A445" s="403">
        <v>444</v>
      </c>
      <c r="B445" s="352"/>
      <c r="C445" s="352"/>
      <c r="D445" s="432" t="s">
        <v>8705</v>
      </c>
      <c r="E445" s="432" t="s">
        <v>8706</v>
      </c>
      <c r="F445" s="431" t="s">
        <v>634</v>
      </c>
      <c r="G445" s="431" t="s">
        <v>8693</v>
      </c>
      <c r="H445" s="431" t="s">
        <v>241</v>
      </c>
      <c r="I445" s="431" t="s">
        <v>21</v>
      </c>
      <c r="J445" s="5">
        <v>3450000</v>
      </c>
      <c r="K445" s="5">
        <v>3</v>
      </c>
      <c r="L445" s="5">
        <v>10350000</v>
      </c>
      <c r="M445" s="431" t="s">
        <v>8278</v>
      </c>
      <c r="N445" s="433" t="s">
        <v>1552</v>
      </c>
      <c r="O445" s="433" t="s">
        <v>7593</v>
      </c>
      <c r="P445" s="354" t="s">
        <v>7594</v>
      </c>
      <c r="Q445" s="434">
        <v>43269</v>
      </c>
    </row>
    <row r="446" spans="1:17" ht="30" customHeight="1">
      <c r="A446" s="437">
        <v>445</v>
      </c>
      <c r="B446" s="352"/>
      <c r="C446" s="352"/>
      <c r="D446" s="432" t="s">
        <v>8707</v>
      </c>
      <c r="E446" s="432" t="s">
        <v>8708</v>
      </c>
      <c r="F446" s="431" t="s">
        <v>634</v>
      </c>
      <c r="G446" s="431" t="s">
        <v>8693</v>
      </c>
      <c r="H446" s="431" t="s">
        <v>241</v>
      </c>
      <c r="I446" s="431" t="s">
        <v>21</v>
      </c>
      <c r="J446" s="5">
        <v>3840000</v>
      </c>
      <c r="K446" s="5">
        <v>3</v>
      </c>
      <c r="L446" s="5">
        <v>11520000</v>
      </c>
      <c r="M446" s="431" t="s">
        <v>8278</v>
      </c>
      <c r="N446" s="433" t="s">
        <v>1552</v>
      </c>
      <c r="O446" s="433" t="s">
        <v>7593</v>
      </c>
      <c r="P446" s="354" t="s">
        <v>7594</v>
      </c>
      <c r="Q446" s="434">
        <v>43269</v>
      </c>
    </row>
    <row r="447" spans="1:17" ht="30" customHeight="1">
      <c r="A447" s="403">
        <v>446</v>
      </c>
      <c r="B447" s="352"/>
      <c r="C447" s="352"/>
      <c r="D447" s="432" t="s">
        <v>8709</v>
      </c>
      <c r="E447" s="432" t="s">
        <v>8710</v>
      </c>
      <c r="F447" s="431" t="s">
        <v>8711</v>
      </c>
      <c r="G447" s="431" t="s">
        <v>8130</v>
      </c>
      <c r="H447" s="431" t="s">
        <v>35</v>
      </c>
      <c r="I447" s="431" t="s">
        <v>25</v>
      </c>
      <c r="J447" s="5">
        <v>480900</v>
      </c>
      <c r="K447" s="5">
        <v>5</v>
      </c>
      <c r="L447" s="5">
        <v>2404500</v>
      </c>
      <c r="M447" s="431" t="s">
        <v>7747</v>
      </c>
      <c r="N447" s="433" t="s">
        <v>1552</v>
      </c>
      <c r="O447" s="433" t="s">
        <v>7593</v>
      </c>
      <c r="P447" s="354" t="s">
        <v>7594</v>
      </c>
      <c r="Q447" s="434">
        <v>43269</v>
      </c>
    </row>
    <row r="448" spans="1:17" ht="30" customHeight="1">
      <c r="A448" s="437">
        <v>447</v>
      </c>
      <c r="B448" s="352"/>
      <c r="C448" s="352"/>
      <c r="D448" s="432" t="s">
        <v>8712</v>
      </c>
      <c r="E448" s="432" t="s">
        <v>8713</v>
      </c>
      <c r="F448" s="431" t="s">
        <v>550</v>
      </c>
      <c r="G448" s="431" t="s">
        <v>258</v>
      </c>
      <c r="H448" s="431" t="s">
        <v>40</v>
      </c>
      <c r="I448" s="431" t="s">
        <v>21</v>
      </c>
      <c r="J448" s="5">
        <v>2086000</v>
      </c>
      <c r="K448" s="5">
        <v>3</v>
      </c>
      <c r="L448" s="5">
        <v>6258000</v>
      </c>
      <c r="M448" s="431" t="s">
        <v>8655</v>
      </c>
      <c r="N448" s="433" t="s">
        <v>1552</v>
      </c>
      <c r="O448" s="433" t="s">
        <v>7593</v>
      </c>
      <c r="P448" s="354" t="s">
        <v>7594</v>
      </c>
      <c r="Q448" s="434">
        <v>43269</v>
      </c>
    </row>
    <row r="449" spans="1:17" ht="30" customHeight="1">
      <c r="A449" s="403">
        <v>448</v>
      </c>
      <c r="B449" s="352"/>
      <c r="C449" s="352"/>
      <c r="D449" s="432" t="s">
        <v>8714</v>
      </c>
      <c r="E449" s="432" t="s">
        <v>8715</v>
      </c>
      <c r="F449" s="431" t="s">
        <v>550</v>
      </c>
      <c r="G449" s="431" t="s">
        <v>258</v>
      </c>
      <c r="H449" s="431" t="s">
        <v>40</v>
      </c>
      <c r="I449" s="431" t="s">
        <v>21</v>
      </c>
      <c r="J449" s="5">
        <v>46105000</v>
      </c>
      <c r="K449" s="5">
        <v>5</v>
      </c>
      <c r="L449" s="5">
        <v>230525000</v>
      </c>
      <c r="M449" s="431" t="s">
        <v>8655</v>
      </c>
      <c r="N449" s="433" t="s">
        <v>1552</v>
      </c>
      <c r="O449" s="433" t="s">
        <v>7593</v>
      </c>
      <c r="P449" s="354" t="s">
        <v>7594</v>
      </c>
      <c r="Q449" s="434">
        <v>43269</v>
      </c>
    </row>
    <row r="450" spans="1:17" ht="30" customHeight="1">
      <c r="A450" s="437">
        <v>449</v>
      </c>
      <c r="B450" s="352"/>
      <c r="C450" s="352"/>
      <c r="D450" s="432" t="s">
        <v>8691</v>
      </c>
      <c r="E450" s="432" t="s">
        <v>8716</v>
      </c>
      <c r="F450" s="431" t="s">
        <v>550</v>
      </c>
      <c r="G450" s="431" t="s">
        <v>258</v>
      </c>
      <c r="H450" s="431" t="s">
        <v>40</v>
      </c>
      <c r="I450" s="431" t="s">
        <v>21</v>
      </c>
      <c r="J450" s="5">
        <v>1756000</v>
      </c>
      <c r="K450" s="5">
        <v>5</v>
      </c>
      <c r="L450" s="5">
        <v>8780000</v>
      </c>
      <c r="M450" s="431" t="s">
        <v>8655</v>
      </c>
      <c r="N450" s="433" t="s">
        <v>1552</v>
      </c>
      <c r="O450" s="433" t="s">
        <v>7593</v>
      </c>
      <c r="P450" s="354" t="s">
        <v>7594</v>
      </c>
      <c r="Q450" s="434">
        <v>43269</v>
      </c>
    </row>
    <row r="451" spans="1:17" ht="30" customHeight="1">
      <c r="A451" s="403">
        <v>450</v>
      </c>
      <c r="B451" s="352"/>
      <c r="C451" s="352"/>
      <c r="D451" s="432" t="s">
        <v>8694</v>
      </c>
      <c r="E451" s="432" t="s">
        <v>8717</v>
      </c>
      <c r="F451" s="431" t="s">
        <v>550</v>
      </c>
      <c r="G451" s="431" t="s">
        <v>258</v>
      </c>
      <c r="H451" s="431" t="s">
        <v>40</v>
      </c>
      <c r="I451" s="431" t="s">
        <v>21</v>
      </c>
      <c r="J451" s="5">
        <v>330000</v>
      </c>
      <c r="K451" s="5">
        <v>5</v>
      </c>
      <c r="L451" s="5">
        <v>1650000</v>
      </c>
      <c r="M451" s="431" t="s">
        <v>8655</v>
      </c>
      <c r="N451" s="433" t="s">
        <v>1552</v>
      </c>
      <c r="O451" s="433" t="s">
        <v>7593</v>
      </c>
      <c r="P451" s="354" t="s">
        <v>7594</v>
      </c>
      <c r="Q451" s="434">
        <v>43269</v>
      </c>
    </row>
    <row r="452" spans="1:17" ht="30" customHeight="1">
      <c r="A452" s="437">
        <v>451</v>
      </c>
      <c r="B452" s="352"/>
      <c r="C452" s="352"/>
      <c r="D452" s="432" t="s">
        <v>8718</v>
      </c>
      <c r="E452" s="432" t="s">
        <v>8719</v>
      </c>
      <c r="F452" s="431" t="s">
        <v>550</v>
      </c>
      <c r="G452" s="431" t="s">
        <v>258</v>
      </c>
      <c r="H452" s="431" t="s">
        <v>40</v>
      </c>
      <c r="I452" s="431" t="s">
        <v>21</v>
      </c>
      <c r="J452" s="5">
        <v>165000</v>
      </c>
      <c r="K452" s="5">
        <v>10</v>
      </c>
      <c r="L452" s="5">
        <v>1650000</v>
      </c>
      <c r="M452" s="431" t="s">
        <v>8655</v>
      </c>
      <c r="N452" s="433" t="s">
        <v>1552</v>
      </c>
      <c r="O452" s="433" t="s">
        <v>7593</v>
      </c>
      <c r="P452" s="354" t="s">
        <v>7594</v>
      </c>
      <c r="Q452" s="434">
        <v>43269</v>
      </c>
    </row>
    <row r="453" spans="1:17" ht="30" customHeight="1">
      <c r="A453" s="403">
        <v>452</v>
      </c>
      <c r="B453" s="352"/>
      <c r="C453" s="352"/>
      <c r="D453" s="432" t="s">
        <v>8720</v>
      </c>
      <c r="E453" s="432" t="s">
        <v>8721</v>
      </c>
      <c r="F453" s="431" t="s">
        <v>550</v>
      </c>
      <c r="G453" s="431" t="s">
        <v>258</v>
      </c>
      <c r="H453" s="431" t="s">
        <v>40</v>
      </c>
      <c r="I453" s="431" t="s">
        <v>21</v>
      </c>
      <c r="J453" s="5">
        <v>1372000</v>
      </c>
      <c r="K453" s="5">
        <v>3</v>
      </c>
      <c r="L453" s="5">
        <v>4116000</v>
      </c>
      <c r="M453" s="431" t="s">
        <v>8655</v>
      </c>
      <c r="N453" s="433" t="s">
        <v>1552</v>
      </c>
      <c r="O453" s="433" t="s">
        <v>7593</v>
      </c>
      <c r="P453" s="354" t="s">
        <v>7594</v>
      </c>
      <c r="Q453" s="434">
        <v>43269</v>
      </c>
    </row>
    <row r="454" spans="1:17" ht="30" customHeight="1">
      <c r="A454" s="437">
        <v>453</v>
      </c>
      <c r="B454" s="352"/>
      <c r="C454" s="352"/>
      <c r="D454" s="432" t="s">
        <v>8722</v>
      </c>
      <c r="E454" s="432" t="s">
        <v>8723</v>
      </c>
      <c r="F454" s="431" t="s">
        <v>550</v>
      </c>
      <c r="G454" s="431" t="s">
        <v>258</v>
      </c>
      <c r="H454" s="431" t="s">
        <v>40</v>
      </c>
      <c r="I454" s="431" t="s">
        <v>158</v>
      </c>
      <c r="J454" s="5">
        <v>22450000</v>
      </c>
      <c r="K454" s="5">
        <v>2</v>
      </c>
      <c r="L454" s="5">
        <v>44900000</v>
      </c>
      <c r="M454" s="431" t="s">
        <v>8655</v>
      </c>
      <c r="N454" s="433" t="s">
        <v>1552</v>
      </c>
      <c r="O454" s="433" t="s">
        <v>7593</v>
      </c>
      <c r="P454" s="354" t="s">
        <v>7594</v>
      </c>
      <c r="Q454" s="434">
        <v>43269</v>
      </c>
    </row>
    <row r="455" spans="1:17" ht="30" customHeight="1">
      <c r="A455" s="403">
        <v>454</v>
      </c>
      <c r="B455" s="352"/>
      <c r="C455" s="352"/>
      <c r="D455" s="432" t="s">
        <v>8724</v>
      </c>
      <c r="E455" s="432" t="s">
        <v>8725</v>
      </c>
      <c r="F455" s="431" t="s">
        <v>550</v>
      </c>
      <c r="G455" s="431" t="s">
        <v>258</v>
      </c>
      <c r="H455" s="431" t="s">
        <v>40</v>
      </c>
      <c r="I455" s="431" t="s">
        <v>21</v>
      </c>
      <c r="J455" s="5">
        <v>8946000</v>
      </c>
      <c r="K455" s="5">
        <v>10</v>
      </c>
      <c r="L455" s="5">
        <v>89460000</v>
      </c>
      <c r="M455" s="431" t="s">
        <v>8655</v>
      </c>
      <c r="N455" s="433" t="s">
        <v>1552</v>
      </c>
      <c r="O455" s="433" t="s">
        <v>7593</v>
      </c>
      <c r="P455" s="354" t="s">
        <v>7594</v>
      </c>
      <c r="Q455" s="434">
        <v>43269</v>
      </c>
    </row>
    <row r="456" spans="1:17" ht="30" customHeight="1">
      <c r="A456" s="437">
        <v>455</v>
      </c>
      <c r="B456" s="352"/>
      <c r="C456" s="352"/>
      <c r="D456" s="432" t="s">
        <v>8726</v>
      </c>
      <c r="E456" s="432" t="s">
        <v>8727</v>
      </c>
      <c r="F456" s="431" t="s">
        <v>550</v>
      </c>
      <c r="G456" s="431" t="s">
        <v>258</v>
      </c>
      <c r="H456" s="431" t="s">
        <v>40</v>
      </c>
      <c r="I456" s="431" t="s">
        <v>21</v>
      </c>
      <c r="J456" s="5">
        <v>13686000</v>
      </c>
      <c r="K456" s="5">
        <v>3</v>
      </c>
      <c r="L456" s="5">
        <v>41058000</v>
      </c>
      <c r="M456" s="431" t="s">
        <v>8655</v>
      </c>
      <c r="N456" s="433" t="s">
        <v>1552</v>
      </c>
      <c r="O456" s="433" t="s">
        <v>7593</v>
      </c>
      <c r="P456" s="354" t="s">
        <v>7594</v>
      </c>
      <c r="Q456" s="434">
        <v>43269</v>
      </c>
    </row>
    <row r="457" spans="1:17" ht="30" customHeight="1">
      <c r="A457" s="403">
        <v>456</v>
      </c>
      <c r="B457" s="352"/>
      <c r="C457" s="352"/>
      <c r="D457" s="432" t="s">
        <v>8728</v>
      </c>
      <c r="E457" s="432" t="s">
        <v>8729</v>
      </c>
      <c r="F457" s="431" t="s">
        <v>550</v>
      </c>
      <c r="G457" s="431" t="s">
        <v>258</v>
      </c>
      <c r="H457" s="431" t="s">
        <v>40</v>
      </c>
      <c r="I457" s="431" t="s">
        <v>8730</v>
      </c>
      <c r="J457" s="5">
        <v>1537000</v>
      </c>
      <c r="K457" s="5">
        <v>10</v>
      </c>
      <c r="L457" s="5">
        <v>15370000</v>
      </c>
      <c r="M457" s="431" t="s">
        <v>8655</v>
      </c>
      <c r="N457" s="433" t="s">
        <v>1552</v>
      </c>
      <c r="O457" s="433" t="s">
        <v>7593</v>
      </c>
      <c r="P457" s="354" t="s">
        <v>7594</v>
      </c>
      <c r="Q457" s="434">
        <v>43269</v>
      </c>
    </row>
    <row r="458" spans="1:17" ht="30" customHeight="1">
      <c r="A458" s="437">
        <v>457</v>
      </c>
      <c r="B458" s="352"/>
      <c r="C458" s="352"/>
      <c r="D458" s="432" t="s">
        <v>8731</v>
      </c>
      <c r="E458" s="432" t="s">
        <v>8732</v>
      </c>
      <c r="F458" s="431" t="s">
        <v>523</v>
      </c>
      <c r="G458" s="431" t="s">
        <v>258</v>
      </c>
      <c r="H458" s="431" t="s">
        <v>40</v>
      </c>
      <c r="I458" s="431" t="s">
        <v>21</v>
      </c>
      <c r="J458" s="5">
        <v>61000</v>
      </c>
      <c r="K458" s="5">
        <v>20</v>
      </c>
      <c r="L458" s="5">
        <v>1220000</v>
      </c>
      <c r="M458" s="431" t="s">
        <v>8655</v>
      </c>
      <c r="N458" s="433" t="s">
        <v>1552</v>
      </c>
      <c r="O458" s="433" t="s">
        <v>7593</v>
      </c>
      <c r="P458" s="354" t="s">
        <v>7594</v>
      </c>
      <c r="Q458" s="434">
        <v>43269</v>
      </c>
    </row>
    <row r="459" spans="1:17" ht="30" customHeight="1">
      <c r="A459" s="403">
        <v>458</v>
      </c>
      <c r="B459" s="352"/>
      <c r="C459" s="352"/>
      <c r="D459" s="432" t="s">
        <v>8705</v>
      </c>
      <c r="E459" s="432" t="s">
        <v>8733</v>
      </c>
      <c r="F459" s="431" t="s">
        <v>550</v>
      </c>
      <c r="G459" s="431" t="s">
        <v>258</v>
      </c>
      <c r="H459" s="431" t="s">
        <v>40</v>
      </c>
      <c r="I459" s="431" t="s">
        <v>21</v>
      </c>
      <c r="J459" s="5">
        <v>1920000</v>
      </c>
      <c r="K459" s="5">
        <v>5</v>
      </c>
      <c r="L459" s="5">
        <v>9600000</v>
      </c>
      <c r="M459" s="431" t="s">
        <v>8655</v>
      </c>
      <c r="N459" s="433" t="s">
        <v>1552</v>
      </c>
      <c r="O459" s="433" t="s">
        <v>7593</v>
      </c>
      <c r="P459" s="354" t="s">
        <v>7594</v>
      </c>
      <c r="Q459" s="434">
        <v>43269</v>
      </c>
    </row>
    <row r="460" spans="1:17" ht="30" customHeight="1">
      <c r="A460" s="437">
        <v>459</v>
      </c>
      <c r="B460" s="352"/>
      <c r="C460" s="352"/>
      <c r="D460" s="432" t="s">
        <v>8707</v>
      </c>
      <c r="E460" s="432" t="s">
        <v>8734</v>
      </c>
      <c r="F460" s="431" t="s">
        <v>550</v>
      </c>
      <c r="G460" s="431" t="s">
        <v>258</v>
      </c>
      <c r="H460" s="431" t="s">
        <v>40</v>
      </c>
      <c r="I460" s="431" t="s">
        <v>21</v>
      </c>
      <c r="J460" s="5">
        <v>2305000</v>
      </c>
      <c r="K460" s="5">
        <v>5</v>
      </c>
      <c r="L460" s="5">
        <v>11525000</v>
      </c>
      <c r="M460" s="431" t="s">
        <v>8655</v>
      </c>
      <c r="N460" s="433" t="s">
        <v>1552</v>
      </c>
      <c r="O460" s="433" t="s">
        <v>7593</v>
      </c>
      <c r="P460" s="354" t="s">
        <v>7594</v>
      </c>
      <c r="Q460" s="434">
        <v>43269</v>
      </c>
    </row>
    <row r="461" spans="1:17" ht="30" customHeight="1">
      <c r="A461" s="403">
        <v>460</v>
      </c>
      <c r="B461" s="352"/>
      <c r="C461" s="352"/>
      <c r="D461" s="432" t="s">
        <v>8735</v>
      </c>
      <c r="E461" s="432" t="s">
        <v>8735</v>
      </c>
      <c r="F461" s="431" t="s">
        <v>8589</v>
      </c>
      <c r="G461" s="431" t="s">
        <v>8440</v>
      </c>
      <c r="H461" s="431" t="s">
        <v>35</v>
      </c>
      <c r="I461" s="431" t="s">
        <v>6839</v>
      </c>
      <c r="J461" s="5">
        <v>2500000</v>
      </c>
      <c r="K461" s="5">
        <v>15</v>
      </c>
      <c r="L461" s="5">
        <v>37500000</v>
      </c>
      <c r="M461" s="431" t="s">
        <v>7714</v>
      </c>
      <c r="N461" s="433" t="s">
        <v>1552</v>
      </c>
      <c r="O461" s="433" t="s">
        <v>7593</v>
      </c>
      <c r="P461" s="354" t="s">
        <v>7594</v>
      </c>
      <c r="Q461" s="434">
        <v>43269</v>
      </c>
    </row>
    <row r="462" spans="1:17" ht="30" customHeight="1">
      <c r="A462" s="437">
        <v>461</v>
      </c>
      <c r="B462" s="352"/>
      <c r="C462" s="352"/>
      <c r="D462" s="432" t="s">
        <v>8736</v>
      </c>
      <c r="E462" s="432" t="s">
        <v>8736</v>
      </c>
      <c r="F462" s="431" t="s">
        <v>7712</v>
      </c>
      <c r="G462" s="431" t="s">
        <v>8440</v>
      </c>
      <c r="H462" s="431" t="s">
        <v>35</v>
      </c>
      <c r="I462" s="431" t="s">
        <v>1761</v>
      </c>
      <c r="J462" s="5">
        <v>4900000</v>
      </c>
      <c r="K462" s="5">
        <v>15</v>
      </c>
      <c r="L462" s="5">
        <v>73500000</v>
      </c>
      <c r="M462" s="431" t="s">
        <v>7714</v>
      </c>
      <c r="N462" s="433" t="s">
        <v>1552</v>
      </c>
      <c r="O462" s="433" t="s">
        <v>7593</v>
      </c>
      <c r="P462" s="354" t="s">
        <v>7594</v>
      </c>
      <c r="Q462" s="434">
        <v>43269</v>
      </c>
    </row>
    <row r="463" spans="1:17" ht="30" customHeight="1">
      <c r="A463" s="403">
        <v>462</v>
      </c>
      <c r="B463" s="352"/>
      <c r="C463" s="352"/>
      <c r="D463" s="432" t="s">
        <v>8737</v>
      </c>
      <c r="E463" s="432" t="s">
        <v>8738</v>
      </c>
      <c r="F463" s="431" t="s">
        <v>8152</v>
      </c>
      <c r="G463" s="431" t="s">
        <v>8139</v>
      </c>
      <c r="H463" s="431" t="s">
        <v>8739</v>
      </c>
      <c r="I463" s="431" t="s">
        <v>21</v>
      </c>
      <c r="J463" s="5">
        <v>19992000</v>
      </c>
      <c r="K463" s="5">
        <v>5</v>
      </c>
      <c r="L463" s="5">
        <v>99960000</v>
      </c>
      <c r="M463" s="431" t="s">
        <v>8141</v>
      </c>
      <c r="N463" s="433" t="s">
        <v>1552</v>
      </c>
      <c r="O463" s="433" t="s">
        <v>7593</v>
      </c>
      <c r="P463" s="354" t="s">
        <v>7594</v>
      </c>
      <c r="Q463" s="434">
        <v>43269</v>
      </c>
    </row>
    <row r="464" spans="1:17" ht="30" customHeight="1">
      <c r="A464" s="437">
        <v>463</v>
      </c>
      <c r="B464" s="352"/>
      <c r="C464" s="352"/>
      <c r="D464" s="432" t="s">
        <v>8740</v>
      </c>
      <c r="E464" s="432" t="s">
        <v>8741</v>
      </c>
      <c r="F464" s="431" t="s">
        <v>8152</v>
      </c>
      <c r="G464" s="431" t="s">
        <v>8139</v>
      </c>
      <c r="H464" s="431" t="s">
        <v>8140</v>
      </c>
      <c r="I464" s="431" t="s">
        <v>21</v>
      </c>
      <c r="J464" s="5">
        <v>17629500</v>
      </c>
      <c r="K464" s="5">
        <v>3</v>
      </c>
      <c r="L464" s="5">
        <v>52888500</v>
      </c>
      <c r="M464" s="431" t="s">
        <v>8141</v>
      </c>
      <c r="N464" s="433" t="s">
        <v>1552</v>
      </c>
      <c r="O464" s="433" t="s">
        <v>7593</v>
      </c>
      <c r="P464" s="354" t="s">
        <v>7594</v>
      </c>
      <c r="Q464" s="434">
        <v>43269</v>
      </c>
    </row>
    <row r="465" spans="1:17" ht="30" customHeight="1">
      <c r="A465" s="403">
        <v>464</v>
      </c>
      <c r="B465" s="352"/>
      <c r="C465" s="352"/>
      <c r="D465" s="432" t="s">
        <v>8742</v>
      </c>
      <c r="E465" s="432" t="s">
        <v>8743</v>
      </c>
      <c r="F465" s="431" t="s">
        <v>8152</v>
      </c>
      <c r="G465" s="431" t="s">
        <v>8139</v>
      </c>
      <c r="H465" s="431" t="s">
        <v>8140</v>
      </c>
      <c r="I465" s="431" t="s">
        <v>21</v>
      </c>
      <c r="J465" s="5">
        <v>47985500</v>
      </c>
      <c r="K465" s="5">
        <v>3</v>
      </c>
      <c r="L465" s="5">
        <v>143956500</v>
      </c>
      <c r="M465" s="431" t="s">
        <v>8141</v>
      </c>
      <c r="N465" s="433" t="s">
        <v>1552</v>
      </c>
      <c r="O465" s="433" t="s">
        <v>7593</v>
      </c>
      <c r="P465" s="354" t="s">
        <v>7594</v>
      </c>
      <c r="Q465" s="434">
        <v>43269</v>
      </c>
    </row>
    <row r="466" spans="1:17" ht="30" customHeight="1">
      <c r="A466" s="437">
        <v>465</v>
      </c>
      <c r="B466" s="352"/>
      <c r="C466" s="352"/>
      <c r="D466" s="432" t="s">
        <v>8744</v>
      </c>
      <c r="E466" s="432" t="s">
        <v>8745</v>
      </c>
      <c r="F466" s="431" t="s">
        <v>8152</v>
      </c>
      <c r="G466" s="431" t="s">
        <v>8139</v>
      </c>
      <c r="H466" s="431" t="s">
        <v>8140</v>
      </c>
      <c r="I466" s="431" t="s">
        <v>21</v>
      </c>
      <c r="J466" s="5">
        <v>11770500</v>
      </c>
      <c r="K466" s="5">
        <v>5</v>
      </c>
      <c r="L466" s="5">
        <v>58852500</v>
      </c>
      <c r="M466" s="431" t="s">
        <v>8141</v>
      </c>
      <c r="N466" s="433" t="s">
        <v>1552</v>
      </c>
      <c r="O466" s="433" t="s">
        <v>7593</v>
      </c>
      <c r="P466" s="354" t="s">
        <v>7594</v>
      </c>
      <c r="Q466" s="434">
        <v>43269</v>
      </c>
    </row>
    <row r="467" spans="1:17" ht="30" customHeight="1">
      <c r="A467" s="403">
        <v>466</v>
      </c>
      <c r="B467" s="352"/>
      <c r="C467" s="352"/>
      <c r="D467" s="432" t="s">
        <v>8746</v>
      </c>
      <c r="E467" s="432" t="s">
        <v>8747</v>
      </c>
      <c r="F467" s="431" t="s">
        <v>8152</v>
      </c>
      <c r="G467" s="431" t="s">
        <v>8139</v>
      </c>
      <c r="H467" s="431" t="s">
        <v>8140</v>
      </c>
      <c r="I467" s="431" t="s">
        <v>21</v>
      </c>
      <c r="J467" s="5">
        <v>11770500</v>
      </c>
      <c r="K467" s="5">
        <v>5</v>
      </c>
      <c r="L467" s="5">
        <v>58852500</v>
      </c>
      <c r="M467" s="431" t="s">
        <v>8141</v>
      </c>
      <c r="N467" s="433" t="s">
        <v>1552</v>
      </c>
      <c r="O467" s="433" t="s">
        <v>7593</v>
      </c>
      <c r="P467" s="354" t="s">
        <v>7594</v>
      </c>
      <c r="Q467" s="434">
        <v>43269</v>
      </c>
    </row>
    <row r="468" spans="1:17" ht="30" customHeight="1">
      <c r="A468" s="437">
        <v>467</v>
      </c>
      <c r="B468" s="352"/>
      <c r="C468" s="352"/>
      <c r="D468" s="432" t="s">
        <v>8748</v>
      </c>
      <c r="E468" s="432" t="s">
        <v>8749</v>
      </c>
      <c r="F468" s="431" t="s">
        <v>8152</v>
      </c>
      <c r="G468" s="431" t="s">
        <v>8139</v>
      </c>
      <c r="H468" s="431" t="s">
        <v>8140</v>
      </c>
      <c r="I468" s="431" t="s">
        <v>21</v>
      </c>
      <c r="J468" s="5">
        <v>4389000</v>
      </c>
      <c r="K468" s="5">
        <v>20</v>
      </c>
      <c r="L468" s="5">
        <v>87780000</v>
      </c>
      <c r="M468" s="431" t="s">
        <v>8141</v>
      </c>
      <c r="N468" s="433" t="s">
        <v>1552</v>
      </c>
      <c r="O468" s="433" t="s">
        <v>7593</v>
      </c>
      <c r="P468" s="354" t="s">
        <v>7594</v>
      </c>
      <c r="Q468" s="434">
        <v>43269</v>
      </c>
    </row>
    <row r="469" spans="1:17" ht="30" customHeight="1">
      <c r="A469" s="403">
        <v>468</v>
      </c>
      <c r="B469" s="352"/>
      <c r="C469" s="352"/>
      <c r="D469" s="432" t="s">
        <v>8750</v>
      </c>
      <c r="E469" s="432" t="s">
        <v>8751</v>
      </c>
      <c r="F469" s="431" t="s">
        <v>8152</v>
      </c>
      <c r="G469" s="431" t="s">
        <v>8139</v>
      </c>
      <c r="H469" s="431" t="s">
        <v>8140</v>
      </c>
      <c r="I469" s="431" t="s">
        <v>21</v>
      </c>
      <c r="J469" s="5">
        <v>6704250</v>
      </c>
      <c r="K469" s="5">
        <v>10</v>
      </c>
      <c r="L469" s="5">
        <v>67042500</v>
      </c>
      <c r="M469" s="431" t="s">
        <v>8141</v>
      </c>
      <c r="N469" s="433" t="s">
        <v>1552</v>
      </c>
      <c r="O469" s="433" t="s">
        <v>7593</v>
      </c>
      <c r="P469" s="354" t="s">
        <v>7594</v>
      </c>
      <c r="Q469" s="434">
        <v>43269</v>
      </c>
    </row>
    <row r="470" spans="1:17" ht="30" customHeight="1">
      <c r="A470" s="437">
        <v>469</v>
      </c>
      <c r="B470" s="352"/>
      <c r="C470" s="352"/>
      <c r="D470" s="432" t="s">
        <v>8752</v>
      </c>
      <c r="E470" s="432" t="s">
        <v>8753</v>
      </c>
      <c r="F470" s="431" t="s">
        <v>8152</v>
      </c>
      <c r="G470" s="431" t="s">
        <v>8139</v>
      </c>
      <c r="H470" s="431" t="s">
        <v>8140</v>
      </c>
      <c r="I470" s="431" t="s">
        <v>21</v>
      </c>
      <c r="J470" s="5">
        <v>7421400</v>
      </c>
      <c r="K470" s="5">
        <v>5</v>
      </c>
      <c r="L470" s="5">
        <v>37107000</v>
      </c>
      <c r="M470" s="431" t="s">
        <v>8141</v>
      </c>
      <c r="N470" s="433" t="s">
        <v>1552</v>
      </c>
      <c r="O470" s="433" t="s">
        <v>7593</v>
      </c>
      <c r="P470" s="354" t="s">
        <v>7594</v>
      </c>
      <c r="Q470" s="434">
        <v>43269</v>
      </c>
    </row>
    <row r="471" spans="1:17" ht="30" customHeight="1">
      <c r="A471" s="403">
        <v>470</v>
      </c>
      <c r="B471" s="352"/>
      <c r="C471" s="352"/>
      <c r="D471" s="432" t="s">
        <v>8754</v>
      </c>
      <c r="E471" s="432" t="s">
        <v>8755</v>
      </c>
      <c r="F471" s="431" t="s">
        <v>8152</v>
      </c>
      <c r="G471" s="431" t="s">
        <v>8139</v>
      </c>
      <c r="H471" s="431" t="s">
        <v>8140</v>
      </c>
      <c r="I471" s="431" t="s">
        <v>21</v>
      </c>
      <c r="J471" s="5">
        <v>7421400</v>
      </c>
      <c r="K471" s="5">
        <v>5</v>
      </c>
      <c r="L471" s="5">
        <v>37107000</v>
      </c>
      <c r="M471" s="431" t="s">
        <v>8141</v>
      </c>
      <c r="N471" s="433" t="s">
        <v>1552</v>
      </c>
      <c r="O471" s="433" t="s">
        <v>7593</v>
      </c>
      <c r="P471" s="354" t="s">
        <v>7594</v>
      </c>
      <c r="Q471" s="434">
        <v>43269</v>
      </c>
    </row>
    <row r="472" spans="1:17" ht="30" customHeight="1">
      <c r="A472" s="437">
        <v>471</v>
      </c>
      <c r="B472" s="352"/>
      <c r="C472" s="352"/>
      <c r="D472" s="432" t="s">
        <v>8756</v>
      </c>
      <c r="E472" s="432" t="s">
        <v>8757</v>
      </c>
      <c r="F472" s="431" t="s">
        <v>8152</v>
      </c>
      <c r="G472" s="431" t="s">
        <v>8139</v>
      </c>
      <c r="H472" s="431" t="s">
        <v>8140</v>
      </c>
      <c r="I472" s="431" t="s">
        <v>21</v>
      </c>
      <c r="J472" s="5">
        <v>7056168</v>
      </c>
      <c r="K472" s="5">
        <v>5</v>
      </c>
      <c r="L472" s="5">
        <v>35280840</v>
      </c>
      <c r="M472" s="431" t="s">
        <v>8141</v>
      </c>
      <c r="N472" s="433" t="s">
        <v>1552</v>
      </c>
      <c r="O472" s="433" t="s">
        <v>7593</v>
      </c>
      <c r="P472" s="354" t="s">
        <v>7594</v>
      </c>
      <c r="Q472" s="434">
        <v>43269</v>
      </c>
    </row>
    <row r="473" spans="1:17" ht="30" customHeight="1">
      <c r="A473" s="403">
        <v>472</v>
      </c>
      <c r="B473" s="352"/>
      <c r="C473" s="352"/>
      <c r="D473" s="432" t="s">
        <v>8758</v>
      </c>
      <c r="E473" s="432" t="s">
        <v>8759</v>
      </c>
      <c r="F473" s="431" t="s">
        <v>8152</v>
      </c>
      <c r="G473" s="431" t="s">
        <v>8139</v>
      </c>
      <c r="H473" s="431" t="s">
        <v>8140</v>
      </c>
      <c r="I473" s="431" t="s">
        <v>21</v>
      </c>
      <c r="J473" s="5">
        <v>11098500</v>
      </c>
      <c r="K473" s="5">
        <v>5</v>
      </c>
      <c r="L473" s="5">
        <v>55492500</v>
      </c>
      <c r="M473" s="431" t="s">
        <v>8141</v>
      </c>
      <c r="N473" s="433" t="s">
        <v>1552</v>
      </c>
      <c r="O473" s="433" t="s">
        <v>7593</v>
      </c>
      <c r="P473" s="354" t="s">
        <v>7594</v>
      </c>
      <c r="Q473" s="434">
        <v>43269</v>
      </c>
    </row>
    <row r="474" spans="1:17" ht="30" customHeight="1">
      <c r="A474" s="437">
        <v>473</v>
      </c>
      <c r="B474" s="352"/>
      <c r="C474" s="352"/>
      <c r="D474" s="432" t="s">
        <v>8760</v>
      </c>
      <c r="E474" s="432" t="s">
        <v>8761</v>
      </c>
      <c r="F474" s="431" t="s">
        <v>8152</v>
      </c>
      <c r="G474" s="431" t="s">
        <v>8139</v>
      </c>
      <c r="H474" s="431" t="s">
        <v>8140</v>
      </c>
      <c r="I474" s="431" t="s">
        <v>21</v>
      </c>
      <c r="J474" s="5">
        <v>10993500</v>
      </c>
      <c r="K474" s="5">
        <v>5</v>
      </c>
      <c r="L474" s="5">
        <v>54967500</v>
      </c>
      <c r="M474" s="431" t="s">
        <v>8141</v>
      </c>
      <c r="N474" s="433" t="s">
        <v>1552</v>
      </c>
      <c r="O474" s="433" t="s">
        <v>7593</v>
      </c>
      <c r="P474" s="354" t="s">
        <v>7594</v>
      </c>
      <c r="Q474" s="434">
        <v>43269</v>
      </c>
    </row>
    <row r="475" spans="1:17" ht="30" customHeight="1">
      <c r="A475" s="403">
        <v>474</v>
      </c>
      <c r="B475" s="352"/>
      <c r="C475" s="352"/>
      <c r="D475" s="432" t="s">
        <v>8762</v>
      </c>
      <c r="E475" s="432" t="s">
        <v>8762</v>
      </c>
      <c r="F475" s="431" t="s">
        <v>698</v>
      </c>
      <c r="G475" s="431" t="s">
        <v>8763</v>
      </c>
      <c r="H475" s="431" t="s">
        <v>8764</v>
      </c>
      <c r="I475" s="431" t="s">
        <v>698</v>
      </c>
      <c r="J475" s="5">
        <v>11550</v>
      </c>
      <c r="K475" s="5">
        <v>1540</v>
      </c>
      <c r="L475" s="5">
        <v>17787000</v>
      </c>
      <c r="M475" s="431" t="s">
        <v>8765</v>
      </c>
      <c r="N475" s="433" t="s">
        <v>1552</v>
      </c>
      <c r="O475" s="433" t="s">
        <v>7593</v>
      </c>
      <c r="P475" s="354" t="s">
        <v>7594</v>
      </c>
      <c r="Q475" s="434">
        <v>43269</v>
      </c>
    </row>
    <row r="476" spans="1:17" ht="30" customHeight="1">
      <c r="A476" s="437">
        <v>475</v>
      </c>
      <c r="B476" s="352"/>
      <c r="C476" s="352"/>
      <c r="D476" s="432" t="s">
        <v>8766</v>
      </c>
      <c r="E476" s="432" t="s">
        <v>8767</v>
      </c>
      <c r="F476" s="431" t="s">
        <v>8768</v>
      </c>
      <c r="G476" s="431" t="s">
        <v>8763</v>
      </c>
      <c r="H476" s="431" t="s">
        <v>8764</v>
      </c>
      <c r="I476" s="431" t="s">
        <v>194</v>
      </c>
      <c r="J476" s="5">
        <v>27500</v>
      </c>
      <c r="K476" s="5">
        <v>4106</v>
      </c>
      <c r="L476" s="5">
        <v>112915000</v>
      </c>
      <c r="M476" s="431" t="s">
        <v>8765</v>
      </c>
      <c r="N476" s="433" t="s">
        <v>1552</v>
      </c>
      <c r="O476" s="433" t="s">
        <v>7593</v>
      </c>
      <c r="P476" s="354" t="s">
        <v>7594</v>
      </c>
      <c r="Q476" s="434">
        <v>43269</v>
      </c>
    </row>
    <row r="477" spans="1:17" ht="30" customHeight="1">
      <c r="A477" s="403">
        <v>476</v>
      </c>
      <c r="B477" s="352"/>
      <c r="C477" s="352"/>
      <c r="D477" s="432" t="s">
        <v>8769</v>
      </c>
      <c r="E477" s="432" t="s">
        <v>8770</v>
      </c>
      <c r="F477" s="431" t="s">
        <v>8768</v>
      </c>
      <c r="G477" s="431" t="s">
        <v>8763</v>
      </c>
      <c r="H477" s="431" t="s">
        <v>8764</v>
      </c>
      <c r="I477" s="431" t="s">
        <v>194</v>
      </c>
      <c r="J477" s="5">
        <v>49500</v>
      </c>
      <c r="K477" s="5">
        <v>21106</v>
      </c>
      <c r="L477" s="5">
        <v>1044747000</v>
      </c>
      <c r="M477" s="431" t="s">
        <v>8765</v>
      </c>
      <c r="N477" s="433" t="s">
        <v>1552</v>
      </c>
      <c r="O477" s="433" t="s">
        <v>7593</v>
      </c>
      <c r="P477" s="354" t="s">
        <v>7594</v>
      </c>
      <c r="Q477" s="434">
        <v>43269</v>
      </c>
    </row>
    <row r="478" spans="1:17" ht="30" customHeight="1">
      <c r="A478" s="437">
        <v>477</v>
      </c>
      <c r="B478" s="352"/>
      <c r="C478" s="352"/>
      <c r="D478" s="432" t="s">
        <v>8771</v>
      </c>
      <c r="E478" s="432" t="s">
        <v>8772</v>
      </c>
      <c r="F478" s="431" t="s">
        <v>698</v>
      </c>
      <c r="G478" s="431" t="s">
        <v>8763</v>
      </c>
      <c r="H478" s="431" t="s">
        <v>8764</v>
      </c>
      <c r="I478" s="431" t="s">
        <v>19</v>
      </c>
      <c r="J478" s="5">
        <v>4600</v>
      </c>
      <c r="K478" s="5">
        <v>760000</v>
      </c>
      <c r="L478" s="5">
        <v>3496000000</v>
      </c>
      <c r="M478" s="431" t="s">
        <v>8765</v>
      </c>
      <c r="N478" s="433" t="s">
        <v>1552</v>
      </c>
      <c r="O478" s="433" t="s">
        <v>7593</v>
      </c>
      <c r="P478" s="354" t="s">
        <v>7594</v>
      </c>
      <c r="Q478" s="434">
        <v>43269</v>
      </c>
    </row>
    <row r="479" spans="1:17" ht="30" customHeight="1">
      <c r="A479" s="403">
        <v>478</v>
      </c>
      <c r="B479" s="352"/>
      <c r="C479" s="431" t="s">
        <v>65</v>
      </c>
      <c r="D479" s="432" t="s">
        <v>5395</v>
      </c>
      <c r="E479" s="432" t="s">
        <v>8773</v>
      </c>
      <c r="F479" s="431" t="s">
        <v>8774</v>
      </c>
      <c r="G479" s="431" t="s">
        <v>7774</v>
      </c>
      <c r="H479" s="431" t="s">
        <v>8775</v>
      </c>
      <c r="I479" s="431" t="s">
        <v>21</v>
      </c>
      <c r="J479" s="5">
        <v>2470</v>
      </c>
      <c r="K479" s="5">
        <v>438450</v>
      </c>
      <c r="L479" s="440">
        <v>1082971500</v>
      </c>
      <c r="M479" s="431" t="s">
        <v>7598</v>
      </c>
      <c r="N479" s="433" t="s">
        <v>1552</v>
      </c>
      <c r="O479" s="433" t="s">
        <v>7593</v>
      </c>
      <c r="P479" s="354" t="s">
        <v>8776</v>
      </c>
      <c r="Q479" s="434">
        <v>43284</v>
      </c>
    </row>
    <row r="480" spans="1:17" ht="30" customHeight="1">
      <c r="A480" s="437">
        <v>479</v>
      </c>
      <c r="B480" s="352"/>
      <c r="C480" s="431" t="s">
        <v>143</v>
      </c>
      <c r="D480" s="432" t="s">
        <v>8777</v>
      </c>
      <c r="E480" s="432" t="s">
        <v>2271</v>
      </c>
      <c r="F480" s="431" t="s">
        <v>8778</v>
      </c>
      <c r="G480" s="431" t="s">
        <v>3365</v>
      </c>
      <c r="H480" s="431" t="s">
        <v>28</v>
      </c>
      <c r="I480" s="431" t="s">
        <v>23</v>
      </c>
      <c r="J480" s="5">
        <v>45570</v>
      </c>
      <c r="K480" s="5">
        <v>38000</v>
      </c>
      <c r="L480" s="5">
        <v>1731660000</v>
      </c>
      <c r="M480" s="431" t="s">
        <v>7793</v>
      </c>
      <c r="N480" s="433" t="s">
        <v>1552</v>
      </c>
      <c r="O480" s="433" t="s">
        <v>7593</v>
      </c>
      <c r="P480" s="354" t="s">
        <v>8776</v>
      </c>
      <c r="Q480" s="434">
        <v>43284</v>
      </c>
    </row>
    <row r="481" spans="1:17" ht="30" customHeight="1">
      <c r="A481" s="403">
        <v>480</v>
      </c>
      <c r="B481" s="352"/>
      <c r="C481" s="431" t="s">
        <v>143</v>
      </c>
      <c r="D481" s="432" t="s">
        <v>8779</v>
      </c>
      <c r="E481" s="432" t="s">
        <v>8780</v>
      </c>
      <c r="F481" s="431" t="s">
        <v>8781</v>
      </c>
      <c r="G481" s="431" t="s">
        <v>7804</v>
      </c>
      <c r="H481" s="431" t="s">
        <v>33</v>
      </c>
      <c r="I481" s="431" t="s">
        <v>3965</v>
      </c>
      <c r="J481" s="5">
        <v>7917</v>
      </c>
      <c r="K481" s="441">
        <v>12050</v>
      </c>
      <c r="L481" s="5">
        <v>95399850</v>
      </c>
      <c r="M481" s="431" t="s">
        <v>7602</v>
      </c>
      <c r="N481" s="433" t="s">
        <v>1552</v>
      </c>
      <c r="O481" s="433" t="s">
        <v>7593</v>
      </c>
      <c r="P481" s="354" t="s">
        <v>8776</v>
      </c>
      <c r="Q481" s="434">
        <v>43284</v>
      </c>
    </row>
    <row r="482" spans="1:17" ht="30" customHeight="1">
      <c r="A482" s="437">
        <v>481</v>
      </c>
      <c r="B482" s="352"/>
      <c r="C482" s="431" t="s">
        <v>337</v>
      </c>
      <c r="D482" s="432" t="s">
        <v>5169</v>
      </c>
      <c r="E482" s="432" t="s">
        <v>5169</v>
      </c>
      <c r="F482" s="431" t="s">
        <v>7893</v>
      </c>
      <c r="G482" s="431" t="s">
        <v>30</v>
      </c>
      <c r="H482" s="431" t="s">
        <v>31</v>
      </c>
      <c r="I482" s="431" t="s">
        <v>23</v>
      </c>
      <c r="J482" s="5">
        <v>55000</v>
      </c>
      <c r="K482" s="5">
        <v>1000</v>
      </c>
      <c r="L482" s="5">
        <v>55000000</v>
      </c>
      <c r="M482" s="431" t="s">
        <v>7607</v>
      </c>
      <c r="N482" s="433" t="s">
        <v>1552</v>
      </c>
      <c r="O482" s="433" t="s">
        <v>7593</v>
      </c>
      <c r="P482" s="354" t="s">
        <v>8776</v>
      </c>
      <c r="Q482" s="434">
        <v>43284</v>
      </c>
    </row>
    <row r="483" spans="1:17" ht="30" customHeight="1">
      <c r="A483" s="403">
        <v>482</v>
      </c>
      <c r="B483" s="352"/>
      <c r="C483" s="431" t="s">
        <v>71</v>
      </c>
      <c r="D483" s="432" t="s">
        <v>36</v>
      </c>
      <c r="E483" s="432" t="s">
        <v>8782</v>
      </c>
      <c r="F483" s="431" t="s">
        <v>135</v>
      </c>
      <c r="G483" s="431" t="s">
        <v>130</v>
      </c>
      <c r="H483" s="431" t="s">
        <v>35</v>
      </c>
      <c r="I483" s="431" t="s">
        <v>21</v>
      </c>
      <c r="J483" s="440">
        <v>181000</v>
      </c>
      <c r="K483" s="440">
        <v>50</v>
      </c>
      <c r="L483" s="440">
        <v>9050000</v>
      </c>
      <c r="M483" s="431" t="s">
        <v>7970</v>
      </c>
      <c r="N483" s="433" t="s">
        <v>1552</v>
      </c>
      <c r="O483" s="433" t="s">
        <v>7593</v>
      </c>
      <c r="P483" s="354" t="s">
        <v>8776</v>
      </c>
      <c r="Q483" s="434">
        <v>43284</v>
      </c>
    </row>
    <row r="484" spans="1:17" ht="30" customHeight="1">
      <c r="A484" s="437">
        <v>483</v>
      </c>
      <c r="B484" s="352"/>
      <c r="C484" s="431" t="s">
        <v>310</v>
      </c>
      <c r="D484" s="432" t="s">
        <v>8783</v>
      </c>
      <c r="E484" s="432" t="s">
        <v>8784</v>
      </c>
      <c r="F484" s="431" t="s">
        <v>8785</v>
      </c>
      <c r="G484" s="431" t="s">
        <v>8247</v>
      </c>
      <c r="H484" s="431" t="s">
        <v>8248</v>
      </c>
      <c r="I484" s="431" t="s">
        <v>21</v>
      </c>
      <c r="J484" s="440">
        <v>2300000</v>
      </c>
      <c r="K484" s="440">
        <v>200</v>
      </c>
      <c r="L484" s="440">
        <v>460000000</v>
      </c>
      <c r="M484" s="431" t="s">
        <v>8016</v>
      </c>
      <c r="N484" s="433" t="s">
        <v>1552</v>
      </c>
      <c r="O484" s="433" t="s">
        <v>7593</v>
      </c>
      <c r="P484" s="354" t="s">
        <v>8776</v>
      </c>
      <c r="Q484" s="434">
        <v>43284</v>
      </c>
    </row>
    <row r="485" spans="1:17" ht="30" customHeight="1">
      <c r="A485" s="403">
        <v>484</v>
      </c>
      <c r="B485" s="352"/>
      <c r="C485" s="431" t="s">
        <v>310</v>
      </c>
      <c r="D485" s="432" t="s">
        <v>8786</v>
      </c>
      <c r="E485" s="432" t="s">
        <v>8787</v>
      </c>
      <c r="F485" s="431" t="s">
        <v>236</v>
      </c>
      <c r="G485" s="431" t="s">
        <v>179</v>
      </c>
      <c r="H485" s="431" t="s">
        <v>40</v>
      </c>
      <c r="I485" s="431" t="s">
        <v>21</v>
      </c>
      <c r="J485" s="440">
        <v>11500000</v>
      </c>
      <c r="K485" s="440">
        <v>10</v>
      </c>
      <c r="L485" s="440">
        <v>115000000</v>
      </c>
      <c r="M485" s="431" t="s">
        <v>7783</v>
      </c>
      <c r="N485" s="433" t="s">
        <v>1552</v>
      </c>
      <c r="O485" s="433" t="s">
        <v>7593</v>
      </c>
      <c r="P485" s="354" t="s">
        <v>8776</v>
      </c>
      <c r="Q485" s="434">
        <v>43284</v>
      </c>
    </row>
    <row r="486" spans="1:17" ht="30" customHeight="1">
      <c r="A486" s="437">
        <v>485</v>
      </c>
      <c r="B486" s="352"/>
      <c r="C486" s="431" t="s">
        <v>243</v>
      </c>
      <c r="D486" s="432" t="s">
        <v>8788</v>
      </c>
      <c r="E486" s="432" t="s">
        <v>8789</v>
      </c>
      <c r="F486" s="431" t="s">
        <v>21</v>
      </c>
      <c r="G486" s="431" t="s">
        <v>2556</v>
      </c>
      <c r="H486" s="431" t="s">
        <v>34</v>
      </c>
      <c r="I486" s="431" t="s">
        <v>21</v>
      </c>
      <c r="J486" s="440">
        <v>1000000</v>
      </c>
      <c r="K486" s="440">
        <v>100</v>
      </c>
      <c r="L486" s="440">
        <v>100000000</v>
      </c>
      <c r="M486" s="431" t="s">
        <v>8182</v>
      </c>
      <c r="N486" s="433" t="s">
        <v>1552</v>
      </c>
      <c r="O486" s="433" t="s">
        <v>7593</v>
      </c>
      <c r="P486" s="354" t="s">
        <v>8776</v>
      </c>
      <c r="Q486" s="434">
        <v>43284</v>
      </c>
    </row>
    <row r="487" spans="1:17" ht="30" customHeight="1">
      <c r="A487" s="403">
        <v>486</v>
      </c>
      <c r="B487" s="352"/>
      <c r="C487" s="431" t="s">
        <v>300</v>
      </c>
      <c r="D487" s="432" t="s">
        <v>8790</v>
      </c>
      <c r="E487" s="432" t="s">
        <v>8791</v>
      </c>
      <c r="F487" s="431" t="s">
        <v>8792</v>
      </c>
      <c r="G487" s="431" t="s">
        <v>8793</v>
      </c>
      <c r="H487" s="431" t="s">
        <v>1895</v>
      </c>
      <c r="I487" s="431" t="s">
        <v>21</v>
      </c>
      <c r="J487" s="5">
        <v>8300000</v>
      </c>
      <c r="K487" s="5">
        <v>100</v>
      </c>
      <c r="L487" s="5">
        <f t="shared" ref="L487:L494" si="0">K487*J487</f>
        <v>830000000</v>
      </c>
      <c r="M487" s="431" t="s">
        <v>8016</v>
      </c>
      <c r="N487" s="433" t="s">
        <v>1552</v>
      </c>
      <c r="O487" s="433" t="s">
        <v>7593</v>
      </c>
      <c r="P487" s="354" t="s">
        <v>8776</v>
      </c>
      <c r="Q487" s="434">
        <v>43284</v>
      </c>
    </row>
    <row r="488" spans="1:17" ht="30" customHeight="1">
      <c r="A488" s="437">
        <v>487</v>
      </c>
      <c r="B488" s="352"/>
      <c r="C488" s="431" t="s">
        <v>2361</v>
      </c>
      <c r="D488" s="432" t="s">
        <v>8794</v>
      </c>
      <c r="E488" s="432" t="s">
        <v>8795</v>
      </c>
      <c r="F488" s="431" t="s">
        <v>8246</v>
      </c>
      <c r="G488" s="431" t="s">
        <v>8247</v>
      </c>
      <c r="H488" s="431" t="s">
        <v>8248</v>
      </c>
      <c r="I488" s="431" t="s">
        <v>21</v>
      </c>
      <c r="J488" s="5">
        <v>2300000</v>
      </c>
      <c r="K488" s="5">
        <v>100</v>
      </c>
      <c r="L488" s="5">
        <f t="shared" si="0"/>
        <v>230000000</v>
      </c>
      <c r="M488" s="431" t="s">
        <v>8016</v>
      </c>
      <c r="N488" s="433" t="s">
        <v>1552</v>
      </c>
      <c r="O488" s="433" t="s">
        <v>7593</v>
      </c>
      <c r="P488" s="354" t="s">
        <v>8776</v>
      </c>
      <c r="Q488" s="434">
        <v>43284</v>
      </c>
    </row>
    <row r="489" spans="1:17" ht="30" customHeight="1">
      <c r="A489" s="403">
        <v>488</v>
      </c>
      <c r="B489" s="352"/>
      <c r="C489" s="431" t="s">
        <v>144</v>
      </c>
      <c r="D489" s="432" t="s">
        <v>8796</v>
      </c>
      <c r="E489" s="432" t="s">
        <v>8796</v>
      </c>
      <c r="F489" s="431" t="s">
        <v>8370</v>
      </c>
      <c r="G489" s="431" t="s">
        <v>8371</v>
      </c>
      <c r="H489" s="431" t="s">
        <v>342</v>
      </c>
      <c r="I489" s="431" t="s">
        <v>23</v>
      </c>
      <c r="J489" s="5">
        <v>2500000</v>
      </c>
      <c r="K489" s="5">
        <v>100</v>
      </c>
      <c r="L489" s="5">
        <f t="shared" si="0"/>
        <v>250000000</v>
      </c>
      <c r="M489" s="431" t="s">
        <v>8372</v>
      </c>
      <c r="N489" s="433" t="s">
        <v>1552</v>
      </c>
      <c r="O489" s="433" t="s">
        <v>7593</v>
      </c>
      <c r="P489" s="354" t="s">
        <v>8776</v>
      </c>
      <c r="Q489" s="434">
        <v>43284</v>
      </c>
    </row>
    <row r="490" spans="1:17" ht="30" customHeight="1">
      <c r="A490" s="437">
        <v>489</v>
      </c>
      <c r="B490" s="352"/>
      <c r="C490" s="431" t="s">
        <v>144</v>
      </c>
      <c r="D490" s="432" t="s">
        <v>8797</v>
      </c>
      <c r="E490" s="432" t="s">
        <v>8797</v>
      </c>
      <c r="F490" s="431" t="s">
        <v>8370</v>
      </c>
      <c r="G490" s="431" t="s">
        <v>8371</v>
      </c>
      <c r="H490" s="431" t="s">
        <v>342</v>
      </c>
      <c r="I490" s="431" t="s">
        <v>23</v>
      </c>
      <c r="J490" s="5">
        <v>10000000</v>
      </c>
      <c r="K490" s="5">
        <v>30</v>
      </c>
      <c r="L490" s="5">
        <f t="shared" si="0"/>
        <v>300000000</v>
      </c>
      <c r="M490" s="431" t="s">
        <v>8372</v>
      </c>
      <c r="N490" s="433" t="s">
        <v>1552</v>
      </c>
      <c r="O490" s="433" t="s">
        <v>7593</v>
      </c>
      <c r="P490" s="354" t="s">
        <v>8776</v>
      </c>
      <c r="Q490" s="434">
        <v>43284</v>
      </c>
    </row>
    <row r="491" spans="1:17" ht="30" customHeight="1">
      <c r="A491" s="403">
        <v>490</v>
      </c>
      <c r="B491" s="352"/>
      <c r="C491" s="431" t="s">
        <v>144</v>
      </c>
      <c r="D491" s="432" t="s">
        <v>8798</v>
      </c>
      <c r="E491" s="432" t="s">
        <v>8799</v>
      </c>
      <c r="F491" s="431" t="s">
        <v>8375</v>
      </c>
      <c r="G491" s="431" t="s">
        <v>8376</v>
      </c>
      <c r="H491" s="431" t="s">
        <v>27</v>
      </c>
      <c r="I491" s="431" t="s">
        <v>23</v>
      </c>
      <c r="J491" s="5">
        <v>6530000</v>
      </c>
      <c r="K491" s="5">
        <v>40</v>
      </c>
      <c r="L491" s="5">
        <f t="shared" si="0"/>
        <v>261200000</v>
      </c>
      <c r="M491" s="431" t="s">
        <v>8377</v>
      </c>
      <c r="N491" s="433" t="s">
        <v>1552</v>
      </c>
      <c r="O491" s="433" t="s">
        <v>7593</v>
      </c>
      <c r="P491" s="354" t="s">
        <v>8776</v>
      </c>
      <c r="Q491" s="434">
        <v>43284</v>
      </c>
    </row>
    <row r="492" spans="1:17" ht="30" customHeight="1">
      <c r="A492" s="437">
        <v>491</v>
      </c>
      <c r="B492" s="352"/>
      <c r="C492" s="431"/>
      <c r="D492" s="432" t="s">
        <v>8800</v>
      </c>
      <c r="E492" s="432" t="s">
        <v>3981</v>
      </c>
      <c r="F492" s="431" t="s">
        <v>5040</v>
      </c>
      <c r="G492" s="431" t="s">
        <v>2556</v>
      </c>
      <c r="H492" s="431" t="s">
        <v>34</v>
      </c>
      <c r="I492" s="431" t="s">
        <v>21</v>
      </c>
      <c r="J492" s="5">
        <v>953820</v>
      </c>
      <c r="K492" s="5">
        <v>300</v>
      </c>
      <c r="L492" s="5">
        <f t="shared" si="0"/>
        <v>286146000</v>
      </c>
      <c r="M492" s="431" t="s">
        <v>8182</v>
      </c>
      <c r="N492" s="433" t="s">
        <v>1552</v>
      </c>
      <c r="O492" s="433" t="s">
        <v>7593</v>
      </c>
      <c r="P492" s="354" t="s">
        <v>8776</v>
      </c>
      <c r="Q492" s="434">
        <v>43284</v>
      </c>
    </row>
    <row r="493" spans="1:17" ht="30" customHeight="1">
      <c r="A493" s="403">
        <v>492</v>
      </c>
      <c r="B493" s="352"/>
      <c r="C493" s="431"/>
      <c r="D493" s="432" t="s">
        <v>8801</v>
      </c>
      <c r="E493" s="432" t="s">
        <v>8801</v>
      </c>
      <c r="F493" s="431" t="s">
        <v>189</v>
      </c>
      <c r="G493" s="431" t="s">
        <v>1357</v>
      </c>
      <c r="H493" s="431" t="s">
        <v>1547</v>
      </c>
      <c r="I493" s="431" t="s">
        <v>868</v>
      </c>
      <c r="J493" s="5">
        <v>65310</v>
      </c>
      <c r="K493" s="5">
        <v>1427</v>
      </c>
      <c r="L493" s="5">
        <f t="shared" si="0"/>
        <v>93197370</v>
      </c>
      <c r="M493" s="431" t="s">
        <v>8509</v>
      </c>
      <c r="N493" s="433" t="s">
        <v>1552</v>
      </c>
      <c r="O493" s="433" t="s">
        <v>7593</v>
      </c>
      <c r="P493" s="354" t="s">
        <v>8776</v>
      </c>
      <c r="Q493" s="434">
        <v>43284</v>
      </c>
    </row>
    <row r="494" spans="1:17" ht="30" customHeight="1">
      <c r="A494" s="437">
        <v>493</v>
      </c>
      <c r="B494" s="352"/>
      <c r="C494" s="431"/>
      <c r="D494" s="432" t="s">
        <v>8802</v>
      </c>
      <c r="E494" s="432" t="s">
        <v>8802</v>
      </c>
      <c r="F494" s="431" t="s">
        <v>8803</v>
      </c>
      <c r="G494" s="431" t="s">
        <v>198</v>
      </c>
      <c r="H494" s="431" t="s">
        <v>40</v>
      </c>
      <c r="I494" s="431" t="s">
        <v>199</v>
      </c>
      <c r="J494" s="5">
        <v>250000</v>
      </c>
      <c r="K494" s="5">
        <v>84</v>
      </c>
      <c r="L494" s="5">
        <f t="shared" si="0"/>
        <v>21000000</v>
      </c>
      <c r="M494" s="431" t="s">
        <v>8377</v>
      </c>
      <c r="N494" s="433" t="s">
        <v>1552</v>
      </c>
      <c r="O494" s="433" t="s">
        <v>7593</v>
      </c>
      <c r="P494" s="354" t="s">
        <v>8776</v>
      </c>
      <c r="Q494" s="434">
        <v>43284</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sheetPr>
    <tabColor rgb="FF92D050"/>
  </sheetPr>
  <dimension ref="A1:R1341"/>
  <sheetViews>
    <sheetView zoomScale="85" zoomScaleNormal="85" workbookViewId="0">
      <pane ySplit="1" topLeftCell="A1333" activePane="bottomLeft" state="frozen"/>
      <selection pane="bottomLeft" activeCell="D1344" sqref="D1344"/>
    </sheetView>
  </sheetViews>
  <sheetFormatPr defaultRowHeight="15"/>
  <cols>
    <col min="1" max="1" width="4.7109375" style="29" customWidth="1"/>
    <col min="2" max="2" width="8" style="29" customWidth="1"/>
    <col min="3" max="3" width="15.28515625" style="29" customWidth="1"/>
    <col min="4" max="4" width="26.140625" style="29" customWidth="1"/>
    <col min="5" max="5" width="24.85546875" style="29" customWidth="1"/>
    <col min="6" max="8" width="9.140625" style="29"/>
    <col min="9" max="9" width="7.140625" style="29" customWidth="1"/>
    <col min="10" max="10" width="10.85546875" style="445" customWidth="1"/>
    <col min="11" max="11" width="9.140625" style="29"/>
    <col min="12" max="12" width="14.85546875" style="29" customWidth="1"/>
    <col min="13" max="13" width="17.7109375" style="29" customWidth="1"/>
    <col min="14" max="14" width="12.5703125" style="29" customWidth="1"/>
    <col min="15" max="15" width="9.140625" style="29"/>
    <col min="16" max="16" width="11.28515625" style="29" customWidth="1"/>
    <col min="17" max="16384" width="9.140625" style="29"/>
  </cols>
  <sheetData>
    <row r="1" spans="1:17" customFormat="1" ht="79.5" customHeight="1">
      <c r="A1" s="449" t="s">
        <v>0</v>
      </c>
      <c r="B1" s="449" t="s">
        <v>6652</v>
      </c>
      <c r="C1" s="449" t="s">
        <v>5260</v>
      </c>
      <c r="D1" s="449" t="s">
        <v>7579</v>
      </c>
      <c r="E1" s="449" t="s">
        <v>1562</v>
      </c>
      <c r="F1" s="449" t="s">
        <v>7580</v>
      </c>
      <c r="G1" s="449" t="s">
        <v>7581</v>
      </c>
      <c r="H1" s="450" t="s">
        <v>7582</v>
      </c>
      <c r="I1" s="449" t="s">
        <v>7583</v>
      </c>
      <c r="J1" s="451" t="s">
        <v>7584</v>
      </c>
      <c r="K1" s="451" t="s">
        <v>7</v>
      </c>
      <c r="L1" s="451" t="s">
        <v>8</v>
      </c>
      <c r="M1" s="449" t="s">
        <v>7585</v>
      </c>
      <c r="N1" s="449" t="s">
        <v>7586</v>
      </c>
      <c r="O1" s="449" t="s">
        <v>10</v>
      </c>
      <c r="P1" s="449" t="s">
        <v>7587</v>
      </c>
      <c r="Q1" s="452" t="s">
        <v>7588</v>
      </c>
    </row>
    <row r="2" spans="1:17" s="446" customFormat="1" ht="24.95" customHeight="1">
      <c r="A2" s="453">
        <v>1</v>
      </c>
      <c r="B2" s="453"/>
      <c r="C2" s="454" t="s">
        <v>8804</v>
      </c>
      <c r="D2" s="455"/>
      <c r="E2" s="455" t="s">
        <v>937</v>
      </c>
      <c r="F2" s="455" t="s">
        <v>500</v>
      </c>
      <c r="G2" s="456" t="s">
        <v>8805</v>
      </c>
      <c r="H2" s="455" t="s">
        <v>31</v>
      </c>
      <c r="I2" s="454" t="s">
        <v>21</v>
      </c>
      <c r="J2" s="457">
        <v>54509</v>
      </c>
      <c r="K2" s="458">
        <v>45</v>
      </c>
      <c r="L2" s="457">
        <v>2452905</v>
      </c>
      <c r="M2" s="455" t="s">
        <v>8806</v>
      </c>
      <c r="N2" s="459" t="s">
        <v>1552</v>
      </c>
      <c r="O2" s="459" t="s">
        <v>8807</v>
      </c>
      <c r="P2" s="454" t="s">
        <v>8808</v>
      </c>
      <c r="Q2" s="455" t="s">
        <v>10605</v>
      </c>
    </row>
    <row r="3" spans="1:17" s="446" customFormat="1" ht="24.95" customHeight="1">
      <c r="A3" s="453">
        <v>2</v>
      </c>
      <c r="B3" s="453"/>
      <c r="C3" s="454" t="s">
        <v>8804</v>
      </c>
      <c r="D3" s="455"/>
      <c r="E3" s="455" t="s">
        <v>8809</v>
      </c>
      <c r="F3" s="455" t="s">
        <v>8810</v>
      </c>
      <c r="G3" s="456" t="s">
        <v>8811</v>
      </c>
      <c r="H3" s="455" t="s">
        <v>31</v>
      </c>
      <c r="I3" s="454" t="s">
        <v>21</v>
      </c>
      <c r="J3" s="457">
        <v>18900</v>
      </c>
      <c r="K3" s="458">
        <v>384</v>
      </c>
      <c r="L3" s="457">
        <v>7257600</v>
      </c>
      <c r="M3" s="455" t="s">
        <v>8812</v>
      </c>
      <c r="N3" s="459" t="s">
        <v>1552</v>
      </c>
      <c r="O3" s="459" t="s">
        <v>8807</v>
      </c>
      <c r="P3" s="454" t="s">
        <v>8808</v>
      </c>
      <c r="Q3" s="455" t="s">
        <v>10605</v>
      </c>
    </row>
    <row r="4" spans="1:17" s="446" customFormat="1" ht="24.95" customHeight="1">
      <c r="A4" s="453">
        <v>3</v>
      </c>
      <c r="B4" s="453"/>
      <c r="C4" s="454" t="s">
        <v>8804</v>
      </c>
      <c r="D4" s="455"/>
      <c r="E4" s="455" t="s">
        <v>8813</v>
      </c>
      <c r="F4" s="455" t="s">
        <v>1700</v>
      </c>
      <c r="G4" s="456" t="s">
        <v>8814</v>
      </c>
      <c r="H4" s="455" t="s">
        <v>2597</v>
      </c>
      <c r="I4" s="454" t="s">
        <v>17</v>
      </c>
      <c r="J4" s="457">
        <v>155</v>
      </c>
      <c r="K4" s="458">
        <v>203470</v>
      </c>
      <c r="L4" s="457">
        <v>31537850</v>
      </c>
      <c r="M4" s="455" t="s">
        <v>8815</v>
      </c>
      <c r="N4" s="459" t="s">
        <v>1552</v>
      </c>
      <c r="O4" s="459" t="s">
        <v>8807</v>
      </c>
      <c r="P4" s="454" t="s">
        <v>8808</v>
      </c>
      <c r="Q4" s="455" t="s">
        <v>10605</v>
      </c>
    </row>
    <row r="5" spans="1:17" s="446" customFormat="1" ht="24.95" customHeight="1">
      <c r="A5" s="453">
        <v>4</v>
      </c>
      <c r="B5" s="453"/>
      <c r="C5" s="454" t="s">
        <v>8804</v>
      </c>
      <c r="D5" s="455"/>
      <c r="E5" s="455" t="s">
        <v>8816</v>
      </c>
      <c r="F5" s="455" t="s">
        <v>8817</v>
      </c>
      <c r="G5" s="456" t="s">
        <v>8818</v>
      </c>
      <c r="H5" s="455" t="s">
        <v>33</v>
      </c>
      <c r="I5" s="454" t="s">
        <v>18</v>
      </c>
      <c r="J5" s="457">
        <v>760</v>
      </c>
      <c r="K5" s="458">
        <v>46312</v>
      </c>
      <c r="L5" s="457">
        <v>35197120</v>
      </c>
      <c r="M5" s="455" t="s">
        <v>8819</v>
      </c>
      <c r="N5" s="459" t="s">
        <v>1552</v>
      </c>
      <c r="O5" s="459" t="s">
        <v>8807</v>
      </c>
      <c r="P5" s="454" t="s">
        <v>8808</v>
      </c>
      <c r="Q5" s="455" t="s">
        <v>10605</v>
      </c>
    </row>
    <row r="6" spans="1:17" s="446" customFormat="1" ht="24.95" customHeight="1">
      <c r="A6" s="453">
        <v>5</v>
      </c>
      <c r="B6" s="453"/>
      <c r="C6" s="454" t="s">
        <v>8804</v>
      </c>
      <c r="D6" s="455"/>
      <c r="E6" s="455" t="s">
        <v>8820</v>
      </c>
      <c r="F6" s="455" t="s">
        <v>8821</v>
      </c>
      <c r="G6" s="456" t="s">
        <v>177</v>
      </c>
      <c r="H6" s="455" t="s">
        <v>33</v>
      </c>
      <c r="I6" s="454" t="s">
        <v>18</v>
      </c>
      <c r="J6" s="457">
        <v>690</v>
      </c>
      <c r="K6" s="458">
        <v>2500</v>
      </c>
      <c r="L6" s="457">
        <v>1725000</v>
      </c>
      <c r="M6" s="455" t="s">
        <v>8822</v>
      </c>
      <c r="N6" s="459" t="s">
        <v>1552</v>
      </c>
      <c r="O6" s="459" t="s">
        <v>8807</v>
      </c>
      <c r="P6" s="454" t="s">
        <v>8808</v>
      </c>
      <c r="Q6" s="455" t="s">
        <v>10605</v>
      </c>
    </row>
    <row r="7" spans="1:17" s="446" customFormat="1" ht="24.95" customHeight="1">
      <c r="A7" s="453">
        <v>6</v>
      </c>
      <c r="B7" s="453"/>
      <c r="C7" s="454" t="s">
        <v>8804</v>
      </c>
      <c r="D7" s="455"/>
      <c r="E7" s="455" t="s">
        <v>8823</v>
      </c>
      <c r="F7" s="455" t="s">
        <v>8824</v>
      </c>
      <c r="G7" s="456" t="s">
        <v>8818</v>
      </c>
      <c r="H7" s="455" t="s">
        <v>33</v>
      </c>
      <c r="I7" s="454" t="s">
        <v>18</v>
      </c>
      <c r="J7" s="457">
        <v>690</v>
      </c>
      <c r="K7" s="458">
        <v>15872</v>
      </c>
      <c r="L7" s="457">
        <v>10951680</v>
      </c>
      <c r="M7" s="455" t="s">
        <v>8819</v>
      </c>
      <c r="N7" s="459" t="s">
        <v>1552</v>
      </c>
      <c r="O7" s="459" t="s">
        <v>8807</v>
      </c>
      <c r="P7" s="454" t="s">
        <v>8808</v>
      </c>
      <c r="Q7" s="455" t="s">
        <v>10605</v>
      </c>
    </row>
    <row r="8" spans="1:17" s="446" customFormat="1" ht="24.95" customHeight="1">
      <c r="A8" s="453">
        <v>7</v>
      </c>
      <c r="B8" s="453"/>
      <c r="C8" s="454" t="s">
        <v>8804</v>
      </c>
      <c r="D8" s="455"/>
      <c r="E8" s="455" t="s">
        <v>8825</v>
      </c>
      <c r="F8" s="455" t="s">
        <v>8826</v>
      </c>
      <c r="G8" s="456" t="s">
        <v>1739</v>
      </c>
      <c r="H8" s="455" t="s">
        <v>33</v>
      </c>
      <c r="I8" s="454" t="s">
        <v>18</v>
      </c>
      <c r="J8" s="457">
        <v>960</v>
      </c>
      <c r="K8" s="458">
        <v>20200</v>
      </c>
      <c r="L8" s="457">
        <v>19392000</v>
      </c>
      <c r="M8" s="455" t="s">
        <v>8827</v>
      </c>
      <c r="N8" s="459" t="s">
        <v>1552</v>
      </c>
      <c r="O8" s="459" t="s">
        <v>8807</v>
      </c>
      <c r="P8" s="454" t="s">
        <v>8808</v>
      </c>
      <c r="Q8" s="455" t="s">
        <v>10605</v>
      </c>
    </row>
    <row r="9" spans="1:17" s="446" customFormat="1" ht="24.95" customHeight="1">
      <c r="A9" s="453">
        <v>8</v>
      </c>
      <c r="B9" s="453"/>
      <c r="C9" s="454" t="s">
        <v>8804</v>
      </c>
      <c r="D9" s="455"/>
      <c r="E9" s="455" t="s">
        <v>8823</v>
      </c>
      <c r="F9" s="455" t="s">
        <v>8824</v>
      </c>
      <c r="G9" s="456" t="s">
        <v>8818</v>
      </c>
      <c r="H9" s="455" t="s">
        <v>33</v>
      </c>
      <c r="I9" s="454" t="s">
        <v>18</v>
      </c>
      <c r="J9" s="457">
        <v>720</v>
      </c>
      <c r="K9" s="458">
        <v>62450</v>
      </c>
      <c r="L9" s="457">
        <v>44964000</v>
      </c>
      <c r="M9" s="455" t="s">
        <v>8819</v>
      </c>
      <c r="N9" s="459" t="s">
        <v>1552</v>
      </c>
      <c r="O9" s="459" t="s">
        <v>8807</v>
      </c>
      <c r="P9" s="454" t="s">
        <v>8808</v>
      </c>
      <c r="Q9" s="455" t="s">
        <v>10605</v>
      </c>
    </row>
    <row r="10" spans="1:17" s="446" customFormat="1" ht="24.95" customHeight="1">
      <c r="A10" s="453">
        <v>9</v>
      </c>
      <c r="B10" s="453"/>
      <c r="C10" s="454" t="s">
        <v>8804</v>
      </c>
      <c r="D10" s="455"/>
      <c r="E10" s="455" t="s">
        <v>8828</v>
      </c>
      <c r="F10" s="455" t="s">
        <v>8829</v>
      </c>
      <c r="G10" s="456" t="s">
        <v>735</v>
      </c>
      <c r="H10" s="455" t="s">
        <v>43</v>
      </c>
      <c r="I10" s="454" t="s">
        <v>18</v>
      </c>
      <c r="J10" s="457">
        <v>142000</v>
      </c>
      <c r="K10" s="458">
        <v>1455</v>
      </c>
      <c r="L10" s="457">
        <v>206610000</v>
      </c>
      <c r="M10" s="455" t="s">
        <v>8830</v>
      </c>
      <c r="N10" s="459" t="s">
        <v>1552</v>
      </c>
      <c r="O10" s="459" t="s">
        <v>8807</v>
      </c>
      <c r="P10" s="454" t="s">
        <v>8808</v>
      </c>
      <c r="Q10" s="455" t="s">
        <v>10605</v>
      </c>
    </row>
    <row r="11" spans="1:17" s="446" customFormat="1" ht="24.95" customHeight="1">
      <c r="A11" s="453">
        <v>10</v>
      </c>
      <c r="B11" s="453"/>
      <c r="C11" s="454" t="s">
        <v>8804</v>
      </c>
      <c r="D11" s="455"/>
      <c r="E11" s="455" t="s">
        <v>8831</v>
      </c>
      <c r="F11" s="455" t="s">
        <v>8832</v>
      </c>
      <c r="G11" s="456" t="s">
        <v>8833</v>
      </c>
      <c r="H11" s="455" t="s">
        <v>31</v>
      </c>
      <c r="I11" s="454" t="s">
        <v>18</v>
      </c>
      <c r="J11" s="457">
        <v>7770</v>
      </c>
      <c r="K11" s="458">
        <v>2460</v>
      </c>
      <c r="L11" s="457">
        <v>19114200</v>
      </c>
      <c r="M11" s="455" t="s">
        <v>8834</v>
      </c>
      <c r="N11" s="459" t="s">
        <v>1552</v>
      </c>
      <c r="O11" s="459" t="s">
        <v>8807</v>
      </c>
      <c r="P11" s="454" t="s">
        <v>8808</v>
      </c>
      <c r="Q11" s="455" t="s">
        <v>10605</v>
      </c>
    </row>
    <row r="12" spans="1:17" s="446" customFormat="1" ht="24.95" customHeight="1">
      <c r="A12" s="453">
        <v>11</v>
      </c>
      <c r="B12" s="453"/>
      <c r="C12" s="454" t="s">
        <v>8804</v>
      </c>
      <c r="D12" s="455"/>
      <c r="E12" s="455" t="s">
        <v>8835</v>
      </c>
      <c r="F12" s="455" t="s">
        <v>134</v>
      </c>
      <c r="G12" s="456" t="s">
        <v>8836</v>
      </c>
      <c r="H12" s="455" t="s">
        <v>238</v>
      </c>
      <c r="I12" s="454" t="s">
        <v>21</v>
      </c>
      <c r="J12" s="457">
        <v>52000</v>
      </c>
      <c r="K12" s="458">
        <v>120</v>
      </c>
      <c r="L12" s="457">
        <v>6240000</v>
      </c>
      <c r="M12" s="455" t="s">
        <v>8834</v>
      </c>
      <c r="N12" s="459" t="s">
        <v>1552</v>
      </c>
      <c r="O12" s="459" t="s">
        <v>8807</v>
      </c>
      <c r="P12" s="454" t="s">
        <v>8808</v>
      </c>
      <c r="Q12" s="455" t="s">
        <v>10605</v>
      </c>
    </row>
    <row r="13" spans="1:17" s="446" customFormat="1" ht="24.95" customHeight="1">
      <c r="A13" s="453">
        <v>12</v>
      </c>
      <c r="B13" s="453"/>
      <c r="C13" s="454" t="s">
        <v>8804</v>
      </c>
      <c r="D13" s="455"/>
      <c r="E13" s="455" t="s">
        <v>8837</v>
      </c>
      <c r="F13" s="455" t="s">
        <v>8838</v>
      </c>
      <c r="G13" s="456" t="s">
        <v>1312</v>
      </c>
      <c r="H13" s="455" t="s">
        <v>33</v>
      </c>
      <c r="I13" s="454" t="s">
        <v>18</v>
      </c>
      <c r="J13" s="457">
        <v>16763</v>
      </c>
      <c r="K13" s="458">
        <v>30300</v>
      </c>
      <c r="L13" s="457">
        <v>507918900</v>
      </c>
      <c r="M13" s="455" t="s">
        <v>8839</v>
      </c>
      <c r="N13" s="459" t="s">
        <v>1552</v>
      </c>
      <c r="O13" s="459" t="s">
        <v>8807</v>
      </c>
      <c r="P13" s="454" t="s">
        <v>8808</v>
      </c>
      <c r="Q13" s="455" t="s">
        <v>10605</v>
      </c>
    </row>
    <row r="14" spans="1:17" s="446" customFormat="1" ht="24.95" customHeight="1">
      <c r="A14" s="453">
        <v>13</v>
      </c>
      <c r="B14" s="453"/>
      <c r="C14" s="454" t="s">
        <v>8804</v>
      </c>
      <c r="D14" s="455"/>
      <c r="E14" s="455" t="s">
        <v>8837</v>
      </c>
      <c r="F14" s="455" t="s">
        <v>8838</v>
      </c>
      <c r="G14" s="456" t="s">
        <v>1312</v>
      </c>
      <c r="H14" s="455" t="s">
        <v>33</v>
      </c>
      <c r="I14" s="454" t="s">
        <v>18</v>
      </c>
      <c r="J14" s="457">
        <v>12000</v>
      </c>
      <c r="K14" s="458">
        <v>8300</v>
      </c>
      <c r="L14" s="457">
        <v>99600000</v>
      </c>
      <c r="M14" s="455" t="s">
        <v>8839</v>
      </c>
      <c r="N14" s="459" t="s">
        <v>1552</v>
      </c>
      <c r="O14" s="459" t="s">
        <v>8807</v>
      </c>
      <c r="P14" s="454" t="s">
        <v>8808</v>
      </c>
      <c r="Q14" s="455" t="s">
        <v>10605</v>
      </c>
    </row>
    <row r="15" spans="1:17" s="446" customFormat="1" ht="24.95" customHeight="1">
      <c r="A15" s="453">
        <v>14</v>
      </c>
      <c r="B15" s="453"/>
      <c r="C15" s="454" t="s">
        <v>8804</v>
      </c>
      <c r="D15" s="455"/>
      <c r="E15" s="455" t="s">
        <v>8837</v>
      </c>
      <c r="F15" s="455" t="s">
        <v>8840</v>
      </c>
      <c r="G15" s="456" t="s">
        <v>1312</v>
      </c>
      <c r="H15" s="455" t="s">
        <v>33</v>
      </c>
      <c r="I15" s="454" t="s">
        <v>18</v>
      </c>
      <c r="J15" s="457">
        <v>31680</v>
      </c>
      <c r="K15" s="458">
        <v>5350</v>
      </c>
      <c r="L15" s="457">
        <v>169488000</v>
      </c>
      <c r="M15" s="455" t="s">
        <v>8839</v>
      </c>
      <c r="N15" s="459" t="s">
        <v>1552</v>
      </c>
      <c r="O15" s="459" t="s">
        <v>8807</v>
      </c>
      <c r="P15" s="454" t="s">
        <v>8808</v>
      </c>
      <c r="Q15" s="455" t="s">
        <v>10605</v>
      </c>
    </row>
    <row r="16" spans="1:17" s="446" customFormat="1" ht="24.95" customHeight="1">
      <c r="A16" s="453">
        <v>15</v>
      </c>
      <c r="B16" s="453"/>
      <c r="C16" s="454" t="s">
        <v>8804</v>
      </c>
      <c r="D16" s="455"/>
      <c r="E16" s="455" t="s">
        <v>8841</v>
      </c>
      <c r="F16" s="455" t="s">
        <v>8842</v>
      </c>
      <c r="G16" s="456" t="s">
        <v>1253</v>
      </c>
      <c r="H16" s="455" t="s">
        <v>33</v>
      </c>
      <c r="I16" s="454" t="s">
        <v>18</v>
      </c>
      <c r="J16" s="457">
        <v>3520</v>
      </c>
      <c r="K16" s="458">
        <v>600</v>
      </c>
      <c r="L16" s="457">
        <v>2112000</v>
      </c>
      <c r="M16" s="455" t="s">
        <v>8843</v>
      </c>
      <c r="N16" s="459" t="s">
        <v>1552</v>
      </c>
      <c r="O16" s="459" t="s">
        <v>8807</v>
      </c>
      <c r="P16" s="454" t="s">
        <v>8808</v>
      </c>
      <c r="Q16" s="455" t="s">
        <v>10605</v>
      </c>
    </row>
    <row r="17" spans="1:17" s="446" customFormat="1" ht="24.95" customHeight="1">
      <c r="A17" s="453">
        <v>16</v>
      </c>
      <c r="B17" s="453"/>
      <c r="C17" s="454" t="s">
        <v>8804</v>
      </c>
      <c r="D17" s="455"/>
      <c r="E17" s="455" t="s">
        <v>8841</v>
      </c>
      <c r="F17" s="455" t="s">
        <v>8842</v>
      </c>
      <c r="G17" s="456" t="s">
        <v>1253</v>
      </c>
      <c r="H17" s="455" t="s">
        <v>33</v>
      </c>
      <c r="I17" s="454" t="s">
        <v>18</v>
      </c>
      <c r="J17" s="457">
        <v>3520</v>
      </c>
      <c r="K17" s="458">
        <v>1200</v>
      </c>
      <c r="L17" s="457">
        <v>4224000</v>
      </c>
      <c r="M17" s="455" t="s">
        <v>8843</v>
      </c>
      <c r="N17" s="459" t="s">
        <v>1552</v>
      </c>
      <c r="O17" s="459" t="s">
        <v>8807</v>
      </c>
      <c r="P17" s="454" t="s">
        <v>8808</v>
      </c>
      <c r="Q17" s="455" t="s">
        <v>10605</v>
      </c>
    </row>
    <row r="18" spans="1:17" s="446" customFormat="1" ht="24.95" customHeight="1">
      <c r="A18" s="453">
        <v>17</v>
      </c>
      <c r="B18" s="453"/>
      <c r="C18" s="454" t="s">
        <v>8804</v>
      </c>
      <c r="D18" s="455"/>
      <c r="E18" s="455" t="s">
        <v>4115</v>
      </c>
      <c r="F18" s="455" t="s">
        <v>8844</v>
      </c>
      <c r="G18" s="456" t="s">
        <v>735</v>
      </c>
      <c r="H18" s="455" t="s">
        <v>43</v>
      </c>
      <c r="I18" s="454" t="s">
        <v>18</v>
      </c>
      <c r="J18" s="457">
        <v>37200</v>
      </c>
      <c r="K18" s="458">
        <v>1050</v>
      </c>
      <c r="L18" s="457">
        <v>39060000</v>
      </c>
      <c r="M18" s="455" t="s">
        <v>8830</v>
      </c>
      <c r="N18" s="459" t="s">
        <v>1552</v>
      </c>
      <c r="O18" s="459" t="s">
        <v>8807</v>
      </c>
      <c r="P18" s="454" t="s">
        <v>8808</v>
      </c>
      <c r="Q18" s="455" t="s">
        <v>10605</v>
      </c>
    </row>
    <row r="19" spans="1:17" s="446" customFormat="1" ht="24.95" customHeight="1">
      <c r="A19" s="453">
        <v>18</v>
      </c>
      <c r="B19" s="453"/>
      <c r="C19" s="454" t="s">
        <v>8804</v>
      </c>
      <c r="D19" s="455"/>
      <c r="E19" s="455" t="s">
        <v>8845</v>
      </c>
      <c r="F19" s="455" t="s">
        <v>8846</v>
      </c>
      <c r="G19" s="456" t="s">
        <v>8847</v>
      </c>
      <c r="H19" s="455" t="s">
        <v>812</v>
      </c>
      <c r="I19" s="454" t="s">
        <v>25</v>
      </c>
      <c r="J19" s="457">
        <v>10719062</v>
      </c>
      <c r="K19" s="458">
        <v>16</v>
      </c>
      <c r="L19" s="457">
        <v>171504992</v>
      </c>
      <c r="M19" s="455" t="s">
        <v>8848</v>
      </c>
      <c r="N19" s="459" t="s">
        <v>1552</v>
      </c>
      <c r="O19" s="459" t="s">
        <v>8807</v>
      </c>
      <c r="P19" s="454" t="s">
        <v>8808</v>
      </c>
      <c r="Q19" s="455" t="s">
        <v>10605</v>
      </c>
    </row>
    <row r="20" spans="1:17" s="446" customFormat="1" ht="24.95" customHeight="1">
      <c r="A20" s="453">
        <v>19</v>
      </c>
      <c r="B20" s="453"/>
      <c r="C20" s="454" t="s">
        <v>8804</v>
      </c>
      <c r="D20" s="455"/>
      <c r="E20" s="455" t="s">
        <v>8849</v>
      </c>
      <c r="F20" s="455" t="s">
        <v>8850</v>
      </c>
      <c r="G20" s="456" t="s">
        <v>735</v>
      </c>
      <c r="H20" s="455" t="s">
        <v>43</v>
      </c>
      <c r="I20" s="454" t="s">
        <v>18</v>
      </c>
      <c r="J20" s="457">
        <v>12170</v>
      </c>
      <c r="K20" s="458">
        <v>5450</v>
      </c>
      <c r="L20" s="457">
        <v>66326500</v>
      </c>
      <c r="M20" s="455" t="s">
        <v>8830</v>
      </c>
      <c r="N20" s="459" t="s">
        <v>1552</v>
      </c>
      <c r="O20" s="459" t="s">
        <v>8807</v>
      </c>
      <c r="P20" s="454" t="s">
        <v>8808</v>
      </c>
      <c r="Q20" s="455" t="s">
        <v>10605</v>
      </c>
    </row>
    <row r="21" spans="1:17" s="446" customFormat="1" ht="24.95" customHeight="1">
      <c r="A21" s="453">
        <v>20</v>
      </c>
      <c r="B21" s="453"/>
      <c r="C21" s="454" t="s">
        <v>8804</v>
      </c>
      <c r="D21" s="455"/>
      <c r="E21" s="455" t="s">
        <v>8851</v>
      </c>
      <c r="F21" s="455" t="s">
        <v>8852</v>
      </c>
      <c r="G21" s="456" t="s">
        <v>735</v>
      </c>
      <c r="H21" s="455" t="s">
        <v>43</v>
      </c>
      <c r="I21" s="454" t="s">
        <v>18</v>
      </c>
      <c r="J21" s="457">
        <v>15100</v>
      </c>
      <c r="K21" s="458">
        <v>2460</v>
      </c>
      <c r="L21" s="457">
        <v>37146000</v>
      </c>
      <c r="M21" s="455" t="s">
        <v>8830</v>
      </c>
      <c r="N21" s="459" t="s">
        <v>1552</v>
      </c>
      <c r="O21" s="459" t="s">
        <v>8807</v>
      </c>
      <c r="P21" s="454" t="s">
        <v>8808</v>
      </c>
      <c r="Q21" s="455" t="s">
        <v>10605</v>
      </c>
    </row>
    <row r="22" spans="1:17" s="446" customFormat="1" ht="24.95" customHeight="1">
      <c r="A22" s="453">
        <v>21</v>
      </c>
      <c r="B22" s="453"/>
      <c r="C22" s="454" t="s">
        <v>8804</v>
      </c>
      <c r="D22" s="455"/>
      <c r="E22" s="455" t="s">
        <v>8853</v>
      </c>
      <c r="F22" s="455" t="s">
        <v>8854</v>
      </c>
      <c r="G22" s="456" t="s">
        <v>735</v>
      </c>
      <c r="H22" s="455" t="s">
        <v>43</v>
      </c>
      <c r="I22" s="454" t="s">
        <v>18</v>
      </c>
      <c r="J22" s="457">
        <v>3390</v>
      </c>
      <c r="K22" s="458">
        <v>9300</v>
      </c>
      <c r="L22" s="457">
        <v>31527000</v>
      </c>
      <c r="M22" s="455" t="s">
        <v>8830</v>
      </c>
      <c r="N22" s="459" t="s">
        <v>1552</v>
      </c>
      <c r="O22" s="459" t="s">
        <v>8807</v>
      </c>
      <c r="P22" s="454" t="s">
        <v>8808</v>
      </c>
      <c r="Q22" s="455" t="s">
        <v>10605</v>
      </c>
    </row>
    <row r="23" spans="1:17" s="446" customFormat="1" ht="24.95" customHeight="1">
      <c r="A23" s="453">
        <v>22</v>
      </c>
      <c r="B23" s="453"/>
      <c r="C23" s="454" t="s">
        <v>8804</v>
      </c>
      <c r="D23" s="455"/>
      <c r="E23" s="455" t="s">
        <v>8855</v>
      </c>
      <c r="F23" s="455" t="s">
        <v>8856</v>
      </c>
      <c r="G23" s="456" t="s">
        <v>735</v>
      </c>
      <c r="H23" s="455" t="s">
        <v>43</v>
      </c>
      <c r="I23" s="454" t="s">
        <v>18</v>
      </c>
      <c r="J23" s="457">
        <v>9520</v>
      </c>
      <c r="K23" s="458">
        <v>9200</v>
      </c>
      <c r="L23" s="457">
        <v>87584000</v>
      </c>
      <c r="M23" s="455" t="s">
        <v>8830</v>
      </c>
      <c r="N23" s="459" t="s">
        <v>1552</v>
      </c>
      <c r="O23" s="459" t="s">
        <v>8807</v>
      </c>
      <c r="P23" s="454" t="s">
        <v>8808</v>
      </c>
      <c r="Q23" s="455" t="s">
        <v>10605</v>
      </c>
    </row>
    <row r="24" spans="1:17" s="446" customFormat="1" ht="24.95" customHeight="1">
      <c r="A24" s="453">
        <v>23</v>
      </c>
      <c r="B24" s="453"/>
      <c r="C24" s="454" t="s">
        <v>8804</v>
      </c>
      <c r="D24" s="455"/>
      <c r="E24" s="455" t="s">
        <v>8857</v>
      </c>
      <c r="F24" s="455" t="s">
        <v>8858</v>
      </c>
      <c r="G24" s="456" t="s">
        <v>8859</v>
      </c>
      <c r="H24" s="455" t="s">
        <v>31</v>
      </c>
      <c r="I24" s="454" t="s">
        <v>18</v>
      </c>
      <c r="J24" s="457">
        <v>53900</v>
      </c>
      <c r="K24" s="458">
        <v>546</v>
      </c>
      <c r="L24" s="457">
        <v>29429400</v>
      </c>
      <c r="M24" s="455" t="s">
        <v>8860</v>
      </c>
      <c r="N24" s="459" t="s">
        <v>1552</v>
      </c>
      <c r="O24" s="459" t="s">
        <v>8807</v>
      </c>
      <c r="P24" s="454" t="s">
        <v>8808</v>
      </c>
      <c r="Q24" s="455" t="s">
        <v>10605</v>
      </c>
    </row>
    <row r="25" spans="1:17" s="446" customFormat="1" ht="24.95" customHeight="1">
      <c r="A25" s="453">
        <v>24</v>
      </c>
      <c r="B25" s="453"/>
      <c r="C25" s="454" t="s">
        <v>8804</v>
      </c>
      <c r="D25" s="455"/>
      <c r="E25" s="455" t="s">
        <v>8861</v>
      </c>
      <c r="F25" s="455" t="s">
        <v>8862</v>
      </c>
      <c r="G25" s="456" t="s">
        <v>735</v>
      </c>
      <c r="H25" s="455" t="s">
        <v>43</v>
      </c>
      <c r="I25" s="454" t="s">
        <v>18</v>
      </c>
      <c r="J25" s="457">
        <v>18720</v>
      </c>
      <c r="K25" s="458">
        <v>10850</v>
      </c>
      <c r="L25" s="457">
        <v>203112000</v>
      </c>
      <c r="M25" s="455" t="s">
        <v>8830</v>
      </c>
      <c r="N25" s="459" t="s">
        <v>1552</v>
      </c>
      <c r="O25" s="459" t="s">
        <v>8807</v>
      </c>
      <c r="P25" s="454" t="s">
        <v>8808</v>
      </c>
      <c r="Q25" s="455" t="s">
        <v>10605</v>
      </c>
    </row>
    <row r="26" spans="1:17" s="446" customFormat="1" ht="24.95" customHeight="1">
      <c r="A26" s="453">
        <v>25</v>
      </c>
      <c r="B26" s="453"/>
      <c r="C26" s="454" t="s">
        <v>8804</v>
      </c>
      <c r="D26" s="455"/>
      <c r="E26" s="455" t="s">
        <v>8863</v>
      </c>
      <c r="F26" s="455" t="s">
        <v>8864</v>
      </c>
      <c r="G26" s="456" t="s">
        <v>735</v>
      </c>
      <c r="H26" s="455" t="s">
        <v>43</v>
      </c>
      <c r="I26" s="454" t="s">
        <v>18</v>
      </c>
      <c r="J26" s="457">
        <v>34200</v>
      </c>
      <c r="K26" s="458">
        <v>8050</v>
      </c>
      <c r="L26" s="457">
        <v>275310000</v>
      </c>
      <c r="M26" s="455" t="s">
        <v>8830</v>
      </c>
      <c r="N26" s="459" t="s">
        <v>1552</v>
      </c>
      <c r="O26" s="459" t="s">
        <v>8807</v>
      </c>
      <c r="P26" s="454" t="s">
        <v>8808</v>
      </c>
      <c r="Q26" s="455" t="s">
        <v>10605</v>
      </c>
    </row>
    <row r="27" spans="1:17" s="446" customFormat="1" ht="24.95" customHeight="1">
      <c r="A27" s="453">
        <v>26</v>
      </c>
      <c r="B27" s="453"/>
      <c r="C27" s="454" t="s">
        <v>8804</v>
      </c>
      <c r="D27" s="455"/>
      <c r="E27" s="455" t="s">
        <v>8865</v>
      </c>
      <c r="F27" s="455" t="s">
        <v>8858</v>
      </c>
      <c r="G27" s="456" t="s">
        <v>8859</v>
      </c>
      <c r="H27" s="455" t="s">
        <v>31</v>
      </c>
      <c r="I27" s="454" t="s">
        <v>18</v>
      </c>
      <c r="J27" s="457">
        <v>53900</v>
      </c>
      <c r="K27" s="458">
        <v>377</v>
      </c>
      <c r="L27" s="457">
        <v>20320300</v>
      </c>
      <c r="M27" s="455" t="s">
        <v>8860</v>
      </c>
      <c r="N27" s="459" t="s">
        <v>1552</v>
      </c>
      <c r="O27" s="459" t="s">
        <v>8807</v>
      </c>
      <c r="P27" s="454" t="s">
        <v>8808</v>
      </c>
      <c r="Q27" s="455" t="s">
        <v>10605</v>
      </c>
    </row>
    <row r="28" spans="1:17" s="446" customFormat="1" ht="24.95" customHeight="1">
      <c r="A28" s="453">
        <v>27</v>
      </c>
      <c r="B28" s="453"/>
      <c r="C28" s="454" t="s">
        <v>8804</v>
      </c>
      <c r="D28" s="455"/>
      <c r="E28" s="455" t="s">
        <v>8866</v>
      </c>
      <c r="F28" s="455" t="s">
        <v>1714</v>
      </c>
      <c r="G28" s="456" t="s">
        <v>5148</v>
      </c>
      <c r="H28" s="455" t="s">
        <v>3360</v>
      </c>
      <c r="I28" s="454" t="s">
        <v>18</v>
      </c>
      <c r="J28" s="457">
        <v>10607</v>
      </c>
      <c r="K28" s="458">
        <v>12610</v>
      </c>
      <c r="L28" s="457">
        <v>133754270</v>
      </c>
      <c r="M28" s="455" t="s">
        <v>8867</v>
      </c>
      <c r="N28" s="459" t="s">
        <v>1552</v>
      </c>
      <c r="O28" s="459" t="s">
        <v>8807</v>
      </c>
      <c r="P28" s="454" t="s">
        <v>8808</v>
      </c>
      <c r="Q28" s="455" t="s">
        <v>10605</v>
      </c>
    </row>
    <row r="29" spans="1:17" s="446" customFormat="1" ht="24.95" customHeight="1">
      <c r="A29" s="453">
        <v>28</v>
      </c>
      <c r="B29" s="453"/>
      <c r="C29" s="454" t="s">
        <v>8804</v>
      </c>
      <c r="D29" s="455"/>
      <c r="E29" s="455" t="s">
        <v>7669</v>
      </c>
      <c r="F29" s="455" t="s">
        <v>8868</v>
      </c>
      <c r="G29" s="456" t="s">
        <v>30</v>
      </c>
      <c r="H29" s="455" t="s">
        <v>31</v>
      </c>
      <c r="I29" s="454" t="s">
        <v>18</v>
      </c>
      <c r="J29" s="457">
        <v>13545</v>
      </c>
      <c r="K29" s="458">
        <v>10300</v>
      </c>
      <c r="L29" s="457">
        <v>139513500</v>
      </c>
      <c r="M29" s="455" t="s">
        <v>8869</v>
      </c>
      <c r="N29" s="459" t="s">
        <v>1552</v>
      </c>
      <c r="O29" s="459" t="s">
        <v>8807</v>
      </c>
      <c r="P29" s="454" t="s">
        <v>8808</v>
      </c>
      <c r="Q29" s="455" t="s">
        <v>10605</v>
      </c>
    </row>
    <row r="30" spans="1:17" s="446" customFormat="1" ht="24.95" customHeight="1">
      <c r="A30" s="453">
        <v>29</v>
      </c>
      <c r="B30" s="453"/>
      <c r="C30" s="454" t="s">
        <v>8804</v>
      </c>
      <c r="D30" s="455"/>
      <c r="E30" s="455" t="s">
        <v>8870</v>
      </c>
      <c r="F30" s="455" t="s">
        <v>8871</v>
      </c>
      <c r="G30" s="456" t="s">
        <v>1739</v>
      </c>
      <c r="H30" s="455" t="s">
        <v>33</v>
      </c>
      <c r="I30" s="454" t="s">
        <v>21</v>
      </c>
      <c r="J30" s="457">
        <v>1000</v>
      </c>
      <c r="K30" s="458">
        <v>1400</v>
      </c>
      <c r="L30" s="457">
        <v>1400000</v>
      </c>
      <c r="M30" s="455" t="s">
        <v>8827</v>
      </c>
      <c r="N30" s="459" t="s">
        <v>1552</v>
      </c>
      <c r="O30" s="459" t="s">
        <v>8807</v>
      </c>
      <c r="P30" s="454" t="s">
        <v>8808</v>
      </c>
      <c r="Q30" s="455" t="s">
        <v>10605</v>
      </c>
    </row>
    <row r="31" spans="1:17" s="446" customFormat="1" ht="24.95" customHeight="1">
      <c r="A31" s="453">
        <v>30</v>
      </c>
      <c r="B31" s="453"/>
      <c r="C31" s="454" t="s">
        <v>8804</v>
      </c>
      <c r="D31" s="455"/>
      <c r="E31" s="455" t="s">
        <v>8872</v>
      </c>
      <c r="F31" s="455" t="s">
        <v>8873</v>
      </c>
      <c r="G31" s="456" t="s">
        <v>8874</v>
      </c>
      <c r="H31" s="455" t="s">
        <v>1168</v>
      </c>
      <c r="I31" s="454" t="s">
        <v>21</v>
      </c>
      <c r="J31" s="457">
        <v>13000</v>
      </c>
      <c r="K31" s="458">
        <v>2750</v>
      </c>
      <c r="L31" s="457">
        <v>35750000</v>
      </c>
      <c r="M31" s="455" t="s">
        <v>8875</v>
      </c>
      <c r="N31" s="459" t="s">
        <v>1552</v>
      </c>
      <c r="O31" s="459" t="s">
        <v>8807</v>
      </c>
      <c r="P31" s="454" t="s">
        <v>8808</v>
      </c>
      <c r="Q31" s="455" t="s">
        <v>10605</v>
      </c>
    </row>
    <row r="32" spans="1:17" s="446" customFormat="1" ht="24.95" customHeight="1">
      <c r="A32" s="453">
        <v>31</v>
      </c>
      <c r="B32" s="453"/>
      <c r="C32" s="454" t="s">
        <v>8804</v>
      </c>
      <c r="D32" s="455"/>
      <c r="E32" s="455" t="s">
        <v>8876</v>
      </c>
      <c r="F32" s="455" t="s">
        <v>8873</v>
      </c>
      <c r="G32" s="456" t="s">
        <v>8874</v>
      </c>
      <c r="H32" s="455" t="s">
        <v>1168</v>
      </c>
      <c r="I32" s="454" t="s">
        <v>21</v>
      </c>
      <c r="J32" s="457">
        <v>12150</v>
      </c>
      <c r="K32" s="458">
        <v>4282</v>
      </c>
      <c r="L32" s="457">
        <v>52026300</v>
      </c>
      <c r="M32" s="455" t="s">
        <v>8875</v>
      </c>
      <c r="N32" s="459" t="s">
        <v>1552</v>
      </c>
      <c r="O32" s="459" t="s">
        <v>8807</v>
      </c>
      <c r="P32" s="454" t="s">
        <v>8808</v>
      </c>
      <c r="Q32" s="455" t="s">
        <v>10605</v>
      </c>
    </row>
    <row r="33" spans="1:17" s="446" customFormat="1" ht="24.95" customHeight="1">
      <c r="A33" s="453">
        <v>32</v>
      </c>
      <c r="B33" s="453"/>
      <c r="C33" s="454" t="s">
        <v>8804</v>
      </c>
      <c r="D33" s="455"/>
      <c r="E33" s="455" t="s">
        <v>8877</v>
      </c>
      <c r="F33" s="455" t="s">
        <v>8824</v>
      </c>
      <c r="G33" s="456" t="s">
        <v>8878</v>
      </c>
      <c r="H33" s="455" t="s">
        <v>33</v>
      </c>
      <c r="I33" s="454" t="s">
        <v>18</v>
      </c>
      <c r="J33" s="457">
        <v>20580</v>
      </c>
      <c r="K33" s="458">
        <v>5430</v>
      </c>
      <c r="L33" s="457">
        <v>111749400</v>
      </c>
      <c r="M33" s="455" t="s">
        <v>8819</v>
      </c>
      <c r="N33" s="459" t="s">
        <v>1552</v>
      </c>
      <c r="O33" s="459" t="s">
        <v>8807</v>
      </c>
      <c r="P33" s="454" t="s">
        <v>8808</v>
      </c>
      <c r="Q33" s="455" t="s">
        <v>10605</v>
      </c>
    </row>
    <row r="34" spans="1:17" s="446" customFormat="1" ht="24.95" customHeight="1">
      <c r="A34" s="453">
        <v>33</v>
      </c>
      <c r="B34" s="453"/>
      <c r="C34" s="454" t="s">
        <v>8804</v>
      </c>
      <c r="D34" s="455"/>
      <c r="E34" s="455" t="s">
        <v>8879</v>
      </c>
      <c r="F34" s="455" t="s">
        <v>4376</v>
      </c>
      <c r="G34" s="456" t="s">
        <v>177</v>
      </c>
      <c r="H34" s="455" t="s">
        <v>33</v>
      </c>
      <c r="I34" s="454" t="s">
        <v>18</v>
      </c>
      <c r="J34" s="457">
        <v>8000</v>
      </c>
      <c r="K34" s="458">
        <v>6530</v>
      </c>
      <c r="L34" s="457">
        <v>52240000</v>
      </c>
      <c r="M34" s="455" t="s">
        <v>8822</v>
      </c>
      <c r="N34" s="459" t="s">
        <v>1552</v>
      </c>
      <c r="O34" s="459" t="s">
        <v>8807</v>
      </c>
      <c r="P34" s="454" t="s">
        <v>8808</v>
      </c>
      <c r="Q34" s="455" t="s">
        <v>10605</v>
      </c>
    </row>
    <row r="35" spans="1:17" s="446" customFormat="1" ht="24.95" customHeight="1">
      <c r="A35" s="453">
        <v>34</v>
      </c>
      <c r="B35" s="453"/>
      <c r="C35" s="454" t="s">
        <v>8804</v>
      </c>
      <c r="D35" s="455"/>
      <c r="E35" s="455" t="s">
        <v>8880</v>
      </c>
      <c r="F35" s="455" t="s">
        <v>4376</v>
      </c>
      <c r="G35" s="456" t="s">
        <v>177</v>
      </c>
      <c r="H35" s="455" t="s">
        <v>33</v>
      </c>
      <c r="I35" s="454" t="s">
        <v>18</v>
      </c>
      <c r="J35" s="457">
        <v>9000</v>
      </c>
      <c r="K35" s="458">
        <v>13010</v>
      </c>
      <c r="L35" s="457">
        <v>117090000</v>
      </c>
      <c r="M35" s="455" t="s">
        <v>8822</v>
      </c>
      <c r="N35" s="459" t="s">
        <v>1552</v>
      </c>
      <c r="O35" s="459" t="s">
        <v>8807</v>
      </c>
      <c r="P35" s="454" t="s">
        <v>8808</v>
      </c>
      <c r="Q35" s="455" t="s">
        <v>10605</v>
      </c>
    </row>
    <row r="36" spans="1:17" s="446" customFormat="1" ht="24.95" customHeight="1">
      <c r="A36" s="453">
        <v>35</v>
      </c>
      <c r="B36" s="453"/>
      <c r="C36" s="454" t="s">
        <v>8804</v>
      </c>
      <c r="D36" s="455"/>
      <c r="E36" s="455" t="s">
        <v>8881</v>
      </c>
      <c r="F36" s="455" t="s">
        <v>8882</v>
      </c>
      <c r="G36" s="456" t="s">
        <v>177</v>
      </c>
      <c r="H36" s="455" t="s">
        <v>33</v>
      </c>
      <c r="I36" s="454" t="s">
        <v>18</v>
      </c>
      <c r="J36" s="457">
        <v>11000</v>
      </c>
      <c r="K36" s="458">
        <v>1915</v>
      </c>
      <c r="L36" s="457">
        <v>21065000</v>
      </c>
      <c r="M36" s="455" t="s">
        <v>8822</v>
      </c>
      <c r="N36" s="459" t="s">
        <v>1552</v>
      </c>
      <c r="O36" s="459" t="s">
        <v>8807</v>
      </c>
      <c r="P36" s="454" t="s">
        <v>8808</v>
      </c>
      <c r="Q36" s="455" t="s">
        <v>10605</v>
      </c>
    </row>
    <row r="37" spans="1:17" s="446" customFormat="1" ht="24.95" customHeight="1">
      <c r="A37" s="453">
        <v>36</v>
      </c>
      <c r="B37" s="453"/>
      <c r="C37" s="454" t="s">
        <v>8804</v>
      </c>
      <c r="D37" s="455"/>
      <c r="E37" s="455" t="s">
        <v>8883</v>
      </c>
      <c r="F37" s="455" t="s">
        <v>8884</v>
      </c>
      <c r="G37" s="456" t="s">
        <v>735</v>
      </c>
      <c r="H37" s="455" t="s">
        <v>43</v>
      </c>
      <c r="I37" s="454" t="s">
        <v>18</v>
      </c>
      <c r="J37" s="457">
        <v>16200</v>
      </c>
      <c r="K37" s="458">
        <v>800</v>
      </c>
      <c r="L37" s="457">
        <v>12960000</v>
      </c>
      <c r="M37" s="455" t="s">
        <v>8830</v>
      </c>
      <c r="N37" s="459" t="s">
        <v>1552</v>
      </c>
      <c r="O37" s="459" t="s">
        <v>8807</v>
      </c>
      <c r="P37" s="454" t="s">
        <v>8808</v>
      </c>
      <c r="Q37" s="455" t="s">
        <v>10605</v>
      </c>
    </row>
    <row r="38" spans="1:17" s="446" customFormat="1" ht="24.95" customHeight="1">
      <c r="A38" s="453">
        <v>37</v>
      </c>
      <c r="B38" s="453"/>
      <c r="C38" s="454" t="s">
        <v>8804</v>
      </c>
      <c r="D38" s="455"/>
      <c r="E38" s="455" t="s">
        <v>8883</v>
      </c>
      <c r="F38" s="455" t="s">
        <v>8885</v>
      </c>
      <c r="G38" s="456" t="s">
        <v>735</v>
      </c>
      <c r="H38" s="455" t="s">
        <v>43</v>
      </c>
      <c r="I38" s="454" t="s">
        <v>18</v>
      </c>
      <c r="J38" s="457">
        <v>19700</v>
      </c>
      <c r="K38" s="458">
        <v>1810</v>
      </c>
      <c r="L38" s="457">
        <v>35657000</v>
      </c>
      <c r="M38" s="455" t="s">
        <v>8830</v>
      </c>
      <c r="N38" s="459" t="s">
        <v>1552</v>
      </c>
      <c r="O38" s="459" t="s">
        <v>8807</v>
      </c>
      <c r="P38" s="454" t="s">
        <v>8808</v>
      </c>
      <c r="Q38" s="455" t="s">
        <v>10605</v>
      </c>
    </row>
    <row r="39" spans="1:17" s="446" customFormat="1" ht="24.95" customHeight="1">
      <c r="A39" s="453">
        <v>38</v>
      </c>
      <c r="B39" s="453"/>
      <c r="C39" s="454" t="s">
        <v>8804</v>
      </c>
      <c r="D39" s="455"/>
      <c r="E39" s="455" t="s">
        <v>8886</v>
      </c>
      <c r="F39" s="455" t="s">
        <v>8887</v>
      </c>
      <c r="G39" s="456" t="s">
        <v>5148</v>
      </c>
      <c r="H39" s="455" t="s">
        <v>3360</v>
      </c>
      <c r="I39" s="454" t="s">
        <v>18</v>
      </c>
      <c r="J39" s="457">
        <v>65000</v>
      </c>
      <c r="K39" s="458">
        <v>30</v>
      </c>
      <c r="L39" s="457">
        <v>1950000</v>
      </c>
      <c r="M39" s="455" t="s">
        <v>8867</v>
      </c>
      <c r="N39" s="459" t="s">
        <v>1552</v>
      </c>
      <c r="O39" s="459" t="s">
        <v>8807</v>
      </c>
      <c r="P39" s="454" t="s">
        <v>8808</v>
      </c>
      <c r="Q39" s="455" t="s">
        <v>10605</v>
      </c>
    </row>
    <row r="40" spans="1:17" s="446" customFormat="1" ht="24.95" customHeight="1">
      <c r="A40" s="453">
        <v>39</v>
      </c>
      <c r="B40" s="453"/>
      <c r="C40" s="454" t="s">
        <v>8804</v>
      </c>
      <c r="D40" s="455"/>
      <c r="E40" s="455" t="s">
        <v>8888</v>
      </c>
      <c r="F40" s="455" t="s">
        <v>7721</v>
      </c>
      <c r="G40" s="456" t="s">
        <v>8889</v>
      </c>
      <c r="H40" s="455" t="s">
        <v>8890</v>
      </c>
      <c r="I40" s="454" t="s">
        <v>17</v>
      </c>
      <c r="J40" s="457">
        <v>52800</v>
      </c>
      <c r="K40" s="458">
        <v>280</v>
      </c>
      <c r="L40" s="457">
        <v>14784000</v>
      </c>
      <c r="M40" s="455" t="s">
        <v>8830</v>
      </c>
      <c r="N40" s="459" t="s">
        <v>1552</v>
      </c>
      <c r="O40" s="459" t="s">
        <v>8807</v>
      </c>
      <c r="P40" s="454" t="s">
        <v>8808</v>
      </c>
      <c r="Q40" s="455" t="s">
        <v>10605</v>
      </c>
    </row>
    <row r="41" spans="1:17" s="446" customFormat="1" ht="24.95" customHeight="1">
      <c r="A41" s="453">
        <v>40</v>
      </c>
      <c r="B41" s="453"/>
      <c r="C41" s="454" t="s">
        <v>8804</v>
      </c>
      <c r="D41" s="455"/>
      <c r="E41" s="455" t="s">
        <v>8891</v>
      </c>
      <c r="F41" s="455" t="s">
        <v>8892</v>
      </c>
      <c r="G41" s="456" t="s">
        <v>735</v>
      </c>
      <c r="H41" s="455" t="s">
        <v>43</v>
      </c>
      <c r="I41" s="454" t="s">
        <v>18</v>
      </c>
      <c r="J41" s="457">
        <v>5080</v>
      </c>
      <c r="K41" s="458">
        <v>3600</v>
      </c>
      <c r="L41" s="457">
        <v>18288000</v>
      </c>
      <c r="M41" s="455" t="s">
        <v>8830</v>
      </c>
      <c r="N41" s="459" t="s">
        <v>1552</v>
      </c>
      <c r="O41" s="459" t="s">
        <v>8807</v>
      </c>
      <c r="P41" s="454" t="s">
        <v>8808</v>
      </c>
      <c r="Q41" s="455" t="s">
        <v>10605</v>
      </c>
    </row>
    <row r="42" spans="1:17" s="446" customFormat="1" ht="24.95" customHeight="1">
      <c r="A42" s="453">
        <v>41</v>
      </c>
      <c r="B42" s="453"/>
      <c r="C42" s="454" t="s">
        <v>8804</v>
      </c>
      <c r="D42" s="455"/>
      <c r="E42" s="455" t="s">
        <v>8893</v>
      </c>
      <c r="F42" s="455" t="s">
        <v>757</v>
      </c>
      <c r="G42" s="456" t="s">
        <v>223</v>
      </c>
      <c r="H42" s="455" t="s">
        <v>34</v>
      </c>
      <c r="I42" s="454" t="s">
        <v>17</v>
      </c>
      <c r="J42" s="457">
        <v>4200</v>
      </c>
      <c r="K42" s="458">
        <v>250</v>
      </c>
      <c r="L42" s="457">
        <v>1050000</v>
      </c>
      <c r="M42" s="455" t="s">
        <v>8848</v>
      </c>
      <c r="N42" s="459" t="s">
        <v>1552</v>
      </c>
      <c r="O42" s="459" t="s">
        <v>8807</v>
      </c>
      <c r="P42" s="454" t="s">
        <v>8808</v>
      </c>
      <c r="Q42" s="455" t="s">
        <v>10605</v>
      </c>
    </row>
    <row r="43" spans="1:17" s="446" customFormat="1" ht="24.95" customHeight="1">
      <c r="A43" s="453">
        <v>42</v>
      </c>
      <c r="B43" s="453"/>
      <c r="C43" s="454" t="s">
        <v>8804</v>
      </c>
      <c r="D43" s="455"/>
      <c r="E43" s="455" t="s">
        <v>8894</v>
      </c>
      <c r="F43" s="455" t="s">
        <v>8895</v>
      </c>
      <c r="G43" s="456" t="s">
        <v>8896</v>
      </c>
      <c r="H43" s="455" t="s">
        <v>121</v>
      </c>
      <c r="I43" s="454" t="s">
        <v>21</v>
      </c>
      <c r="J43" s="457">
        <v>610</v>
      </c>
      <c r="K43" s="458">
        <v>129550</v>
      </c>
      <c r="L43" s="457">
        <v>79025500</v>
      </c>
      <c r="M43" s="455" t="s">
        <v>8822</v>
      </c>
      <c r="N43" s="459" t="s">
        <v>1552</v>
      </c>
      <c r="O43" s="459" t="s">
        <v>8807</v>
      </c>
      <c r="P43" s="454" t="s">
        <v>8808</v>
      </c>
      <c r="Q43" s="455" t="s">
        <v>10605</v>
      </c>
    </row>
    <row r="44" spans="1:17" s="446" customFormat="1" ht="24.95" customHeight="1">
      <c r="A44" s="453">
        <v>43</v>
      </c>
      <c r="B44" s="453"/>
      <c r="C44" s="454" t="s">
        <v>8804</v>
      </c>
      <c r="D44" s="455"/>
      <c r="E44" s="455" t="s">
        <v>8897</v>
      </c>
      <c r="F44" s="455" t="s">
        <v>2267</v>
      </c>
      <c r="G44" s="456" t="s">
        <v>30</v>
      </c>
      <c r="H44" s="455" t="s">
        <v>31</v>
      </c>
      <c r="I44" s="454" t="s">
        <v>23</v>
      </c>
      <c r="J44" s="457">
        <v>72975</v>
      </c>
      <c r="K44" s="458">
        <v>415</v>
      </c>
      <c r="L44" s="457">
        <v>30284625</v>
      </c>
      <c r="M44" s="455" t="s">
        <v>8869</v>
      </c>
      <c r="N44" s="459" t="s">
        <v>1552</v>
      </c>
      <c r="O44" s="459" t="s">
        <v>8807</v>
      </c>
      <c r="P44" s="454" t="s">
        <v>8808</v>
      </c>
      <c r="Q44" s="455" t="s">
        <v>10605</v>
      </c>
    </row>
    <row r="45" spans="1:17" s="446" customFormat="1" ht="24.95" customHeight="1">
      <c r="A45" s="453">
        <v>44</v>
      </c>
      <c r="B45" s="453"/>
      <c r="C45" s="454" t="s">
        <v>8804</v>
      </c>
      <c r="D45" s="455"/>
      <c r="E45" s="455" t="s">
        <v>8898</v>
      </c>
      <c r="F45" s="455" t="s">
        <v>8810</v>
      </c>
      <c r="G45" s="456" t="s">
        <v>8899</v>
      </c>
      <c r="H45" s="455" t="s">
        <v>31</v>
      </c>
      <c r="I45" s="454" t="s">
        <v>23</v>
      </c>
      <c r="J45" s="457">
        <v>99560</v>
      </c>
      <c r="K45" s="458">
        <v>60</v>
      </c>
      <c r="L45" s="457">
        <v>5973600</v>
      </c>
      <c r="M45" s="455" t="s">
        <v>8812</v>
      </c>
      <c r="N45" s="459" t="s">
        <v>1552</v>
      </c>
      <c r="O45" s="459" t="s">
        <v>8807</v>
      </c>
      <c r="P45" s="454" t="s">
        <v>8808</v>
      </c>
      <c r="Q45" s="455" t="s">
        <v>10605</v>
      </c>
    </row>
    <row r="46" spans="1:17" s="446" customFormat="1" ht="24.95" customHeight="1">
      <c r="A46" s="453">
        <v>45</v>
      </c>
      <c r="B46" s="453"/>
      <c r="C46" s="454" t="s">
        <v>8804</v>
      </c>
      <c r="D46" s="455"/>
      <c r="E46" s="455" t="s">
        <v>8900</v>
      </c>
      <c r="F46" s="455" t="s">
        <v>8901</v>
      </c>
      <c r="G46" s="456" t="s">
        <v>8902</v>
      </c>
      <c r="H46" s="455" t="s">
        <v>31</v>
      </c>
      <c r="I46" s="454" t="s">
        <v>18</v>
      </c>
      <c r="J46" s="457">
        <v>154000</v>
      </c>
      <c r="K46" s="458">
        <v>100</v>
      </c>
      <c r="L46" s="457">
        <v>15400000</v>
      </c>
      <c r="M46" s="455" t="s">
        <v>8819</v>
      </c>
      <c r="N46" s="459" t="s">
        <v>1552</v>
      </c>
      <c r="O46" s="459" t="s">
        <v>8807</v>
      </c>
      <c r="P46" s="454" t="s">
        <v>8808</v>
      </c>
      <c r="Q46" s="455" t="s">
        <v>10605</v>
      </c>
    </row>
    <row r="47" spans="1:17" s="446" customFormat="1" ht="24.95" customHeight="1">
      <c r="A47" s="453">
        <v>46</v>
      </c>
      <c r="B47" s="453"/>
      <c r="C47" s="454" t="s">
        <v>8804</v>
      </c>
      <c r="D47" s="455"/>
      <c r="E47" s="455" t="s">
        <v>8903</v>
      </c>
      <c r="F47" s="455" t="s">
        <v>1239</v>
      </c>
      <c r="G47" s="456" t="s">
        <v>177</v>
      </c>
      <c r="H47" s="455" t="s">
        <v>33</v>
      </c>
      <c r="I47" s="454" t="s">
        <v>23</v>
      </c>
      <c r="J47" s="457">
        <v>46865</v>
      </c>
      <c r="K47" s="458">
        <v>1304</v>
      </c>
      <c r="L47" s="457">
        <v>61111960</v>
      </c>
      <c r="M47" s="455" t="s">
        <v>8822</v>
      </c>
      <c r="N47" s="459" t="s">
        <v>1552</v>
      </c>
      <c r="O47" s="459" t="s">
        <v>8807</v>
      </c>
      <c r="P47" s="454" t="s">
        <v>8808</v>
      </c>
      <c r="Q47" s="455" t="s">
        <v>10605</v>
      </c>
    </row>
    <row r="48" spans="1:17" s="446" customFormat="1" ht="24.95" customHeight="1">
      <c r="A48" s="453">
        <v>47</v>
      </c>
      <c r="B48" s="453"/>
      <c r="C48" s="454" t="s">
        <v>8804</v>
      </c>
      <c r="D48" s="455"/>
      <c r="E48" s="455" t="s">
        <v>8904</v>
      </c>
      <c r="F48" s="455" t="s">
        <v>8905</v>
      </c>
      <c r="G48" s="456" t="s">
        <v>177</v>
      </c>
      <c r="H48" s="455" t="s">
        <v>33</v>
      </c>
      <c r="I48" s="454" t="s">
        <v>21</v>
      </c>
      <c r="J48" s="457">
        <v>336</v>
      </c>
      <c r="K48" s="458">
        <v>401600</v>
      </c>
      <c r="L48" s="457">
        <v>134937600</v>
      </c>
      <c r="M48" s="455" t="s">
        <v>8822</v>
      </c>
      <c r="N48" s="459" t="s">
        <v>1552</v>
      </c>
      <c r="O48" s="459" t="s">
        <v>8807</v>
      </c>
      <c r="P48" s="454" t="s">
        <v>8808</v>
      </c>
      <c r="Q48" s="455" t="s">
        <v>10605</v>
      </c>
    </row>
    <row r="49" spans="1:17" s="446" customFormat="1" ht="24.95" customHeight="1">
      <c r="A49" s="453">
        <v>48</v>
      </c>
      <c r="B49" s="453"/>
      <c r="C49" s="454" t="s">
        <v>8804</v>
      </c>
      <c r="D49" s="455"/>
      <c r="E49" s="455" t="s">
        <v>8906</v>
      </c>
      <c r="F49" s="455" t="s">
        <v>8810</v>
      </c>
      <c r="G49" s="456" t="s">
        <v>8907</v>
      </c>
      <c r="H49" s="455" t="s">
        <v>168</v>
      </c>
      <c r="I49" s="454" t="s">
        <v>21</v>
      </c>
      <c r="J49" s="457">
        <v>14950</v>
      </c>
      <c r="K49" s="458">
        <v>830</v>
      </c>
      <c r="L49" s="457">
        <v>12408500</v>
      </c>
      <c r="M49" s="455" t="s">
        <v>8812</v>
      </c>
      <c r="N49" s="459" t="s">
        <v>1552</v>
      </c>
      <c r="O49" s="459" t="s">
        <v>8807</v>
      </c>
      <c r="P49" s="454" t="s">
        <v>8808</v>
      </c>
      <c r="Q49" s="455" t="s">
        <v>10605</v>
      </c>
    </row>
    <row r="50" spans="1:17" s="446" customFormat="1" ht="24.95" customHeight="1">
      <c r="A50" s="453">
        <v>49</v>
      </c>
      <c r="B50" s="453"/>
      <c r="C50" s="454" t="s">
        <v>8804</v>
      </c>
      <c r="D50" s="455"/>
      <c r="E50" s="455" t="s">
        <v>8908</v>
      </c>
      <c r="F50" s="455" t="s">
        <v>8909</v>
      </c>
      <c r="G50" s="456" t="s">
        <v>1739</v>
      </c>
      <c r="H50" s="455" t="s">
        <v>33</v>
      </c>
      <c r="I50" s="454" t="s">
        <v>21</v>
      </c>
      <c r="J50" s="457">
        <v>489</v>
      </c>
      <c r="K50" s="458">
        <v>9800</v>
      </c>
      <c r="L50" s="457">
        <v>4792200</v>
      </c>
      <c r="M50" s="455" t="s">
        <v>8827</v>
      </c>
      <c r="N50" s="459" t="s">
        <v>1552</v>
      </c>
      <c r="O50" s="459" t="s">
        <v>8807</v>
      </c>
      <c r="P50" s="454" t="s">
        <v>8808</v>
      </c>
      <c r="Q50" s="455" t="s">
        <v>10605</v>
      </c>
    </row>
    <row r="51" spans="1:17" s="446" customFormat="1" ht="24.95" customHeight="1">
      <c r="A51" s="453">
        <v>50</v>
      </c>
      <c r="B51" s="453"/>
      <c r="C51" s="454" t="s">
        <v>8804</v>
      </c>
      <c r="D51" s="455"/>
      <c r="E51" s="455" t="s">
        <v>8910</v>
      </c>
      <c r="F51" s="455" t="s">
        <v>8911</v>
      </c>
      <c r="G51" s="456" t="s">
        <v>8818</v>
      </c>
      <c r="H51" s="455" t="s">
        <v>33</v>
      </c>
      <c r="I51" s="454" t="s">
        <v>21</v>
      </c>
      <c r="J51" s="457">
        <v>311</v>
      </c>
      <c r="K51" s="458">
        <v>39000</v>
      </c>
      <c r="L51" s="457">
        <v>12129000</v>
      </c>
      <c r="M51" s="455" t="s">
        <v>8819</v>
      </c>
      <c r="N51" s="459" t="s">
        <v>1552</v>
      </c>
      <c r="O51" s="459" t="s">
        <v>8807</v>
      </c>
      <c r="P51" s="454" t="s">
        <v>8808</v>
      </c>
      <c r="Q51" s="455" t="s">
        <v>10605</v>
      </c>
    </row>
    <row r="52" spans="1:17" s="446" customFormat="1" ht="24.95" customHeight="1">
      <c r="A52" s="453">
        <v>51</v>
      </c>
      <c r="B52" s="453"/>
      <c r="C52" s="454" t="s">
        <v>8804</v>
      </c>
      <c r="D52" s="455"/>
      <c r="E52" s="455" t="s">
        <v>8912</v>
      </c>
      <c r="F52" s="455" t="s">
        <v>8913</v>
      </c>
      <c r="G52" s="456" t="s">
        <v>1739</v>
      </c>
      <c r="H52" s="455" t="s">
        <v>33</v>
      </c>
      <c r="I52" s="454" t="s">
        <v>21</v>
      </c>
      <c r="J52" s="457">
        <v>1250</v>
      </c>
      <c r="K52" s="458">
        <v>66832</v>
      </c>
      <c r="L52" s="457">
        <v>83540000</v>
      </c>
      <c r="M52" s="455" t="s">
        <v>8827</v>
      </c>
      <c r="N52" s="459" t="s">
        <v>1552</v>
      </c>
      <c r="O52" s="459" t="s">
        <v>8807</v>
      </c>
      <c r="P52" s="454" t="s">
        <v>8808</v>
      </c>
      <c r="Q52" s="455" t="s">
        <v>10605</v>
      </c>
    </row>
    <row r="53" spans="1:17" s="446" customFormat="1" ht="24.95" customHeight="1">
      <c r="A53" s="453">
        <v>52</v>
      </c>
      <c r="B53" s="453"/>
      <c r="C53" s="454" t="s">
        <v>8804</v>
      </c>
      <c r="D53" s="455"/>
      <c r="E53" s="455" t="s">
        <v>8912</v>
      </c>
      <c r="F53" s="455" t="s">
        <v>8914</v>
      </c>
      <c r="G53" s="456" t="s">
        <v>1739</v>
      </c>
      <c r="H53" s="455" t="s">
        <v>33</v>
      </c>
      <c r="I53" s="454" t="s">
        <v>21</v>
      </c>
      <c r="J53" s="457">
        <v>1250</v>
      </c>
      <c r="K53" s="458">
        <v>213230</v>
      </c>
      <c r="L53" s="457">
        <v>266537500</v>
      </c>
      <c r="M53" s="455" t="s">
        <v>8827</v>
      </c>
      <c r="N53" s="459" t="s">
        <v>1552</v>
      </c>
      <c r="O53" s="459" t="s">
        <v>8807</v>
      </c>
      <c r="P53" s="454" t="s">
        <v>8808</v>
      </c>
      <c r="Q53" s="455" t="s">
        <v>10605</v>
      </c>
    </row>
    <row r="54" spans="1:17" s="446" customFormat="1" ht="24.95" customHeight="1">
      <c r="A54" s="453">
        <v>53</v>
      </c>
      <c r="B54" s="453"/>
      <c r="C54" s="454" t="s">
        <v>8804</v>
      </c>
      <c r="D54" s="455"/>
      <c r="E54" s="455" t="s">
        <v>8915</v>
      </c>
      <c r="F54" s="455" t="s">
        <v>8916</v>
      </c>
      <c r="G54" s="456" t="s">
        <v>8818</v>
      </c>
      <c r="H54" s="455" t="s">
        <v>33</v>
      </c>
      <c r="I54" s="454" t="s">
        <v>17</v>
      </c>
      <c r="J54" s="457">
        <v>2900</v>
      </c>
      <c r="K54" s="458">
        <v>2700</v>
      </c>
      <c r="L54" s="457">
        <v>7830000</v>
      </c>
      <c r="M54" s="455" t="s">
        <v>8819</v>
      </c>
      <c r="N54" s="459" t="s">
        <v>1552</v>
      </c>
      <c r="O54" s="459" t="s">
        <v>8807</v>
      </c>
      <c r="P54" s="454" t="s">
        <v>8808</v>
      </c>
      <c r="Q54" s="455" t="s">
        <v>10605</v>
      </c>
    </row>
    <row r="55" spans="1:17" s="446" customFormat="1" ht="24.95" customHeight="1">
      <c r="A55" s="453">
        <v>54</v>
      </c>
      <c r="B55" s="453"/>
      <c r="C55" s="454" t="s">
        <v>8804</v>
      </c>
      <c r="D55" s="455"/>
      <c r="E55" s="455" t="s">
        <v>8917</v>
      </c>
      <c r="F55" s="455" t="s">
        <v>4426</v>
      </c>
      <c r="G55" s="456" t="s">
        <v>177</v>
      </c>
      <c r="H55" s="455" t="s">
        <v>33</v>
      </c>
      <c r="I55" s="454" t="s">
        <v>19</v>
      </c>
      <c r="J55" s="457">
        <v>118000</v>
      </c>
      <c r="K55" s="458">
        <v>1706</v>
      </c>
      <c r="L55" s="457">
        <v>201308000</v>
      </c>
      <c r="M55" s="455" t="s">
        <v>8822</v>
      </c>
      <c r="N55" s="459" t="s">
        <v>1552</v>
      </c>
      <c r="O55" s="459" t="s">
        <v>8807</v>
      </c>
      <c r="P55" s="454" t="s">
        <v>8808</v>
      </c>
      <c r="Q55" s="455" t="s">
        <v>10605</v>
      </c>
    </row>
    <row r="56" spans="1:17" s="446" customFormat="1" ht="24.95" customHeight="1">
      <c r="A56" s="453">
        <v>55</v>
      </c>
      <c r="B56" s="453"/>
      <c r="C56" s="454" t="s">
        <v>8804</v>
      </c>
      <c r="D56" s="455"/>
      <c r="E56" s="455" t="s">
        <v>8918</v>
      </c>
      <c r="F56" s="455" t="s">
        <v>8919</v>
      </c>
      <c r="G56" s="456" t="s">
        <v>177</v>
      </c>
      <c r="H56" s="455" t="s">
        <v>33</v>
      </c>
      <c r="I56" s="454" t="s">
        <v>24</v>
      </c>
      <c r="J56" s="457">
        <v>75000</v>
      </c>
      <c r="K56" s="458">
        <v>32364</v>
      </c>
      <c r="L56" s="457">
        <v>2427300000</v>
      </c>
      <c r="M56" s="455" t="s">
        <v>8822</v>
      </c>
      <c r="N56" s="459" t="s">
        <v>1552</v>
      </c>
      <c r="O56" s="459" t="s">
        <v>8807</v>
      </c>
      <c r="P56" s="454" t="s">
        <v>8808</v>
      </c>
      <c r="Q56" s="455" t="s">
        <v>10605</v>
      </c>
    </row>
    <row r="57" spans="1:17" s="446" customFormat="1" ht="24.95" customHeight="1">
      <c r="A57" s="453">
        <v>56</v>
      </c>
      <c r="B57" s="453"/>
      <c r="C57" s="454" t="s">
        <v>8804</v>
      </c>
      <c r="D57" s="455"/>
      <c r="E57" s="455" t="s">
        <v>8920</v>
      </c>
      <c r="F57" s="455" t="s">
        <v>8921</v>
      </c>
      <c r="G57" s="456" t="s">
        <v>177</v>
      </c>
      <c r="H57" s="455" t="s">
        <v>33</v>
      </c>
      <c r="I57" s="454" t="s">
        <v>19</v>
      </c>
      <c r="J57" s="457">
        <v>91000</v>
      </c>
      <c r="K57" s="458">
        <v>537</v>
      </c>
      <c r="L57" s="457">
        <v>48867000</v>
      </c>
      <c r="M57" s="455" t="s">
        <v>8822</v>
      </c>
      <c r="N57" s="459" t="s">
        <v>1552</v>
      </c>
      <c r="O57" s="459" t="s">
        <v>8807</v>
      </c>
      <c r="P57" s="454" t="s">
        <v>8808</v>
      </c>
      <c r="Q57" s="455" t="s">
        <v>10605</v>
      </c>
    </row>
    <row r="58" spans="1:17" s="446" customFormat="1" ht="24.95" customHeight="1">
      <c r="A58" s="453">
        <v>57</v>
      </c>
      <c r="B58" s="453"/>
      <c r="C58" s="454" t="s">
        <v>8804</v>
      </c>
      <c r="D58" s="455"/>
      <c r="E58" s="455" t="s">
        <v>8920</v>
      </c>
      <c r="F58" s="455" t="s">
        <v>4426</v>
      </c>
      <c r="G58" s="456" t="s">
        <v>177</v>
      </c>
      <c r="H58" s="455" t="s">
        <v>33</v>
      </c>
      <c r="I58" s="454" t="s">
        <v>19</v>
      </c>
      <c r="J58" s="457">
        <v>90720</v>
      </c>
      <c r="K58" s="458">
        <v>153</v>
      </c>
      <c r="L58" s="457">
        <v>13880160</v>
      </c>
      <c r="M58" s="455" t="s">
        <v>8822</v>
      </c>
      <c r="N58" s="459" t="s">
        <v>1552</v>
      </c>
      <c r="O58" s="459" t="s">
        <v>8807</v>
      </c>
      <c r="P58" s="454" t="s">
        <v>8808</v>
      </c>
      <c r="Q58" s="455" t="s">
        <v>10605</v>
      </c>
    </row>
    <row r="59" spans="1:17" s="446" customFormat="1" ht="24.95" customHeight="1">
      <c r="A59" s="453">
        <v>58</v>
      </c>
      <c r="B59" s="453"/>
      <c r="C59" s="454" t="s">
        <v>8804</v>
      </c>
      <c r="D59" s="455"/>
      <c r="E59" s="455" t="s">
        <v>8917</v>
      </c>
      <c r="F59" s="455" t="s">
        <v>8922</v>
      </c>
      <c r="G59" s="456" t="s">
        <v>177</v>
      </c>
      <c r="H59" s="455" t="s">
        <v>33</v>
      </c>
      <c r="I59" s="454" t="s">
        <v>19</v>
      </c>
      <c r="J59" s="457">
        <v>118000</v>
      </c>
      <c r="K59" s="458">
        <v>5464</v>
      </c>
      <c r="L59" s="457">
        <v>644752000</v>
      </c>
      <c r="M59" s="455" t="s">
        <v>8822</v>
      </c>
      <c r="N59" s="459" t="s">
        <v>1552</v>
      </c>
      <c r="O59" s="459" t="s">
        <v>8807</v>
      </c>
      <c r="P59" s="454" t="s">
        <v>8808</v>
      </c>
      <c r="Q59" s="455" t="s">
        <v>10605</v>
      </c>
    </row>
    <row r="60" spans="1:17" s="446" customFormat="1" ht="24.95" customHeight="1" thickBot="1">
      <c r="A60" s="453">
        <v>59</v>
      </c>
      <c r="B60" s="453"/>
      <c r="C60" s="454" t="s">
        <v>8804</v>
      </c>
      <c r="D60" s="460"/>
      <c r="E60" s="455" t="s">
        <v>8923</v>
      </c>
      <c r="F60" s="455" t="s">
        <v>8924</v>
      </c>
      <c r="G60" s="456" t="s">
        <v>177</v>
      </c>
      <c r="H60" s="455" t="s">
        <v>33</v>
      </c>
      <c r="I60" s="454" t="s">
        <v>24</v>
      </c>
      <c r="J60" s="457">
        <v>74000</v>
      </c>
      <c r="K60" s="458">
        <v>160</v>
      </c>
      <c r="L60" s="457">
        <v>11840000</v>
      </c>
      <c r="M60" s="455" t="s">
        <v>8822</v>
      </c>
      <c r="N60" s="459" t="s">
        <v>1552</v>
      </c>
      <c r="O60" s="459" t="s">
        <v>8807</v>
      </c>
      <c r="P60" s="454" t="s">
        <v>8808</v>
      </c>
      <c r="Q60" s="455" t="s">
        <v>10605</v>
      </c>
    </row>
    <row r="61" spans="1:17" s="446" customFormat="1" ht="24.95" customHeight="1">
      <c r="A61" s="453">
        <v>60</v>
      </c>
      <c r="B61" s="453"/>
      <c r="C61" s="454" t="s">
        <v>8804</v>
      </c>
      <c r="D61" s="455"/>
      <c r="E61" s="455" t="s">
        <v>8925</v>
      </c>
      <c r="F61" s="455" t="s">
        <v>134</v>
      </c>
      <c r="G61" s="456" t="s">
        <v>8926</v>
      </c>
      <c r="H61" s="455" t="s">
        <v>31</v>
      </c>
      <c r="I61" s="454" t="s">
        <v>21</v>
      </c>
      <c r="J61" s="457">
        <v>163000</v>
      </c>
      <c r="K61" s="458">
        <v>30</v>
      </c>
      <c r="L61" s="457">
        <v>4890000</v>
      </c>
      <c r="M61" s="455" t="s">
        <v>8834</v>
      </c>
      <c r="N61" s="459" t="s">
        <v>1552</v>
      </c>
      <c r="O61" s="459" t="s">
        <v>8807</v>
      </c>
      <c r="P61" s="454" t="s">
        <v>8808</v>
      </c>
      <c r="Q61" s="455" t="s">
        <v>10605</v>
      </c>
    </row>
    <row r="62" spans="1:17" s="446" customFormat="1" ht="24.95" customHeight="1">
      <c r="A62" s="453">
        <v>61</v>
      </c>
      <c r="B62" s="453"/>
      <c r="C62" s="454" t="s">
        <v>8804</v>
      </c>
      <c r="D62" s="455"/>
      <c r="E62" s="455" t="s">
        <v>8927</v>
      </c>
      <c r="F62" s="455" t="s">
        <v>1651</v>
      </c>
      <c r="G62" s="456" t="s">
        <v>8928</v>
      </c>
      <c r="H62" s="455" t="s">
        <v>2597</v>
      </c>
      <c r="I62" s="454" t="s">
        <v>18</v>
      </c>
      <c r="J62" s="457">
        <v>9150</v>
      </c>
      <c r="K62" s="458">
        <v>8400</v>
      </c>
      <c r="L62" s="457">
        <v>76860000</v>
      </c>
      <c r="M62" s="455" t="s">
        <v>8815</v>
      </c>
      <c r="N62" s="459" t="s">
        <v>1552</v>
      </c>
      <c r="O62" s="459" t="s">
        <v>8807</v>
      </c>
      <c r="P62" s="454" t="s">
        <v>8808</v>
      </c>
      <c r="Q62" s="455" t="s">
        <v>10605</v>
      </c>
    </row>
    <row r="63" spans="1:17" s="446" customFormat="1" ht="24.95" customHeight="1">
      <c r="A63" s="453">
        <v>62</v>
      </c>
      <c r="B63" s="453"/>
      <c r="C63" s="454" t="s">
        <v>8804</v>
      </c>
      <c r="D63" s="455"/>
      <c r="E63" s="455" t="s">
        <v>8929</v>
      </c>
      <c r="F63" s="455" t="s">
        <v>1651</v>
      </c>
      <c r="G63" s="456" t="s">
        <v>8928</v>
      </c>
      <c r="H63" s="455" t="s">
        <v>2597</v>
      </c>
      <c r="I63" s="454" t="s">
        <v>18</v>
      </c>
      <c r="J63" s="457">
        <v>13390</v>
      </c>
      <c r="K63" s="458">
        <v>29680</v>
      </c>
      <c r="L63" s="457">
        <v>397415200</v>
      </c>
      <c r="M63" s="455" t="s">
        <v>8815</v>
      </c>
      <c r="N63" s="459" t="s">
        <v>1552</v>
      </c>
      <c r="O63" s="459" t="s">
        <v>8807</v>
      </c>
      <c r="P63" s="454" t="s">
        <v>8808</v>
      </c>
      <c r="Q63" s="455" t="s">
        <v>10605</v>
      </c>
    </row>
    <row r="64" spans="1:17" s="446" customFormat="1" ht="24.95" customHeight="1">
      <c r="A64" s="453">
        <v>63</v>
      </c>
      <c r="B64" s="453"/>
      <c r="C64" s="454" t="s">
        <v>8804</v>
      </c>
      <c r="D64" s="455"/>
      <c r="E64" s="455" t="s">
        <v>8930</v>
      </c>
      <c r="F64" s="455" t="s">
        <v>4376</v>
      </c>
      <c r="G64" s="456" t="s">
        <v>7194</v>
      </c>
      <c r="H64" s="455" t="s">
        <v>250</v>
      </c>
      <c r="I64" s="454" t="s">
        <v>18</v>
      </c>
      <c r="J64" s="457">
        <v>27300</v>
      </c>
      <c r="K64" s="458">
        <v>14750</v>
      </c>
      <c r="L64" s="457">
        <v>402675000</v>
      </c>
      <c r="M64" s="455" t="s">
        <v>8931</v>
      </c>
      <c r="N64" s="459" t="s">
        <v>1552</v>
      </c>
      <c r="O64" s="459" t="s">
        <v>8807</v>
      </c>
      <c r="P64" s="454" t="s">
        <v>8808</v>
      </c>
      <c r="Q64" s="455" t="s">
        <v>10605</v>
      </c>
    </row>
    <row r="65" spans="1:17" s="446" customFormat="1" ht="24.95" customHeight="1">
      <c r="A65" s="453">
        <v>64</v>
      </c>
      <c r="B65" s="453"/>
      <c r="C65" s="454" t="s">
        <v>8804</v>
      </c>
      <c r="D65" s="455"/>
      <c r="E65" s="455" t="s">
        <v>8932</v>
      </c>
      <c r="F65" s="455" t="s">
        <v>4376</v>
      </c>
      <c r="G65" s="456" t="s">
        <v>7194</v>
      </c>
      <c r="H65" s="455" t="s">
        <v>250</v>
      </c>
      <c r="I65" s="454" t="s">
        <v>18</v>
      </c>
      <c r="J65" s="457">
        <v>19500</v>
      </c>
      <c r="K65" s="458">
        <v>12600</v>
      </c>
      <c r="L65" s="457">
        <v>245700000</v>
      </c>
      <c r="M65" s="455" t="s">
        <v>8931</v>
      </c>
      <c r="N65" s="459" t="s">
        <v>1552</v>
      </c>
      <c r="O65" s="459" t="s">
        <v>8807</v>
      </c>
      <c r="P65" s="454" t="s">
        <v>8808</v>
      </c>
      <c r="Q65" s="455" t="s">
        <v>10605</v>
      </c>
    </row>
    <row r="66" spans="1:17" s="446" customFormat="1" ht="24.95" customHeight="1">
      <c r="A66" s="453">
        <v>65</v>
      </c>
      <c r="B66" s="453"/>
      <c r="C66" s="454" t="s">
        <v>8804</v>
      </c>
      <c r="D66" s="455"/>
      <c r="E66" s="455" t="s">
        <v>8933</v>
      </c>
      <c r="F66" s="455" t="s">
        <v>8934</v>
      </c>
      <c r="G66" s="456" t="s">
        <v>504</v>
      </c>
      <c r="H66" s="455" t="s">
        <v>33</v>
      </c>
      <c r="I66" s="454" t="s">
        <v>18</v>
      </c>
      <c r="J66" s="457">
        <v>21200</v>
      </c>
      <c r="K66" s="458">
        <v>4500</v>
      </c>
      <c r="L66" s="457">
        <v>95400000</v>
      </c>
      <c r="M66" s="455" t="s">
        <v>8830</v>
      </c>
      <c r="N66" s="459" t="s">
        <v>1552</v>
      </c>
      <c r="O66" s="459" t="s">
        <v>8807</v>
      </c>
      <c r="P66" s="454" t="s">
        <v>8808</v>
      </c>
      <c r="Q66" s="455" t="s">
        <v>10605</v>
      </c>
    </row>
    <row r="67" spans="1:17" s="446" customFormat="1" ht="24.95" customHeight="1">
      <c r="A67" s="453">
        <v>66</v>
      </c>
      <c r="B67" s="453"/>
      <c r="C67" s="454" t="s">
        <v>8804</v>
      </c>
      <c r="D67" s="455"/>
      <c r="E67" s="455" t="s">
        <v>8935</v>
      </c>
      <c r="F67" s="455" t="s">
        <v>8934</v>
      </c>
      <c r="G67" s="456" t="s">
        <v>504</v>
      </c>
      <c r="H67" s="455" t="s">
        <v>33</v>
      </c>
      <c r="I67" s="454" t="s">
        <v>18</v>
      </c>
      <c r="J67" s="457">
        <v>26400</v>
      </c>
      <c r="K67" s="458">
        <v>1050</v>
      </c>
      <c r="L67" s="457">
        <v>27720000</v>
      </c>
      <c r="M67" s="455" t="s">
        <v>8830</v>
      </c>
      <c r="N67" s="459" t="s">
        <v>1552</v>
      </c>
      <c r="O67" s="459" t="s">
        <v>8807</v>
      </c>
      <c r="P67" s="454" t="s">
        <v>8808</v>
      </c>
      <c r="Q67" s="455" t="s">
        <v>10605</v>
      </c>
    </row>
    <row r="68" spans="1:17" s="446" customFormat="1" ht="24.95" customHeight="1">
      <c r="A68" s="453">
        <v>67</v>
      </c>
      <c r="B68" s="453"/>
      <c r="C68" s="454" t="s">
        <v>8804</v>
      </c>
      <c r="D68" s="455"/>
      <c r="E68" s="455" t="s">
        <v>8936</v>
      </c>
      <c r="F68" s="455" t="s">
        <v>8934</v>
      </c>
      <c r="G68" s="456" t="s">
        <v>504</v>
      </c>
      <c r="H68" s="455" t="s">
        <v>33</v>
      </c>
      <c r="I68" s="454" t="s">
        <v>18</v>
      </c>
      <c r="J68" s="457">
        <v>29300</v>
      </c>
      <c r="K68" s="458">
        <v>1100</v>
      </c>
      <c r="L68" s="457">
        <v>32230000</v>
      </c>
      <c r="M68" s="455" t="s">
        <v>8830</v>
      </c>
      <c r="N68" s="459" t="s">
        <v>1552</v>
      </c>
      <c r="O68" s="459" t="s">
        <v>8807</v>
      </c>
      <c r="P68" s="454" t="s">
        <v>8808</v>
      </c>
      <c r="Q68" s="455" t="s">
        <v>10605</v>
      </c>
    </row>
    <row r="69" spans="1:17" s="446" customFormat="1" ht="24.95" customHeight="1">
      <c r="A69" s="453">
        <v>68</v>
      </c>
      <c r="B69" s="453"/>
      <c r="C69" s="454" t="s">
        <v>8804</v>
      </c>
      <c r="D69" s="455"/>
      <c r="E69" s="455" t="s">
        <v>8937</v>
      </c>
      <c r="F69" s="455" t="s">
        <v>8810</v>
      </c>
      <c r="G69" s="456" t="s">
        <v>8938</v>
      </c>
      <c r="H69" s="455" t="s">
        <v>35</v>
      </c>
      <c r="I69" s="454" t="s">
        <v>21</v>
      </c>
      <c r="J69" s="457">
        <v>98000</v>
      </c>
      <c r="K69" s="458">
        <v>10</v>
      </c>
      <c r="L69" s="457">
        <v>980000</v>
      </c>
      <c r="M69" s="455" t="s">
        <v>8812</v>
      </c>
      <c r="N69" s="459" t="s">
        <v>1552</v>
      </c>
      <c r="O69" s="459" t="s">
        <v>8807</v>
      </c>
      <c r="P69" s="454" t="s">
        <v>8808</v>
      </c>
      <c r="Q69" s="455" t="s">
        <v>10605</v>
      </c>
    </row>
    <row r="70" spans="1:17" s="446" customFormat="1" ht="24.95" customHeight="1">
      <c r="A70" s="453">
        <v>69</v>
      </c>
      <c r="B70" s="453"/>
      <c r="C70" s="454" t="s">
        <v>8804</v>
      </c>
      <c r="D70" s="455"/>
      <c r="E70" s="455" t="s">
        <v>8939</v>
      </c>
      <c r="F70" s="455" t="s">
        <v>5040</v>
      </c>
      <c r="G70" s="456" t="s">
        <v>2556</v>
      </c>
      <c r="H70" s="455" t="s">
        <v>34</v>
      </c>
      <c r="I70" s="454" t="s">
        <v>21</v>
      </c>
      <c r="J70" s="457">
        <v>2601270</v>
      </c>
      <c r="K70" s="458">
        <v>56</v>
      </c>
      <c r="L70" s="457">
        <v>145671120</v>
      </c>
      <c r="M70" s="455" t="s">
        <v>8940</v>
      </c>
      <c r="N70" s="459" t="s">
        <v>1552</v>
      </c>
      <c r="O70" s="459" t="s">
        <v>8807</v>
      </c>
      <c r="P70" s="454" t="s">
        <v>8808</v>
      </c>
      <c r="Q70" s="455" t="s">
        <v>10605</v>
      </c>
    </row>
    <row r="71" spans="1:17" s="446" customFormat="1" ht="24.95" customHeight="1">
      <c r="A71" s="453">
        <v>70</v>
      </c>
      <c r="B71" s="453"/>
      <c r="C71" s="454" t="s">
        <v>8804</v>
      </c>
      <c r="D71" s="455"/>
      <c r="E71" s="455" t="s">
        <v>8941</v>
      </c>
      <c r="F71" s="455" t="s">
        <v>8942</v>
      </c>
      <c r="G71" s="456" t="s">
        <v>8943</v>
      </c>
      <c r="H71" s="455" t="s">
        <v>8944</v>
      </c>
      <c r="I71" s="454" t="s">
        <v>21</v>
      </c>
      <c r="J71" s="457">
        <v>2750</v>
      </c>
      <c r="K71" s="458">
        <v>9600</v>
      </c>
      <c r="L71" s="457">
        <v>26400000</v>
      </c>
      <c r="M71" s="455" t="s">
        <v>8945</v>
      </c>
      <c r="N71" s="459" t="s">
        <v>1552</v>
      </c>
      <c r="O71" s="459" t="s">
        <v>8807</v>
      </c>
      <c r="P71" s="454" t="s">
        <v>8808</v>
      </c>
      <c r="Q71" s="455" t="s">
        <v>10605</v>
      </c>
    </row>
    <row r="72" spans="1:17" s="446" customFormat="1" ht="24.95" customHeight="1">
      <c r="A72" s="453">
        <v>71</v>
      </c>
      <c r="B72" s="453"/>
      <c r="C72" s="454" t="s">
        <v>8804</v>
      </c>
      <c r="D72" s="455"/>
      <c r="E72" s="455" t="s">
        <v>8941</v>
      </c>
      <c r="F72" s="455" t="s">
        <v>8946</v>
      </c>
      <c r="G72" s="456" t="s">
        <v>8943</v>
      </c>
      <c r="H72" s="455" t="s">
        <v>8944</v>
      </c>
      <c r="I72" s="454" t="s">
        <v>21</v>
      </c>
      <c r="J72" s="457">
        <v>2750</v>
      </c>
      <c r="K72" s="458">
        <v>12000</v>
      </c>
      <c r="L72" s="457">
        <v>33000000</v>
      </c>
      <c r="M72" s="455" t="s">
        <v>8945</v>
      </c>
      <c r="N72" s="459" t="s">
        <v>1552</v>
      </c>
      <c r="O72" s="459" t="s">
        <v>8807</v>
      </c>
      <c r="P72" s="454" t="s">
        <v>8808</v>
      </c>
      <c r="Q72" s="455" t="s">
        <v>10605</v>
      </c>
    </row>
    <row r="73" spans="1:17" s="446" customFormat="1" ht="24.95" customHeight="1">
      <c r="A73" s="453">
        <v>72</v>
      </c>
      <c r="B73" s="453"/>
      <c r="C73" s="454" t="s">
        <v>8804</v>
      </c>
      <c r="D73" s="455"/>
      <c r="E73" s="455" t="s">
        <v>8947</v>
      </c>
      <c r="F73" s="455" t="s">
        <v>8948</v>
      </c>
      <c r="G73" s="456" t="s">
        <v>620</v>
      </c>
      <c r="H73" s="455" t="s">
        <v>2390</v>
      </c>
      <c r="I73" s="454" t="s">
        <v>58</v>
      </c>
      <c r="J73" s="457">
        <v>115000</v>
      </c>
      <c r="K73" s="458">
        <v>120</v>
      </c>
      <c r="L73" s="457">
        <v>13800000</v>
      </c>
      <c r="M73" s="455" t="s">
        <v>2392</v>
      </c>
      <c r="N73" s="459" t="s">
        <v>1552</v>
      </c>
      <c r="O73" s="459" t="s">
        <v>8807</v>
      </c>
      <c r="P73" s="454" t="s">
        <v>8808</v>
      </c>
      <c r="Q73" s="455" t="s">
        <v>10605</v>
      </c>
    </row>
    <row r="74" spans="1:17" s="446" customFormat="1" ht="24.95" customHeight="1">
      <c r="A74" s="453">
        <v>73</v>
      </c>
      <c r="B74" s="453"/>
      <c r="C74" s="454" t="s">
        <v>8804</v>
      </c>
      <c r="D74" s="455"/>
      <c r="E74" s="455" t="s">
        <v>8949</v>
      </c>
      <c r="F74" s="455" t="s">
        <v>8950</v>
      </c>
      <c r="G74" s="456" t="s">
        <v>8951</v>
      </c>
      <c r="H74" s="455" t="s">
        <v>8952</v>
      </c>
      <c r="I74" s="454" t="s">
        <v>21</v>
      </c>
      <c r="J74" s="457">
        <v>1200000</v>
      </c>
      <c r="K74" s="458">
        <v>35</v>
      </c>
      <c r="L74" s="457">
        <v>42000000</v>
      </c>
      <c r="M74" s="455" t="s">
        <v>8953</v>
      </c>
      <c r="N74" s="459" t="s">
        <v>1552</v>
      </c>
      <c r="O74" s="459" t="s">
        <v>8807</v>
      </c>
      <c r="P74" s="454" t="s">
        <v>8808</v>
      </c>
      <c r="Q74" s="455" t="s">
        <v>10605</v>
      </c>
    </row>
    <row r="75" spans="1:17" s="446" customFormat="1" ht="24.95" customHeight="1">
      <c r="A75" s="453">
        <v>74</v>
      </c>
      <c r="B75" s="453"/>
      <c r="C75" s="454" t="s">
        <v>8804</v>
      </c>
      <c r="D75" s="455"/>
      <c r="E75" s="455" t="s">
        <v>8949</v>
      </c>
      <c r="F75" s="455" t="s">
        <v>8950</v>
      </c>
      <c r="G75" s="456" t="s">
        <v>8951</v>
      </c>
      <c r="H75" s="455" t="s">
        <v>8952</v>
      </c>
      <c r="I75" s="454" t="s">
        <v>21</v>
      </c>
      <c r="J75" s="457">
        <v>2400000</v>
      </c>
      <c r="K75" s="458">
        <v>8</v>
      </c>
      <c r="L75" s="457">
        <v>19200000</v>
      </c>
      <c r="M75" s="455" t="s">
        <v>8953</v>
      </c>
      <c r="N75" s="459" t="s">
        <v>1552</v>
      </c>
      <c r="O75" s="459" t="s">
        <v>8807</v>
      </c>
      <c r="P75" s="454" t="s">
        <v>8808</v>
      </c>
      <c r="Q75" s="455" t="s">
        <v>10605</v>
      </c>
    </row>
    <row r="76" spans="1:17" s="446" customFormat="1" ht="24.95" customHeight="1">
      <c r="A76" s="453">
        <v>75</v>
      </c>
      <c r="B76" s="453"/>
      <c r="C76" s="454" t="s">
        <v>8804</v>
      </c>
      <c r="D76" s="455"/>
      <c r="E76" s="455" t="s">
        <v>8954</v>
      </c>
      <c r="F76" s="455" t="s">
        <v>340</v>
      </c>
      <c r="G76" s="456" t="s">
        <v>8955</v>
      </c>
      <c r="H76" s="455" t="s">
        <v>31</v>
      </c>
      <c r="I76" s="454" t="s">
        <v>58</v>
      </c>
      <c r="J76" s="457">
        <v>16800</v>
      </c>
      <c r="K76" s="458">
        <v>3484</v>
      </c>
      <c r="L76" s="457">
        <v>58531200</v>
      </c>
      <c r="M76" s="455" t="s">
        <v>8956</v>
      </c>
      <c r="N76" s="459" t="s">
        <v>1552</v>
      </c>
      <c r="O76" s="459" t="s">
        <v>8807</v>
      </c>
      <c r="P76" s="454" t="s">
        <v>8808</v>
      </c>
      <c r="Q76" s="455" t="s">
        <v>10605</v>
      </c>
    </row>
    <row r="77" spans="1:17" s="446" customFormat="1" ht="24.95" customHeight="1">
      <c r="A77" s="453">
        <v>76</v>
      </c>
      <c r="B77" s="453"/>
      <c r="C77" s="454" t="s">
        <v>8804</v>
      </c>
      <c r="D77" s="455"/>
      <c r="E77" s="455" t="s">
        <v>8954</v>
      </c>
      <c r="F77" s="455" t="s">
        <v>340</v>
      </c>
      <c r="G77" s="456" t="s">
        <v>8955</v>
      </c>
      <c r="H77" s="455" t="s">
        <v>31</v>
      </c>
      <c r="I77" s="454" t="s">
        <v>58</v>
      </c>
      <c r="J77" s="457">
        <v>16800</v>
      </c>
      <c r="K77" s="458">
        <v>1576</v>
      </c>
      <c r="L77" s="457">
        <v>26476800</v>
      </c>
      <c r="M77" s="455" t="s">
        <v>8956</v>
      </c>
      <c r="N77" s="459" t="s">
        <v>1552</v>
      </c>
      <c r="O77" s="459" t="s">
        <v>8807</v>
      </c>
      <c r="P77" s="454" t="s">
        <v>8808</v>
      </c>
      <c r="Q77" s="455" t="s">
        <v>10605</v>
      </c>
    </row>
    <row r="78" spans="1:17" s="446" customFormat="1" ht="24.95" customHeight="1">
      <c r="A78" s="453">
        <v>77</v>
      </c>
      <c r="B78" s="453"/>
      <c r="C78" s="454" t="s">
        <v>8804</v>
      </c>
      <c r="D78" s="455"/>
      <c r="E78" s="455" t="s">
        <v>8957</v>
      </c>
      <c r="F78" s="455" t="s">
        <v>181</v>
      </c>
      <c r="G78" s="456" t="s">
        <v>2481</v>
      </c>
      <c r="H78" s="455" t="s">
        <v>34</v>
      </c>
      <c r="I78" s="454" t="s">
        <v>58</v>
      </c>
      <c r="J78" s="457">
        <v>30700</v>
      </c>
      <c r="K78" s="458">
        <v>6660</v>
      </c>
      <c r="L78" s="457">
        <v>204462000</v>
      </c>
      <c r="M78" s="455" t="s">
        <v>8830</v>
      </c>
      <c r="N78" s="459" t="s">
        <v>1552</v>
      </c>
      <c r="O78" s="459" t="s">
        <v>8807</v>
      </c>
      <c r="P78" s="454" t="s">
        <v>8808</v>
      </c>
      <c r="Q78" s="455" t="s">
        <v>10605</v>
      </c>
    </row>
    <row r="79" spans="1:17" s="446" customFormat="1" ht="24.95" customHeight="1">
      <c r="A79" s="453">
        <v>78</v>
      </c>
      <c r="B79" s="453"/>
      <c r="C79" s="454" t="s">
        <v>8804</v>
      </c>
      <c r="D79" s="455"/>
      <c r="E79" s="455" t="s">
        <v>8958</v>
      </c>
      <c r="F79" s="455" t="s">
        <v>8959</v>
      </c>
      <c r="G79" s="456" t="s">
        <v>2556</v>
      </c>
      <c r="H79" s="455" t="s">
        <v>34</v>
      </c>
      <c r="I79" s="454" t="s">
        <v>29</v>
      </c>
      <c r="J79" s="457">
        <v>180810</v>
      </c>
      <c r="K79" s="458">
        <v>19</v>
      </c>
      <c r="L79" s="457">
        <v>3435390</v>
      </c>
      <c r="M79" s="455" t="s">
        <v>8940</v>
      </c>
      <c r="N79" s="459" t="s">
        <v>1552</v>
      </c>
      <c r="O79" s="459" t="s">
        <v>8807</v>
      </c>
      <c r="P79" s="454" t="s">
        <v>8808</v>
      </c>
      <c r="Q79" s="455" t="s">
        <v>10605</v>
      </c>
    </row>
    <row r="80" spans="1:17" s="446" customFormat="1" ht="24.95" customHeight="1">
      <c r="A80" s="453">
        <v>79</v>
      </c>
      <c r="B80" s="453"/>
      <c r="C80" s="454" t="s">
        <v>8804</v>
      </c>
      <c r="D80" s="455"/>
      <c r="E80" s="455" t="s">
        <v>8960</v>
      </c>
      <c r="F80" s="455" t="s">
        <v>8961</v>
      </c>
      <c r="G80" s="456" t="s">
        <v>7812</v>
      </c>
      <c r="H80" s="455" t="s">
        <v>8962</v>
      </c>
      <c r="I80" s="454" t="s">
        <v>58</v>
      </c>
      <c r="J80" s="457">
        <v>18000</v>
      </c>
      <c r="K80" s="458">
        <v>5115</v>
      </c>
      <c r="L80" s="457">
        <v>92070000</v>
      </c>
      <c r="M80" s="455" t="s">
        <v>8963</v>
      </c>
      <c r="N80" s="459" t="s">
        <v>1552</v>
      </c>
      <c r="O80" s="459" t="s">
        <v>8807</v>
      </c>
      <c r="P80" s="454" t="s">
        <v>8808</v>
      </c>
      <c r="Q80" s="455" t="s">
        <v>10605</v>
      </c>
    </row>
    <row r="81" spans="1:17" s="446" customFormat="1" ht="24.95" customHeight="1">
      <c r="A81" s="453">
        <v>80</v>
      </c>
      <c r="B81" s="453"/>
      <c r="C81" s="454" t="s">
        <v>8804</v>
      </c>
      <c r="D81" s="455"/>
      <c r="E81" s="455" t="s">
        <v>8964</v>
      </c>
      <c r="F81" s="455" t="s">
        <v>8961</v>
      </c>
      <c r="G81" s="456" t="s">
        <v>7812</v>
      </c>
      <c r="H81" s="455" t="s">
        <v>8962</v>
      </c>
      <c r="I81" s="454" t="s">
        <v>58</v>
      </c>
      <c r="J81" s="457">
        <v>18000</v>
      </c>
      <c r="K81" s="458">
        <v>19331</v>
      </c>
      <c r="L81" s="457">
        <v>347958000</v>
      </c>
      <c r="M81" s="455" t="s">
        <v>8963</v>
      </c>
      <c r="N81" s="459" t="s">
        <v>1552</v>
      </c>
      <c r="O81" s="459" t="s">
        <v>8807</v>
      </c>
      <c r="P81" s="454" t="s">
        <v>8808</v>
      </c>
      <c r="Q81" s="455" t="s">
        <v>10605</v>
      </c>
    </row>
    <row r="82" spans="1:17" s="446" customFormat="1" ht="24.95" customHeight="1">
      <c r="A82" s="453">
        <v>81</v>
      </c>
      <c r="B82" s="453"/>
      <c r="C82" s="454" t="s">
        <v>8804</v>
      </c>
      <c r="D82" s="455"/>
      <c r="E82" s="455" t="s">
        <v>8965</v>
      </c>
      <c r="F82" s="455" t="s">
        <v>8961</v>
      </c>
      <c r="G82" s="456" t="s">
        <v>7812</v>
      </c>
      <c r="H82" s="455" t="s">
        <v>8962</v>
      </c>
      <c r="I82" s="454" t="s">
        <v>58</v>
      </c>
      <c r="J82" s="457">
        <v>19253</v>
      </c>
      <c r="K82" s="458">
        <v>5304</v>
      </c>
      <c r="L82" s="457">
        <v>102117912</v>
      </c>
      <c r="M82" s="455" t="s">
        <v>8963</v>
      </c>
      <c r="N82" s="459" t="s">
        <v>1552</v>
      </c>
      <c r="O82" s="459" t="s">
        <v>8807</v>
      </c>
      <c r="P82" s="454" t="s">
        <v>8808</v>
      </c>
      <c r="Q82" s="455" t="s">
        <v>10605</v>
      </c>
    </row>
    <row r="83" spans="1:17" s="446" customFormat="1" ht="24.95" customHeight="1">
      <c r="A83" s="453">
        <v>82</v>
      </c>
      <c r="B83" s="453"/>
      <c r="C83" s="454" t="s">
        <v>8804</v>
      </c>
      <c r="D83" s="455"/>
      <c r="E83" s="455" t="s">
        <v>8966</v>
      </c>
      <c r="F83" s="455" t="s">
        <v>2477</v>
      </c>
      <c r="G83" s="456" t="s">
        <v>473</v>
      </c>
      <c r="H83" s="455" t="s">
        <v>334</v>
      </c>
      <c r="I83" s="454" t="s">
        <v>58</v>
      </c>
      <c r="J83" s="457">
        <v>18346</v>
      </c>
      <c r="K83" s="458">
        <v>4286</v>
      </c>
      <c r="L83" s="457">
        <v>78630956</v>
      </c>
      <c r="M83" s="455" t="s">
        <v>8827</v>
      </c>
      <c r="N83" s="459" t="s">
        <v>1552</v>
      </c>
      <c r="O83" s="459" t="s">
        <v>8807</v>
      </c>
      <c r="P83" s="454" t="s">
        <v>8808</v>
      </c>
      <c r="Q83" s="455" t="s">
        <v>10605</v>
      </c>
    </row>
    <row r="84" spans="1:17" s="446" customFormat="1" ht="24.95" customHeight="1">
      <c r="A84" s="453">
        <v>83</v>
      </c>
      <c r="B84" s="453"/>
      <c r="C84" s="454" t="s">
        <v>8804</v>
      </c>
      <c r="D84" s="455"/>
      <c r="E84" s="455" t="s">
        <v>8967</v>
      </c>
      <c r="F84" s="455" t="s">
        <v>8950</v>
      </c>
      <c r="G84" s="456" t="s">
        <v>8951</v>
      </c>
      <c r="H84" s="455" t="s">
        <v>8952</v>
      </c>
      <c r="I84" s="454" t="s">
        <v>21</v>
      </c>
      <c r="J84" s="457">
        <v>1200000</v>
      </c>
      <c r="K84" s="458">
        <v>8</v>
      </c>
      <c r="L84" s="457">
        <v>9600000</v>
      </c>
      <c r="M84" s="455" t="s">
        <v>8953</v>
      </c>
      <c r="N84" s="459" t="s">
        <v>1552</v>
      </c>
      <c r="O84" s="459" t="s">
        <v>8807</v>
      </c>
      <c r="P84" s="454" t="s">
        <v>8808</v>
      </c>
      <c r="Q84" s="455" t="s">
        <v>10605</v>
      </c>
    </row>
    <row r="85" spans="1:17" s="446" customFormat="1" ht="24.95" customHeight="1">
      <c r="A85" s="453">
        <v>84</v>
      </c>
      <c r="B85" s="453"/>
      <c r="C85" s="454" t="s">
        <v>8804</v>
      </c>
      <c r="D85" s="455"/>
      <c r="E85" s="455" t="s">
        <v>8968</v>
      </c>
      <c r="F85" s="455" t="s">
        <v>5037</v>
      </c>
      <c r="G85" s="456" t="s">
        <v>2556</v>
      </c>
      <c r="H85" s="455" t="s">
        <v>34</v>
      </c>
      <c r="I85" s="454" t="s">
        <v>29</v>
      </c>
      <c r="J85" s="457">
        <v>153600</v>
      </c>
      <c r="K85" s="458">
        <v>240</v>
      </c>
      <c r="L85" s="457">
        <v>36864000</v>
      </c>
      <c r="M85" s="455" t="s">
        <v>8940</v>
      </c>
      <c r="N85" s="459" t="s">
        <v>1552</v>
      </c>
      <c r="O85" s="459" t="s">
        <v>8807</v>
      </c>
      <c r="P85" s="454" t="s">
        <v>8808</v>
      </c>
      <c r="Q85" s="455" t="s">
        <v>10605</v>
      </c>
    </row>
    <row r="86" spans="1:17" s="446" customFormat="1" ht="24.95" customHeight="1">
      <c r="A86" s="453">
        <v>85</v>
      </c>
      <c r="B86" s="453"/>
      <c r="C86" s="454" t="s">
        <v>8804</v>
      </c>
      <c r="D86" s="455"/>
      <c r="E86" s="455" t="s">
        <v>8969</v>
      </c>
      <c r="F86" s="455" t="s">
        <v>8970</v>
      </c>
      <c r="G86" s="456" t="s">
        <v>8971</v>
      </c>
      <c r="H86" s="455" t="s">
        <v>8972</v>
      </c>
      <c r="I86" s="454" t="s">
        <v>29</v>
      </c>
      <c r="J86" s="457">
        <v>116550</v>
      </c>
      <c r="K86" s="458">
        <v>67</v>
      </c>
      <c r="L86" s="457">
        <v>7808850</v>
      </c>
      <c r="M86" s="455" t="s">
        <v>8973</v>
      </c>
      <c r="N86" s="459" t="s">
        <v>1552</v>
      </c>
      <c r="O86" s="459" t="s">
        <v>8807</v>
      </c>
      <c r="P86" s="454" t="s">
        <v>8808</v>
      </c>
      <c r="Q86" s="455" t="s">
        <v>10605</v>
      </c>
    </row>
    <row r="87" spans="1:17" s="446" customFormat="1" ht="24.95" customHeight="1">
      <c r="A87" s="453">
        <v>86</v>
      </c>
      <c r="B87" s="453"/>
      <c r="C87" s="454" t="s">
        <v>8804</v>
      </c>
      <c r="D87" s="455"/>
      <c r="E87" s="455" t="s">
        <v>8947</v>
      </c>
      <c r="F87" s="455" t="s">
        <v>8948</v>
      </c>
      <c r="G87" s="456" t="s">
        <v>620</v>
      </c>
      <c r="H87" s="455" t="s">
        <v>2390</v>
      </c>
      <c r="I87" s="454" t="s">
        <v>58</v>
      </c>
      <c r="J87" s="457">
        <v>115000</v>
      </c>
      <c r="K87" s="458">
        <v>12</v>
      </c>
      <c r="L87" s="457">
        <v>1380000</v>
      </c>
      <c r="M87" s="455" t="s">
        <v>2392</v>
      </c>
      <c r="N87" s="459" t="s">
        <v>1552</v>
      </c>
      <c r="O87" s="459" t="s">
        <v>8807</v>
      </c>
      <c r="P87" s="454" t="s">
        <v>8808</v>
      </c>
      <c r="Q87" s="455" t="s">
        <v>10605</v>
      </c>
    </row>
    <row r="88" spans="1:17" s="446" customFormat="1" ht="24.95" customHeight="1">
      <c r="A88" s="453">
        <v>87</v>
      </c>
      <c r="B88" s="453"/>
      <c r="C88" s="454" t="s">
        <v>8804</v>
      </c>
      <c r="D88" s="455"/>
      <c r="E88" s="455" t="s">
        <v>8974</v>
      </c>
      <c r="F88" s="455" t="s">
        <v>8975</v>
      </c>
      <c r="G88" s="456" t="s">
        <v>620</v>
      </c>
      <c r="H88" s="455" t="s">
        <v>2390</v>
      </c>
      <c r="I88" s="454" t="s">
        <v>29</v>
      </c>
      <c r="J88" s="457">
        <v>115000</v>
      </c>
      <c r="K88" s="458">
        <v>80</v>
      </c>
      <c r="L88" s="457">
        <v>9200000</v>
      </c>
      <c r="M88" s="455" t="s">
        <v>2392</v>
      </c>
      <c r="N88" s="459" t="s">
        <v>1552</v>
      </c>
      <c r="O88" s="459" t="s">
        <v>8807</v>
      </c>
      <c r="P88" s="454" t="s">
        <v>8808</v>
      </c>
      <c r="Q88" s="455" t="s">
        <v>10605</v>
      </c>
    </row>
    <row r="89" spans="1:17" s="446" customFormat="1" ht="24.95" customHeight="1">
      <c r="A89" s="453">
        <v>88</v>
      </c>
      <c r="B89" s="453"/>
      <c r="C89" s="454" t="s">
        <v>8804</v>
      </c>
      <c r="D89" s="455"/>
      <c r="E89" s="455" t="s">
        <v>8976</v>
      </c>
      <c r="F89" s="455" t="s">
        <v>8961</v>
      </c>
      <c r="G89" s="456" t="s">
        <v>7812</v>
      </c>
      <c r="H89" s="455" t="s">
        <v>8962</v>
      </c>
      <c r="I89" s="454" t="s">
        <v>58</v>
      </c>
      <c r="J89" s="457">
        <v>98800</v>
      </c>
      <c r="K89" s="458">
        <v>62</v>
      </c>
      <c r="L89" s="457">
        <v>6125600</v>
      </c>
      <c r="M89" s="455" t="s">
        <v>8963</v>
      </c>
      <c r="N89" s="459" t="s">
        <v>1552</v>
      </c>
      <c r="O89" s="459" t="s">
        <v>8807</v>
      </c>
      <c r="P89" s="454" t="s">
        <v>8808</v>
      </c>
      <c r="Q89" s="455" t="s">
        <v>10605</v>
      </c>
    </row>
    <row r="90" spans="1:17" s="446" customFormat="1" ht="24.95" customHeight="1">
      <c r="A90" s="453">
        <v>89</v>
      </c>
      <c r="B90" s="453"/>
      <c r="C90" s="454" t="s">
        <v>8804</v>
      </c>
      <c r="D90" s="455"/>
      <c r="E90" s="455" t="s">
        <v>8977</v>
      </c>
      <c r="F90" s="455" t="s">
        <v>8961</v>
      </c>
      <c r="G90" s="456" t="s">
        <v>7812</v>
      </c>
      <c r="H90" s="455" t="s">
        <v>8962</v>
      </c>
      <c r="I90" s="454" t="s">
        <v>58</v>
      </c>
      <c r="J90" s="457">
        <v>87494</v>
      </c>
      <c r="K90" s="458">
        <v>1628</v>
      </c>
      <c r="L90" s="457">
        <v>142440232</v>
      </c>
      <c r="M90" s="455" t="s">
        <v>8963</v>
      </c>
      <c r="N90" s="459" t="s">
        <v>1552</v>
      </c>
      <c r="O90" s="459" t="s">
        <v>8807</v>
      </c>
      <c r="P90" s="454" t="s">
        <v>8808</v>
      </c>
      <c r="Q90" s="455" t="s">
        <v>10605</v>
      </c>
    </row>
    <row r="91" spans="1:17" s="446" customFormat="1" ht="24.95" customHeight="1">
      <c r="A91" s="453">
        <v>90</v>
      </c>
      <c r="B91" s="453"/>
      <c r="C91" s="454" t="s">
        <v>8804</v>
      </c>
      <c r="D91" s="455"/>
      <c r="E91" s="455" t="s">
        <v>8978</v>
      </c>
      <c r="F91" s="455" t="s">
        <v>8961</v>
      </c>
      <c r="G91" s="456" t="s">
        <v>7812</v>
      </c>
      <c r="H91" s="455" t="s">
        <v>8962</v>
      </c>
      <c r="I91" s="454" t="s">
        <v>58</v>
      </c>
      <c r="J91" s="457">
        <v>87494</v>
      </c>
      <c r="K91" s="458">
        <v>576</v>
      </c>
      <c r="L91" s="457">
        <v>50396544</v>
      </c>
      <c r="M91" s="455" t="s">
        <v>8963</v>
      </c>
      <c r="N91" s="459" t="s">
        <v>1552</v>
      </c>
      <c r="O91" s="459" t="s">
        <v>8807</v>
      </c>
      <c r="P91" s="454" t="s">
        <v>8808</v>
      </c>
      <c r="Q91" s="455" t="s">
        <v>10605</v>
      </c>
    </row>
    <row r="92" spans="1:17" s="446" customFormat="1" ht="24.95" customHeight="1">
      <c r="A92" s="453">
        <v>91</v>
      </c>
      <c r="B92" s="453"/>
      <c r="C92" s="454" t="s">
        <v>8804</v>
      </c>
      <c r="D92" s="455"/>
      <c r="E92" s="455" t="s">
        <v>8979</v>
      </c>
      <c r="F92" s="455" t="s">
        <v>8961</v>
      </c>
      <c r="G92" s="456" t="s">
        <v>7812</v>
      </c>
      <c r="H92" s="455" t="s">
        <v>8962</v>
      </c>
      <c r="I92" s="454" t="s">
        <v>58</v>
      </c>
      <c r="J92" s="457">
        <v>87591</v>
      </c>
      <c r="K92" s="458">
        <v>148</v>
      </c>
      <c r="L92" s="457">
        <v>12963468</v>
      </c>
      <c r="M92" s="455" t="s">
        <v>8963</v>
      </c>
      <c r="N92" s="459" t="s">
        <v>1552</v>
      </c>
      <c r="O92" s="459" t="s">
        <v>8807</v>
      </c>
      <c r="P92" s="454" t="s">
        <v>8808</v>
      </c>
      <c r="Q92" s="455" t="s">
        <v>10605</v>
      </c>
    </row>
    <row r="93" spans="1:17" s="446" customFormat="1" ht="24.95" customHeight="1">
      <c r="A93" s="453">
        <v>92</v>
      </c>
      <c r="B93" s="453"/>
      <c r="C93" s="454" t="s">
        <v>8804</v>
      </c>
      <c r="D93" s="455"/>
      <c r="E93" s="455" t="s">
        <v>8980</v>
      </c>
      <c r="F93" s="455" t="s">
        <v>8961</v>
      </c>
      <c r="G93" s="456" t="s">
        <v>7812</v>
      </c>
      <c r="H93" s="455" t="s">
        <v>8962</v>
      </c>
      <c r="I93" s="454" t="s">
        <v>58</v>
      </c>
      <c r="J93" s="457">
        <v>107554</v>
      </c>
      <c r="K93" s="458">
        <v>48</v>
      </c>
      <c r="L93" s="457">
        <v>5162592</v>
      </c>
      <c r="M93" s="455" t="s">
        <v>8963</v>
      </c>
      <c r="N93" s="459" t="s">
        <v>1552</v>
      </c>
      <c r="O93" s="459" t="s">
        <v>8807</v>
      </c>
      <c r="P93" s="454" t="s">
        <v>8808</v>
      </c>
      <c r="Q93" s="455" t="s">
        <v>10605</v>
      </c>
    </row>
    <row r="94" spans="1:17" s="446" customFormat="1" ht="24.95" customHeight="1">
      <c r="A94" s="453">
        <v>93</v>
      </c>
      <c r="B94" s="453"/>
      <c r="C94" s="454" t="s">
        <v>8804</v>
      </c>
      <c r="D94" s="455"/>
      <c r="E94" s="455" t="s">
        <v>8981</v>
      </c>
      <c r="F94" s="455" t="s">
        <v>8961</v>
      </c>
      <c r="G94" s="456" t="s">
        <v>7812</v>
      </c>
      <c r="H94" s="455" t="s">
        <v>8962</v>
      </c>
      <c r="I94" s="454" t="s">
        <v>58</v>
      </c>
      <c r="J94" s="457">
        <v>207570</v>
      </c>
      <c r="K94" s="458">
        <v>168</v>
      </c>
      <c r="L94" s="457">
        <v>34871760</v>
      </c>
      <c r="M94" s="455" t="s">
        <v>8963</v>
      </c>
      <c r="N94" s="459" t="s">
        <v>1552</v>
      </c>
      <c r="O94" s="459" t="s">
        <v>8807</v>
      </c>
      <c r="P94" s="454" t="s">
        <v>8808</v>
      </c>
      <c r="Q94" s="455" t="s">
        <v>10605</v>
      </c>
    </row>
    <row r="95" spans="1:17" s="446" customFormat="1" ht="24.95" customHeight="1">
      <c r="A95" s="453">
        <v>94</v>
      </c>
      <c r="B95" s="453"/>
      <c r="C95" s="454" t="s">
        <v>8804</v>
      </c>
      <c r="D95" s="455"/>
      <c r="E95" s="455" t="s">
        <v>8982</v>
      </c>
      <c r="F95" s="455" t="s">
        <v>8961</v>
      </c>
      <c r="G95" s="456" t="s">
        <v>7812</v>
      </c>
      <c r="H95" s="455" t="s">
        <v>8962</v>
      </c>
      <c r="I95" s="454" t="s">
        <v>21</v>
      </c>
      <c r="J95" s="457">
        <v>34120</v>
      </c>
      <c r="K95" s="458">
        <v>228</v>
      </c>
      <c r="L95" s="457">
        <v>7779360</v>
      </c>
      <c r="M95" s="455" t="s">
        <v>8963</v>
      </c>
      <c r="N95" s="459" t="s">
        <v>1552</v>
      </c>
      <c r="O95" s="459" t="s">
        <v>8807</v>
      </c>
      <c r="P95" s="454" t="s">
        <v>8808</v>
      </c>
      <c r="Q95" s="455" t="s">
        <v>10605</v>
      </c>
    </row>
    <row r="96" spans="1:17" s="446" customFormat="1" ht="24.95" customHeight="1">
      <c r="A96" s="453">
        <v>95</v>
      </c>
      <c r="B96" s="453"/>
      <c r="C96" s="454" t="s">
        <v>8804</v>
      </c>
      <c r="D96" s="455"/>
      <c r="E96" s="455" t="s">
        <v>8960</v>
      </c>
      <c r="F96" s="455" t="s">
        <v>8961</v>
      </c>
      <c r="G96" s="456" t="s">
        <v>7812</v>
      </c>
      <c r="H96" s="455" t="s">
        <v>8962</v>
      </c>
      <c r="I96" s="454" t="s">
        <v>58</v>
      </c>
      <c r="J96" s="457">
        <v>18000</v>
      </c>
      <c r="K96" s="458">
        <v>6872</v>
      </c>
      <c r="L96" s="457">
        <v>123696000</v>
      </c>
      <c r="M96" s="455" t="s">
        <v>8963</v>
      </c>
      <c r="N96" s="459" t="s">
        <v>1552</v>
      </c>
      <c r="O96" s="459" t="s">
        <v>8807</v>
      </c>
      <c r="P96" s="454" t="s">
        <v>8808</v>
      </c>
      <c r="Q96" s="455" t="s">
        <v>10605</v>
      </c>
    </row>
    <row r="97" spans="1:17" s="446" customFormat="1" ht="24.95" customHeight="1">
      <c r="A97" s="453">
        <v>96</v>
      </c>
      <c r="B97" s="453"/>
      <c r="C97" s="454" t="s">
        <v>8804</v>
      </c>
      <c r="D97" s="455"/>
      <c r="E97" s="455" t="s">
        <v>8964</v>
      </c>
      <c r="F97" s="455" t="s">
        <v>8961</v>
      </c>
      <c r="G97" s="456" t="s">
        <v>7812</v>
      </c>
      <c r="H97" s="455" t="s">
        <v>8962</v>
      </c>
      <c r="I97" s="454" t="s">
        <v>58</v>
      </c>
      <c r="J97" s="457">
        <v>18000</v>
      </c>
      <c r="K97" s="458">
        <v>14968</v>
      </c>
      <c r="L97" s="457">
        <v>269424000</v>
      </c>
      <c r="M97" s="455" t="s">
        <v>8963</v>
      </c>
      <c r="N97" s="459" t="s">
        <v>1552</v>
      </c>
      <c r="O97" s="459" t="s">
        <v>8807</v>
      </c>
      <c r="P97" s="454" t="s">
        <v>8808</v>
      </c>
      <c r="Q97" s="455" t="s">
        <v>10605</v>
      </c>
    </row>
    <row r="98" spans="1:17" s="446" customFormat="1" ht="24.95" customHeight="1">
      <c r="A98" s="453">
        <v>97</v>
      </c>
      <c r="B98" s="453"/>
      <c r="C98" s="454" t="s">
        <v>8804</v>
      </c>
      <c r="D98" s="455"/>
      <c r="E98" s="455" t="s">
        <v>8965</v>
      </c>
      <c r="F98" s="455" t="s">
        <v>8961</v>
      </c>
      <c r="G98" s="456" t="s">
        <v>7812</v>
      </c>
      <c r="H98" s="455" t="s">
        <v>8962</v>
      </c>
      <c r="I98" s="454" t="s">
        <v>58</v>
      </c>
      <c r="J98" s="457">
        <v>19253</v>
      </c>
      <c r="K98" s="458">
        <v>2836</v>
      </c>
      <c r="L98" s="457">
        <v>54601508</v>
      </c>
      <c r="M98" s="455" t="s">
        <v>8963</v>
      </c>
      <c r="N98" s="459" t="s">
        <v>1552</v>
      </c>
      <c r="O98" s="459" t="s">
        <v>8807</v>
      </c>
      <c r="P98" s="454" t="s">
        <v>8808</v>
      </c>
      <c r="Q98" s="455" t="s">
        <v>10605</v>
      </c>
    </row>
    <row r="99" spans="1:17" s="446" customFormat="1" ht="24.95" customHeight="1">
      <c r="A99" s="453">
        <v>98</v>
      </c>
      <c r="B99" s="453"/>
      <c r="C99" s="454" t="s">
        <v>8804</v>
      </c>
      <c r="D99" s="455"/>
      <c r="E99" s="455" t="s">
        <v>8983</v>
      </c>
      <c r="F99" s="455" t="s">
        <v>8961</v>
      </c>
      <c r="G99" s="456" t="s">
        <v>7812</v>
      </c>
      <c r="H99" s="455" t="s">
        <v>8962</v>
      </c>
      <c r="I99" s="454" t="s">
        <v>58</v>
      </c>
      <c r="J99" s="457">
        <v>22560</v>
      </c>
      <c r="K99" s="458">
        <v>3774</v>
      </c>
      <c r="L99" s="457">
        <v>85141440</v>
      </c>
      <c r="M99" s="455" t="s">
        <v>8963</v>
      </c>
      <c r="N99" s="459" t="s">
        <v>1552</v>
      </c>
      <c r="O99" s="459" t="s">
        <v>8807</v>
      </c>
      <c r="P99" s="454" t="s">
        <v>8808</v>
      </c>
      <c r="Q99" s="455" t="s">
        <v>10605</v>
      </c>
    </row>
    <row r="100" spans="1:17" s="446" customFormat="1" ht="24.95" customHeight="1">
      <c r="A100" s="453">
        <v>99</v>
      </c>
      <c r="B100" s="453"/>
      <c r="C100" s="454" t="s">
        <v>8804</v>
      </c>
      <c r="D100" s="455"/>
      <c r="E100" s="455" t="s">
        <v>8984</v>
      </c>
      <c r="F100" s="455" t="s">
        <v>8961</v>
      </c>
      <c r="G100" s="456" t="s">
        <v>7812</v>
      </c>
      <c r="H100" s="455" t="s">
        <v>8962</v>
      </c>
      <c r="I100" s="454" t="s">
        <v>58</v>
      </c>
      <c r="J100" s="457">
        <v>42777</v>
      </c>
      <c r="K100" s="458">
        <v>252</v>
      </c>
      <c r="L100" s="457">
        <v>10779804</v>
      </c>
      <c r="M100" s="455" t="s">
        <v>8963</v>
      </c>
      <c r="N100" s="459" t="s">
        <v>1552</v>
      </c>
      <c r="O100" s="459" t="s">
        <v>8807</v>
      </c>
      <c r="P100" s="454" t="s">
        <v>8808</v>
      </c>
      <c r="Q100" s="455" t="s">
        <v>10605</v>
      </c>
    </row>
    <row r="101" spans="1:17" s="446" customFormat="1" ht="24.95" customHeight="1">
      <c r="A101" s="453">
        <v>100</v>
      </c>
      <c r="B101" s="453"/>
      <c r="C101" s="454" t="s">
        <v>8804</v>
      </c>
      <c r="D101" s="455"/>
      <c r="E101" s="455" t="s">
        <v>8985</v>
      </c>
      <c r="F101" s="455" t="s">
        <v>8961</v>
      </c>
      <c r="G101" s="456" t="s">
        <v>7812</v>
      </c>
      <c r="H101" s="455" t="s">
        <v>8962</v>
      </c>
      <c r="I101" s="454" t="s">
        <v>58</v>
      </c>
      <c r="J101" s="457">
        <v>50198</v>
      </c>
      <c r="K101" s="458">
        <v>475</v>
      </c>
      <c r="L101" s="457">
        <v>23844050</v>
      </c>
      <c r="M101" s="455" t="s">
        <v>8963</v>
      </c>
      <c r="N101" s="459" t="s">
        <v>1552</v>
      </c>
      <c r="O101" s="459" t="s">
        <v>8807</v>
      </c>
      <c r="P101" s="454" t="s">
        <v>8808</v>
      </c>
      <c r="Q101" s="455" t="s">
        <v>10605</v>
      </c>
    </row>
    <row r="102" spans="1:17" s="446" customFormat="1" ht="24.95" customHeight="1">
      <c r="A102" s="453">
        <v>101</v>
      </c>
      <c r="B102" s="453"/>
      <c r="C102" s="454" t="s">
        <v>8804</v>
      </c>
      <c r="D102" s="455"/>
      <c r="E102" s="455" t="s">
        <v>8986</v>
      </c>
      <c r="F102" s="455" t="s">
        <v>8987</v>
      </c>
      <c r="G102" s="456" t="s">
        <v>2481</v>
      </c>
      <c r="H102" s="455" t="s">
        <v>34</v>
      </c>
      <c r="I102" s="454" t="s">
        <v>29</v>
      </c>
      <c r="J102" s="457">
        <v>184000</v>
      </c>
      <c r="K102" s="458">
        <v>480</v>
      </c>
      <c r="L102" s="457">
        <v>88320000</v>
      </c>
      <c r="M102" s="455" t="s">
        <v>8830</v>
      </c>
      <c r="N102" s="459" t="s">
        <v>1552</v>
      </c>
      <c r="O102" s="459" t="s">
        <v>8807</v>
      </c>
      <c r="P102" s="454" t="s">
        <v>8808</v>
      </c>
      <c r="Q102" s="455" t="s">
        <v>10605</v>
      </c>
    </row>
    <row r="103" spans="1:17" s="446" customFormat="1" ht="24.95" customHeight="1">
      <c r="A103" s="453">
        <v>102</v>
      </c>
      <c r="B103" s="453"/>
      <c r="C103" s="454" t="s">
        <v>8804</v>
      </c>
      <c r="D103" s="455"/>
      <c r="E103" s="455" t="s">
        <v>8988</v>
      </c>
      <c r="F103" s="455" t="s">
        <v>8987</v>
      </c>
      <c r="G103" s="456" t="s">
        <v>2481</v>
      </c>
      <c r="H103" s="455" t="s">
        <v>34</v>
      </c>
      <c r="I103" s="454" t="s">
        <v>29</v>
      </c>
      <c r="J103" s="457">
        <v>182000</v>
      </c>
      <c r="K103" s="458">
        <v>360</v>
      </c>
      <c r="L103" s="457">
        <v>65520000</v>
      </c>
      <c r="M103" s="455" t="s">
        <v>8830</v>
      </c>
      <c r="N103" s="459" t="s">
        <v>1552</v>
      </c>
      <c r="O103" s="459" t="s">
        <v>8807</v>
      </c>
      <c r="P103" s="454" t="s">
        <v>8808</v>
      </c>
      <c r="Q103" s="455" t="s">
        <v>10605</v>
      </c>
    </row>
    <row r="104" spans="1:17" s="446" customFormat="1" ht="24.95" customHeight="1">
      <c r="A104" s="453">
        <v>103</v>
      </c>
      <c r="B104" s="453"/>
      <c r="C104" s="454" t="s">
        <v>8804</v>
      </c>
      <c r="D104" s="455"/>
      <c r="E104" s="455" t="s">
        <v>8989</v>
      </c>
      <c r="F104" s="455" t="s">
        <v>8987</v>
      </c>
      <c r="G104" s="456" t="s">
        <v>2481</v>
      </c>
      <c r="H104" s="455" t="s">
        <v>34</v>
      </c>
      <c r="I104" s="454" t="s">
        <v>29</v>
      </c>
      <c r="J104" s="457">
        <v>70000</v>
      </c>
      <c r="K104" s="458">
        <v>1120</v>
      </c>
      <c r="L104" s="457">
        <v>78400000</v>
      </c>
      <c r="M104" s="455" t="s">
        <v>8830</v>
      </c>
      <c r="N104" s="459" t="s">
        <v>1552</v>
      </c>
      <c r="O104" s="459" t="s">
        <v>8807</v>
      </c>
      <c r="P104" s="454" t="s">
        <v>8808</v>
      </c>
      <c r="Q104" s="455" t="s">
        <v>10605</v>
      </c>
    </row>
    <row r="105" spans="1:17" s="446" customFormat="1" ht="24.95" customHeight="1">
      <c r="A105" s="453">
        <v>104</v>
      </c>
      <c r="B105" s="453"/>
      <c r="C105" s="454" t="s">
        <v>8804</v>
      </c>
      <c r="D105" s="455"/>
      <c r="E105" s="455" t="s">
        <v>8990</v>
      </c>
      <c r="F105" s="455" t="s">
        <v>8987</v>
      </c>
      <c r="G105" s="456" t="s">
        <v>2481</v>
      </c>
      <c r="H105" s="455" t="s">
        <v>34</v>
      </c>
      <c r="I105" s="454" t="s">
        <v>29</v>
      </c>
      <c r="J105" s="457">
        <v>70000</v>
      </c>
      <c r="K105" s="458">
        <v>3200</v>
      </c>
      <c r="L105" s="457">
        <v>224000000</v>
      </c>
      <c r="M105" s="455" t="s">
        <v>8830</v>
      </c>
      <c r="N105" s="459" t="s">
        <v>1552</v>
      </c>
      <c r="O105" s="459" t="s">
        <v>8807</v>
      </c>
      <c r="P105" s="454" t="s">
        <v>8808</v>
      </c>
      <c r="Q105" s="455" t="s">
        <v>10605</v>
      </c>
    </row>
    <row r="106" spans="1:17" s="446" customFormat="1" ht="24.95" customHeight="1">
      <c r="A106" s="453">
        <v>105</v>
      </c>
      <c r="B106" s="453"/>
      <c r="C106" s="454" t="s">
        <v>8804</v>
      </c>
      <c r="D106" s="455"/>
      <c r="E106" s="455" t="s">
        <v>8991</v>
      </c>
      <c r="F106" s="455" t="s">
        <v>8987</v>
      </c>
      <c r="G106" s="456" t="s">
        <v>2481</v>
      </c>
      <c r="H106" s="455" t="s">
        <v>34</v>
      </c>
      <c r="I106" s="454" t="s">
        <v>29</v>
      </c>
      <c r="J106" s="457">
        <v>104000</v>
      </c>
      <c r="K106" s="458">
        <v>216</v>
      </c>
      <c r="L106" s="457">
        <v>22464000</v>
      </c>
      <c r="M106" s="455" t="s">
        <v>8830</v>
      </c>
      <c r="N106" s="459" t="s">
        <v>1552</v>
      </c>
      <c r="O106" s="459" t="s">
        <v>8807</v>
      </c>
      <c r="P106" s="454" t="s">
        <v>8808</v>
      </c>
      <c r="Q106" s="455" t="s">
        <v>10605</v>
      </c>
    </row>
    <row r="107" spans="1:17" s="446" customFormat="1" ht="24.95" customHeight="1">
      <c r="A107" s="453">
        <v>106</v>
      </c>
      <c r="B107" s="453"/>
      <c r="C107" s="454" t="s">
        <v>8804</v>
      </c>
      <c r="D107" s="455"/>
      <c r="E107" s="455" t="s">
        <v>8992</v>
      </c>
      <c r="F107" s="455" t="s">
        <v>8987</v>
      </c>
      <c r="G107" s="456" t="s">
        <v>2481</v>
      </c>
      <c r="H107" s="455" t="s">
        <v>34</v>
      </c>
      <c r="I107" s="454" t="s">
        <v>29</v>
      </c>
      <c r="J107" s="457">
        <v>78000</v>
      </c>
      <c r="K107" s="458">
        <v>14760</v>
      </c>
      <c r="L107" s="457">
        <v>1151280000</v>
      </c>
      <c r="M107" s="455" t="s">
        <v>8830</v>
      </c>
      <c r="N107" s="459" t="s">
        <v>1552</v>
      </c>
      <c r="O107" s="459" t="s">
        <v>8807</v>
      </c>
      <c r="P107" s="454" t="s">
        <v>8808</v>
      </c>
      <c r="Q107" s="455" t="s">
        <v>10605</v>
      </c>
    </row>
    <row r="108" spans="1:17" s="446" customFormat="1" ht="24.95" customHeight="1">
      <c r="A108" s="453">
        <v>107</v>
      </c>
      <c r="B108" s="453"/>
      <c r="C108" s="454" t="s">
        <v>8804</v>
      </c>
      <c r="D108" s="455"/>
      <c r="E108" s="455" t="s">
        <v>8993</v>
      </c>
      <c r="F108" s="455" t="s">
        <v>8987</v>
      </c>
      <c r="G108" s="456" t="s">
        <v>2481</v>
      </c>
      <c r="H108" s="455" t="s">
        <v>34</v>
      </c>
      <c r="I108" s="454" t="s">
        <v>29</v>
      </c>
      <c r="J108" s="457">
        <v>105500</v>
      </c>
      <c r="K108" s="458">
        <v>528</v>
      </c>
      <c r="L108" s="457">
        <v>55704000</v>
      </c>
      <c r="M108" s="455" t="s">
        <v>8830</v>
      </c>
      <c r="N108" s="459" t="s">
        <v>1552</v>
      </c>
      <c r="O108" s="459" t="s">
        <v>8807</v>
      </c>
      <c r="P108" s="454" t="s">
        <v>8808</v>
      </c>
      <c r="Q108" s="455" t="s">
        <v>10605</v>
      </c>
    </row>
    <row r="109" spans="1:17" s="446" customFormat="1" ht="24.95" customHeight="1">
      <c r="A109" s="453">
        <v>108</v>
      </c>
      <c r="B109" s="453"/>
      <c r="C109" s="454" t="s">
        <v>8804</v>
      </c>
      <c r="D109" s="455"/>
      <c r="E109" s="455" t="s">
        <v>8994</v>
      </c>
      <c r="F109" s="455" t="s">
        <v>8987</v>
      </c>
      <c r="G109" s="456" t="s">
        <v>2481</v>
      </c>
      <c r="H109" s="455" t="s">
        <v>34</v>
      </c>
      <c r="I109" s="454" t="s">
        <v>29</v>
      </c>
      <c r="J109" s="457">
        <v>70000</v>
      </c>
      <c r="K109" s="458">
        <v>3000</v>
      </c>
      <c r="L109" s="457">
        <v>210000000</v>
      </c>
      <c r="M109" s="455" t="s">
        <v>8830</v>
      </c>
      <c r="N109" s="459" t="s">
        <v>1552</v>
      </c>
      <c r="O109" s="459" t="s">
        <v>8807</v>
      </c>
      <c r="P109" s="454" t="s">
        <v>8808</v>
      </c>
      <c r="Q109" s="455" t="s">
        <v>10605</v>
      </c>
    </row>
    <row r="110" spans="1:17" s="446" customFormat="1" ht="24.95" customHeight="1">
      <c r="A110" s="453">
        <v>109</v>
      </c>
      <c r="B110" s="453"/>
      <c r="C110" s="454" t="s">
        <v>8804</v>
      </c>
      <c r="D110" s="455"/>
      <c r="E110" s="455" t="s">
        <v>8995</v>
      </c>
      <c r="F110" s="455" t="s">
        <v>8987</v>
      </c>
      <c r="G110" s="456" t="s">
        <v>2481</v>
      </c>
      <c r="H110" s="455" t="s">
        <v>34</v>
      </c>
      <c r="I110" s="454" t="s">
        <v>29</v>
      </c>
      <c r="J110" s="457">
        <v>70000</v>
      </c>
      <c r="K110" s="458">
        <v>1068</v>
      </c>
      <c r="L110" s="457">
        <v>74760000</v>
      </c>
      <c r="M110" s="455" t="s">
        <v>8830</v>
      </c>
      <c r="N110" s="459" t="s">
        <v>1552</v>
      </c>
      <c r="O110" s="459" t="s">
        <v>8807</v>
      </c>
      <c r="P110" s="454" t="s">
        <v>8808</v>
      </c>
      <c r="Q110" s="455" t="s">
        <v>10605</v>
      </c>
    </row>
    <row r="111" spans="1:17" s="446" customFormat="1" ht="24.95" customHeight="1">
      <c r="A111" s="453">
        <v>110</v>
      </c>
      <c r="B111" s="453"/>
      <c r="C111" s="454" t="s">
        <v>8804</v>
      </c>
      <c r="D111" s="455"/>
      <c r="E111" s="455" t="s">
        <v>8996</v>
      </c>
      <c r="F111" s="455" t="s">
        <v>8987</v>
      </c>
      <c r="G111" s="456" t="s">
        <v>2481</v>
      </c>
      <c r="H111" s="455" t="s">
        <v>34</v>
      </c>
      <c r="I111" s="454" t="s">
        <v>29</v>
      </c>
      <c r="J111" s="457">
        <v>70000</v>
      </c>
      <c r="K111" s="458">
        <v>2308</v>
      </c>
      <c r="L111" s="457">
        <v>161560000</v>
      </c>
      <c r="M111" s="455" t="s">
        <v>8830</v>
      </c>
      <c r="N111" s="459" t="s">
        <v>1552</v>
      </c>
      <c r="O111" s="459" t="s">
        <v>8807</v>
      </c>
      <c r="P111" s="454" t="s">
        <v>8808</v>
      </c>
      <c r="Q111" s="455" t="s">
        <v>10605</v>
      </c>
    </row>
    <row r="112" spans="1:17" s="446" customFormat="1" ht="24.95" customHeight="1">
      <c r="A112" s="453">
        <v>111</v>
      </c>
      <c r="B112" s="453"/>
      <c r="C112" s="454" t="s">
        <v>8804</v>
      </c>
      <c r="D112" s="455"/>
      <c r="E112" s="455" t="s">
        <v>8997</v>
      </c>
      <c r="F112" s="455" t="s">
        <v>8987</v>
      </c>
      <c r="G112" s="456" t="s">
        <v>2481</v>
      </c>
      <c r="H112" s="455" t="s">
        <v>34</v>
      </c>
      <c r="I112" s="454" t="s">
        <v>29</v>
      </c>
      <c r="J112" s="457">
        <v>70000</v>
      </c>
      <c r="K112" s="458">
        <v>1700</v>
      </c>
      <c r="L112" s="457">
        <v>119000000</v>
      </c>
      <c r="M112" s="455" t="s">
        <v>8830</v>
      </c>
      <c r="N112" s="459" t="s">
        <v>1552</v>
      </c>
      <c r="O112" s="459" t="s">
        <v>8807</v>
      </c>
      <c r="P112" s="454" t="s">
        <v>8808</v>
      </c>
      <c r="Q112" s="455" t="s">
        <v>10605</v>
      </c>
    </row>
    <row r="113" spans="1:17" s="446" customFormat="1" ht="24.95" customHeight="1">
      <c r="A113" s="453">
        <v>112</v>
      </c>
      <c r="B113" s="453"/>
      <c r="C113" s="454" t="s">
        <v>8804</v>
      </c>
      <c r="D113" s="455"/>
      <c r="E113" s="455" t="s">
        <v>8998</v>
      </c>
      <c r="F113" s="455" t="s">
        <v>8987</v>
      </c>
      <c r="G113" s="456" t="s">
        <v>2481</v>
      </c>
      <c r="H113" s="455" t="s">
        <v>34</v>
      </c>
      <c r="I113" s="454" t="s">
        <v>29</v>
      </c>
      <c r="J113" s="457">
        <v>78000</v>
      </c>
      <c r="K113" s="458">
        <v>1720</v>
      </c>
      <c r="L113" s="457">
        <v>134160000</v>
      </c>
      <c r="M113" s="455" t="s">
        <v>8830</v>
      </c>
      <c r="N113" s="459" t="s">
        <v>1552</v>
      </c>
      <c r="O113" s="459" t="s">
        <v>8807</v>
      </c>
      <c r="P113" s="454" t="s">
        <v>8808</v>
      </c>
      <c r="Q113" s="455" t="s">
        <v>10605</v>
      </c>
    </row>
    <row r="114" spans="1:17" s="446" customFormat="1" ht="24.95" customHeight="1">
      <c r="A114" s="453">
        <v>113</v>
      </c>
      <c r="B114" s="453"/>
      <c r="C114" s="454" t="s">
        <v>8804</v>
      </c>
      <c r="D114" s="455"/>
      <c r="E114" s="455" t="s">
        <v>8999</v>
      </c>
      <c r="F114" s="455" t="s">
        <v>8987</v>
      </c>
      <c r="G114" s="456" t="s">
        <v>2481</v>
      </c>
      <c r="H114" s="455" t="s">
        <v>34</v>
      </c>
      <c r="I114" s="454" t="s">
        <v>29</v>
      </c>
      <c r="J114" s="457">
        <v>163000</v>
      </c>
      <c r="K114" s="458">
        <v>532</v>
      </c>
      <c r="L114" s="457">
        <v>86716000</v>
      </c>
      <c r="M114" s="455" t="s">
        <v>8830</v>
      </c>
      <c r="N114" s="459" t="s">
        <v>1552</v>
      </c>
      <c r="O114" s="459" t="s">
        <v>8807</v>
      </c>
      <c r="P114" s="454" t="s">
        <v>8808</v>
      </c>
      <c r="Q114" s="455" t="s">
        <v>10605</v>
      </c>
    </row>
    <row r="115" spans="1:17" s="446" customFormat="1" ht="24.95" customHeight="1">
      <c r="A115" s="453">
        <v>114</v>
      </c>
      <c r="B115" s="453"/>
      <c r="C115" s="454" t="s">
        <v>8804</v>
      </c>
      <c r="D115" s="455"/>
      <c r="E115" s="455" t="s">
        <v>9000</v>
      </c>
      <c r="F115" s="455" t="s">
        <v>8987</v>
      </c>
      <c r="G115" s="456" t="s">
        <v>2481</v>
      </c>
      <c r="H115" s="455" t="s">
        <v>34</v>
      </c>
      <c r="I115" s="454" t="s">
        <v>29</v>
      </c>
      <c r="J115" s="457">
        <v>163000</v>
      </c>
      <c r="K115" s="458">
        <v>1732</v>
      </c>
      <c r="L115" s="457">
        <v>282316000</v>
      </c>
      <c r="M115" s="455" t="s">
        <v>8830</v>
      </c>
      <c r="N115" s="459" t="s">
        <v>1552</v>
      </c>
      <c r="O115" s="459" t="s">
        <v>8807</v>
      </c>
      <c r="P115" s="454" t="s">
        <v>8808</v>
      </c>
      <c r="Q115" s="455" t="s">
        <v>10605</v>
      </c>
    </row>
    <row r="116" spans="1:17" s="446" customFormat="1" ht="24.95" customHeight="1">
      <c r="A116" s="453">
        <v>115</v>
      </c>
      <c r="B116" s="453"/>
      <c r="C116" s="454" t="s">
        <v>8804</v>
      </c>
      <c r="D116" s="455"/>
      <c r="E116" s="455" t="s">
        <v>9001</v>
      </c>
      <c r="F116" s="455" t="s">
        <v>8987</v>
      </c>
      <c r="G116" s="456" t="s">
        <v>2481</v>
      </c>
      <c r="H116" s="455" t="s">
        <v>34</v>
      </c>
      <c r="I116" s="454" t="s">
        <v>29</v>
      </c>
      <c r="J116" s="457">
        <v>163000</v>
      </c>
      <c r="K116" s="458">
        <v>1732</v>
      </c>
      <c r="L116" s="457">
        <v>282316000</v>
      </c>
      <c r="M116" s="455" t="s">
        <v>8830</v>
      </c>
      <c r="N116" s="459" t="s">
        <v>1552</v>
      </c>
      <c r="O116" s="459" t="s">
        <v>8807</v>
      </c>
      <c r="P116" s="454" t="s">
        <v>8808</v>
      </c>
      <c r="Q116" s="455" t="s">
        <v>10605</v>
      </c>
    </row>
    <row r="117" spans="1:17" s="446" customFormat="1" ht="24.95" customHeight="1">
      <c r="A117" s="453">
        <v>116</v>
      </c>
      <c r="B117" s="453"/>
      <c r="C117" s="454" t="s">
        <v>8804</v>
      </c>
      <c r="D117" s="455"/>
      <c r="E117" s="455" t="s">
        <v>9002</v>
      </c>
      <c r="F117" s="455" t="s">
        <v>8987</v>
      </c>
      <c r="G117" s="456" t="s">
        <v>2481</v>
      </c>
      <c r="H117" s="455" t="s">
        <v>34</v>
      </c>
      <c r="I117" s="454" t="s">
        <v>29</v>
      </c>
      <c r="J117" s="457">
        <v>164000</v>
      </c>
      <c r="K117" s="458">
        <v>532</v>
      </c>
      <c r="L117" s="457">
        <v>87248000</v>
      </c>
      <c r="M117" s="455" t="s">
        <v>8830</v>
      </c>
      <c r="N117" s="459" t="s">
        <v>1552</v>
      </c>
      <c r="O117" s="459" t="s">
        <v>8807</v>
      </c>
      <c r="P117" s="454" t="s">
        <v>8808</v>
      </c>
      <c r="Q117" s="455" t="s">
        <v>10605</v>
      </c>
    </row>
    <row r="118" spans="1:17" s="446" customFormat="1" ht="24.95" customHeight="1">
      <c r="A118" s="453">
        <v>117</v>
      </c>
      <c r="B118" s="453"/>
      <c r="C118" s="454" t="s">
        <v>8804</v>
      </c>
      <c r="D118" s="455"/>
      <c r="E118" s="455" t="s">
        <v>9003</v>
      </c>
      <c r="F118" s="455" t="s">
        <v>8987</v>
      </c>
      <c r="G118" s="456" t="s">
        <v>2481</v>
      </c>
      <c r="H118" s="455" t="s">
        <v>34</v>
      </c>
      <c r="I118" s="454" t="s">
        <v>29</v>
      </c>
      <c r="J118" s="457">
        <v>30000</v>
      </c>
      <c r="K118" s="458">
        <v>384</v>
      </c>
      <c r="L118" s="457">
        <v>11520000</v>
      </c>
      <c r="M118" s="455" t="s">
        <v>8830</v>
      </c>
      <c r="N118" s="459" t="s">
        <v>1552</v>
      </c>
      <c r="O118" s="459" t="s">
        <v>8807</v>
      </c>
      <c r="P118" s="454" t="s">
        <v>8808</v>
      </c>
      <c r="Q118" s="455" t="s">
        <v>10605</v>
      </c>
    </row>
    <row r="119" spans="1:17" s="446" customFormat="1" ht="24.95" customHeight="1">
      <c r="A119" s="453">
        <v>118</v>
      </c>
      <c r="B119" s="453"/>
      <c r="C119" s="454" t="s">
        <v>8804</v>
      </c>
      <c r="D119" s="455"/>
      <c r="E119" s="455" t="s">
        <v>9004</v>
      </c>
      <c r="F119" s="455" t="s">
        <v>8987</v>
      </c>
      <c r="G119" s="456" t="s">
        <v>2481</v>
      </c>
      <c r="H119" s="455" t="s">
        <v>34</v>
      </c>
      <c r="I119" s="454" t="s">
        <v>29</v>
      </c>
      <c r="J119" s="457">
        <v>30000</v>
      </c>
      <c r="K119" s="458">
        <v>348</v>
      </c>
      <c r="L119" s="457">
        <v>10440000</v>
      </c>
      <c r="M119" s="455" t="s">
        <v>8830</v>
      </c>
      <c r="N119" s="459" t="s">
        <v>1552</v>
      </c>
      <c r="O119" s="459" t="s">
        <v>8807</v>
      </c>
      <c r="P119" s="454" t="s">
        <v>8808</v>
      </c>
      <c r="Q119" s="455" t="s">
        <v>10605</v>
      </c>
    </row>
    <row r="120" spans="1:17" s="446" customFormat="1" ht="24.95" customHeight="1">
      <c r="A120" s="453">
        <v>119</v>
      </c>
      <c r="B120" s="453"/>
      <c r="C120" s="454" t="s">
        <v>8804</v>
      </c>
      <c r="D120" s="455"/>
      <c r="E120" s="455" t="s">
        <v>9005</v>
      </c>
      <c r="F120" s="455" t="s">
        <v>8987</v>
      </c>
      <c r="G120" s="456" t="s">
        <v>2481</v>
      </c>
      <c r="H120" s="455" t="s">
        <v>34</v>
      </c>
      <c r="I120" s="454" t="s">
        <v>29</v>
      </c>
      <c r="J120" s="457">
        <v>32000</v>
      </c>
      <c r="K120" s="458">
        <v>348</v>
      </c>
      <c r="L120" s="457">
        <v>11136000</v>
      </c>
      <c r="M120" s="455" t="s">
        <v>8830</v>
      </c>
      <c r="N120" s="459" t="s">
        <v>1552</v>
      </c>
      <c r="O120" s="459" t="s">
        <v>8807</v>
      </c>
      <c r="P120" s="454" t="s">
        <v>8808</v>
      </c>
      <c r="Q120" s="455" t="s">
        <v>10605</v>
      </c>
    </row>
    <row r="121" spans="1:17" s="446" customFormat="1" ht="24.95" customHeight="1">
      <c r="A121" s="453">
        <v>120</v>
      </c>
      <c r="B121" s="453"/>
      <c r="C121" s="454" t="s">
        <v>8804</v>
      </c>
      <c r="D121" s="455"/>
      <c r="E121" s="455" t="s">
        <v>9006</v>
      </c>
      <c r="F121" s="455" t="s">
        <v>8987</v>
      </c>
      <c r="G121" s="456" t="s">
        <v>2481</v>
      </c>
      <c r="H121" s="455" t="s">
        <v>34</v>
      </c>
      <c r="I121" s="454" t="s">
        <v>29</v>
      </c>
      <c r="J121" s="457">
        <v>30700</v>
      </c>
      <c r="K121" s="458">
        <v>920</v>
      </c>
      <c r="L121" s="457">
        <v>28244000</v>
      </c>
      <c r="M121" s="455" t="s">
        <v>8830</v>
      </c>
      <c r="N121" s="459" t="s">
        <v>1552</v>
      </c>
      <c r="O121" s="459" t="s">
        <v>8807</v>
      </c>
      <c r="P121" s="454" t="s">
        <v>8808</v>
      </c>
      <c r="Q121" s="455" t="s">
        <v>10605</v>
      </c>
    </row>
    <row r="122" spans="1:17" s="446" customFormat="1" ht="24.95" customHeight="1">
      <c r="A122" s="453">
        <v>121</v>
      </c>
      <c r="B122" s="453"/>
      <c r="C122" s="454" t="s">
        <v>8804</v>
      </c>
      <c r="D122" s="455"/>
      <c r="E122" s="455" t="s">
        <v>9007</v>
      </c>
      <c r="F122" s="455" t="s">
        <v>8987</v>
      </c>
      <c r="G122" s="456" t="s">
        <v>2481</v>
      </c>
      <c r="H122" s="455" t="s">
        <v>34</v>
      </c>
      <c r="I122" s="454" t="s">
        <v>29</v>
      </c>
      <c r="J122" s="457">
        <v>30700</v>
      </c>
      <c r="K122" s="458">
        <v>7300</v>
      </c>
      <c r="L122" s="457">
        <v>224110000</v>
      </c>
      <c r="M122" s="455" t="s">
        <v>8830</v>
      </c>
      <c r="N122" s="459" t="s">
        <v>1552</v>
      </c>
      <c r="O122" s="459" t="s">
        <v>8807</v>
      </c>
      <c r="P122" s="454" t="s">
        <v>8808</v>
      </c>
      <c r="Q122" s="455" t="s">
        <v>10605</v>
      </c>
    </row>
    <row r="123" spans="1:17" s="446" customFormat="1" ht="24.95" customHeight="1">
      <c r="A123" s="453">
        <v>122</v>
      </c>
      <c r="B123" s="453"/>
      <c r="C123" s="454" t="s">
        <v>8804</v>
      </c>
      <c r="D123" s="455"/>
      <c r="E123" s="455" t="s">
        <v>9008</v>
      </c>
      <c r="F123" s="455" t="s">
        <v>8987</v>
      </c>
      <c r="G123" s="456" t="s">
        <v>2481</v>
      </c>
      <c r="H123" s="455" t="s">
        <v>34</v>
      </c>
      <c r="I123" s="454" t="s">
        <v>29</v>
      </c>
      <c r="J123" s="457">
        <v>30700</v>
      </c>
      <c r="K123" s="458">
        <v>2320</v>
      </c>
      <c r="L123" s="457">
        <v>71224000</v>
      </c>
      <c r="M123" s="455" t="s">
        <v>8830</v>
      </c>
      <c r="N123" s="459" t="s">
        <v>1552</v>
      </c>
      <c r="O123" s="459" t="s">
        <v>8807</v>
      </c>
      <c r="P123" s="454" t="s">
        <v>8808</v>
      </c>
      <c r="Q123" s="455" t="s">
        <v>10605</v>
      </c>
    </row>
    <row r="124" spans="1:17" s="446" customFormat="1" ht="24.95" customHeight="1">
      <c r="A124" s="453">
        <v>123</v>
      </c>
      <c r="B124" s="453"/>
      <c r="C124" s="454" t="s">
        <v>8804</v>
      </c>
      <c r="D124" s="455"/>
      <c r="E124" s="455" t="s">
        <v>9009</v>
      </c>
      <c r="F124" s="455" t="s">
        <v>8987</v>
      </c>
      <c r="G124" s="456" t="s">
        <v>2481</v>
      </c>
      <c r="H124" s="455" t="s">
        <v>34</v>
      </c>
      <c r="I124" s="454" t="s">
        <v>29</v>
      </c>
      <c r="J124" s="457">
        <v>30700</v>
      </c>
      <c r="K124" s="458">
        <v>1788</v>
      </c>
      <c r="L124" s="457">
        <v>54891600</v>
      </c>
      <c r="M124" s="455" t="s">
        <v>8830</v>
      </c>
      <c r="N124" s="459" t="s">
        <v>1552</v>
      </c>
      <c r="O124" s="459" t="s">
        <v>8807</v>
      </c>
      <c r="P124" s="454" t="s">
        <v>8808</v>
      </c>
      <c r="Q124" s="455" t="s">
        <v>10605</v>
      </c>
    </row>
    <row r="125" spans="1:17" s="446" customFormat="1" ht="24.95" customHeight="1">
      <c r="A125" s="453">
        <v>124</v>
      </c>
      <c r="B125" s="453"/>
      <c r="C125" s="454" t="s">
        <v>8804</v>
      </c>
      <c r="D125" s="455"/>
      <c r="E125" s="455" t="s">
        <v>9010</v>
      </c>
      <c r="F125" s="455" t="s">
        <v>8987</v>
      </c>
      <c r="G125" s="456" t="s">
        <v>2481</v>
      </c>
      <c r="H125" s="455" t="s">
        <v>34</v>
      </c>
      <c r="I125" s="454" t="s">
        <v>29</v>
      </c>
      <c r="J125" s="457">
        <v>30700</v>
      </c>
      <c r="K125" s="458">
        <v>1452</v>
      </c>
      <c r="L125" s="457">
        <v>44576400</v>
      </c>
      <c r="M125" s="455" t="s">
        <v>8830</v>
      </c>
      <c r="N125" s="459" t="s">
        <v>1552</v>
      </c>
      <c r="O125" s="459" t="s">
        <v>8807</v>
      </c>
      <c r="P125" s="454" t="s">
        <v>8808</v>
      </c>
      <c r="Q125" s="455" t="s">
        <v>10605</v>
      </c>
    </row>
    <row r="126" spans="1:17" s="446" customFormat="1" ht="24.95" customHeight="1">
      <c r="A126" s="453">
        <v>125</v>
      </c>
      <c r="B126" s="453"/>
      <c r="C126" s="454" t="s">
        <v>8804</v>
      </c>
      <c r="D126" s="455"/>
      <c r="E126" s="455" t="s">
        <v>9011</v>
      </c>
      <c r="F126" s="455" t="s">
        <v>8987</v>
      </c>
      <c r="G126" s="456" t="s">
        <v>2481</v>
      </c>
      <c r="H126" s="455" t="s">
        <v>34</v>
      </c>
      <c r="I126" s="454" t="s">
        <v>29</v>
      </c>
      <c r="J126" s="457">
        <v>30700</v>
      </c>
      <c r="K126" s="458">
        <v>1080</v>
      </c>
      <c r="L126" s="457">
        <v>33156000</v>
      </c>
      <c r="M126" s="455" t="s">
        <v>8830</v>
      </c>
      <c r="N126" s="459" t="s">
        <v>1552</v>
      </c>
      <c r="O126" s="459" t="s">
        <v>8807</v>
      </c>
      <c r="P126" s="454" t="s">
        <v>8808</v>
      </c>
      <c r="Q126" s="455" t="s">
        <v>10605</v>
      </c>
    </row>
    <row r="127" spans="1:17" s="446" customFormat="1" ht="24.95" customHeight="1">
      <c r="A127" s="453">
        <v>126</v>
      </c>
      <c r="B127" s="453"/>
      <c r="C127" s="454" t="s">
        <v>8804</v>
      </c>
      <c r="D127" s="455"/>
      <c r="E127" s="455" t="s">
        <v>9012</v>
      </c>
      <c r="F127" s="455" t="s">
        <v>8987</v>
      </c>
      <c r="G127" s="456" t="s">
        <v>2481</v>
      </c>
      <c r="H127" s="455" t="s">
        <v>34</v>
      </c>
      <c r="I127" s="454" t="s">
        <v>29</v>
      </c>
      <c r="J127" s="457">
        <v>30700</v>
      </c>
      <c r="K127" s="458">
        <v>288</v>
      </c>
      <c r="L127" s="457">
        <v>8841600</v>
      </c>
      <c r="M127" s="455" t="s">
        <v>8830</v>
      </c>
      <c r="N127" s="459" t="s">
        <v>1552</v>
      </c>
      <c r="O127" s="459" t="s">
        <v>8807</v>
      </c>
      <c r="P127" s="454" t="s">
        <v>8808</v>
      </c>
      <c r="Q127" s="455" t="s">
        <v>10605</v>
      </c>
    </row>
    <row r="128" spans="1:17" s="446" customFormat="1" ht="24.95" customHeight="1">
      <c r="A128" s="453">
        <v>127</v>
      </c>
      <c r="B128" s="453"/>
      <c r="C128" s="454" t="s">
        <v>8804</v>
      </c>
      <c r="D128" s="455"/>
      <c r="E128" s="455" t="s">
        <v>9013</v>
      </c>
      <c r="F128" s="455" t="s">
        <v>8987</v>
      </c>
      <c r="G128" s="456" t="s">
        <v>2481</v>
      </c>
      <c r="H128" s="455" t="s">
        <v>34</v>
      </c>
      <c r="I128" s="454" t="s">
        <v>29</v>
      </c>
      <c r="J128" s="457">
        <v>182000</v>
      </c>
      <c r="K128" s="458">
        <v>156</v>
      </c>
      <c r="L128" s="457">
        <v>28392000</v>
      </c>
      <c r="M128" s="455" t="s">
        <v>8830</v>
      </c>
      <c r="N128" s="459" t="s">
        <v>1552</v>
      </c>
      <c r="O128" s="459" t="s">
        <v>8807</v>
      </c>
      <c r="P128" s="454" t="s">
        <v>8808</v>
      </c>
      <c r="Q128" s="455" t="s">
        <v>10605</v>
      </c>
    </row>
    <row r="129" spans="1:17" s="446" customFormat="1" ht="24.95" customHeight="1">
      <c r="A129" s="453">
        <v>128</v>
      </c>
      <c r="B129" s="453"/>
      <c r="C129" s="454" t="s">
        <v>8804</v>
      </c>
      <c r="D129" s="455"/>
      <c r="E129" s="455" t="s">
        <v>9014</v>
      </c>
      <c r="F129" s="455" t="s">
        <v>8987</v>
      </c>
      <c r="G129" s="456" t="s">
        <v>2481</v>
      </c>
      <c r="H129" s="455" t="s">
        <v>34</v>
      </c>
      <c r="I129" s="454" t="s">
        <v>29</v>
      </c>
      <c r="J129" s="457">
        <v>184000</v>
      </c>
      <c r="K129" s="458">
        <v>156</v>
      </c>
      <c r="L129" s="457">
        <v>28704000</v>
      </c>
      <c r="M129" s="455" t="s">
        <v>8830</v>
      </c>
      <c r="N129" s="459" t="s">
        <v>1552</v>
      </c>
      <c r="O129" s="459" t="s">
        <v>8807</v>
      </c>
      <c r="P129" s="454" t="s">
        <v>8808</v>
      </c>
      <c r="Q129" s="455" t="s">
        <v>10605</v>
      </c>
    </row>
    <row r="130" spans="1:17" s="446" customFormat="1" ht="24.95" customHeight="1">
      <c r="A130" s="453">
        <v>129</v>
      </c>
      <c r="B130" s="453"/>
      <c r="C130" s="454" t="s">
        <v>8804</v>
      </c>
      <c r="D130" s="455"/>
      <c r="E130" s="455" t="s">
        <v>9015</v>
      </c>
      <c r="F130" s="455" t="s">
        <v>8987</v>
      </c>
      <c r="G130" s="456" t="s">
        <v>2481</v>
      </c>
      <c r="H130" s="455" t="s">
        <v>34</v>
      </c>
      <c r="I130" s="454" t="s">
        <v>29</v>
      </c>
      <c r="J130" s="457">
        <v>186000</v>
      </c>
      <c r="K130" s="458">
        <v>156</v>
      </c>
      <c r="L130" s="457">
        <v>29016000</v>
      </c>
      <c r="M130" s="455" t="s">
        <v>8830</v>
      </c>
      <c r="N130" s="459" t="s">
        <v>1552</v>
      </c>
      <c r="O130" s="459" t="s">
        <v>8807</v>
      </c>
      <c r="P130" s="454" t="s">
        <v>8808</v>
      </c>
      <c r="Q130" s="455" t="s">
        <v>10605</v>
      </c>
    </row>
    <row r="131" spans="1:17" s="446" customFormat="1" ht="24.95" customHeight="1">
      <c r="A131" s="453">
        <v>130</v>
      </c>
      <c r="B131" s="453"/>
      <c r="C131" s="454" t="s">
        <v>8804</v>
      </c>
      <c r="D131" s="455"/>
      <c r="E131" s="455" t="s">
        <v>9015</v>
      </c>
      <c r="F131" s="455" t="s">
        <v>8987</v>
      </c>
      <c r="G131" s="456" t="s">
        <v>2481</v>
      </c>
      <c r="H131" s="455" t="s">
        <v>34</v>
      </c>
      <c r="I131" s="454" t="s">
        <v>29</v>
      </c>
      <c r="J131" s="457">
        <v>182000</v>
      </c>
      <c r="K131" s="458">
        <v>156</v>
      </c>
      <c r="L131" s="457">
        <v>28392000</v>
      </c>
      <c r="M131" s="455" t="s">
        <v>8830</v>
      </c>
      <c r="N131" s="459" t="s">
        <v>1552</v>
      </c>
      <c r="O131" s="459" t="s">
        <v>8807</v>
      </c>
      <c r="P131" s="454" t="s">
        <v>8808</v>
      </c>
      <c r="Q131" s="455" t="s">
        <v>10605</v>
      </c>
    </row>
    <row r="132" spans="1:17" s="446" customFormat="1" ht="24.95" customHeight="1">
      <c r="A132" s="453">
        <v>131</v>
      </c>
      <c r="B132" s="453"/>
      <c r="C132" s="454" t="s">
        <v>8804</v>
      </c>
      <c r="D132" s="455"/>
      <c r="E132" s="455" t="s">
        <v>9016</v>
      </c>
      <c r="F132" s="455" t="s">
        <v>8987</v>
      </c>
      <c r="G132" s="456" t="s">
        <v>2481</v>
      </c>
      <c r="H132" s="455" t="s">
        <v>34</v>
      </c>
      <c r="I132" s="454" t="s">
        <v>29</v>
      </c>
      <c r="J132" s="457">
        <v>182000</v>
      </c>
      <c r="K132" s="458">
        <v>752</v>
      </c>
      <c r="L132" s="457">
        <v>136864000</v>
      </c>
      <c r="M132" s="455" t="s">
        <v>8830</v>
      </c>
      <c r="N132" s="459" t="s">
        <v>1552</v>
      </c>
      <c r="O132" s="459" t="s">
        <v>8807</v>
      </c>
      <c r="P132" s="454" t="s">
        <v>8808</v>
      </c>
      <c r="Q132" s="455" t="s">
        <v>10605</v>
      </c>
    </row>
    <row r="133" spans="1:17" s="446" customFormat="1" ht="24.95" customHeight="1">
      <c r="A133" s="453">
        <v>132</v>
      </c>
      <c r="B133" s="453"/>
      <c r="C133" s="454" t="s">
        <v>8804</v>
      </c>
      <c r="D133" s="455"/>
      <c r="E133" s="455" t="s">
        <v>9017</v>
      </c>
      <c r="F133" s="455" t="s">
        <v>8987</v>
      </c>
      <c r="G133" s="456" t="s">
        <v>2481</v>
      </c>
      <c r="H133" s="455" t="s">
        <v>34</v>
      </c>
      <c r="I133" s="454" t="s">
        <v>29</v>
      </c>
      <c r="J133" s="457">
        <v>182000</v>
      </c>
      <c r="K133" s="458">
        <v>596</v>
      </c>
      <c r="L133" s="457">
        <v>108472000</v>
      </c>
      <c r="M133" s="455" t="s">
        <v>8830</v>
      </c>
      <c r="N133" s="459" t="s">
        <v>1552</v>
      </c>
      <c r="O133" s="459" t="s">
        <v>8807</v>
      </c>
      <c r="P133" s="454" t="s">
        <v>8808</v>
      </c>
      <c r="Q133" s="455" t="s">
        <v>10605</v>
      </c>
    </row>
    <row r="134" spans="1:17" s="446" customFormat="1" ht="24.95" customHeight="1">
      <c r="A134" s="453">
        <v>133</v>
      </c>
      <c r="B134" s="453"/>
      <c r="C134" s="454" t="s">
        <v>8804</v>
      </c>
      <c r="D134" s="455"/>
      <c r="E134" s="455" t="s">
        <v>9018</v>
      </c>
      <c r="F134" s="455" t="s">
        <v>8987</v>
      </c>
      <c r="G134" s="456" t="s">
        <v>2481</v>
      </c>
      <c r="H134" s="455" t="s">
        <v>34</v>
      </c>
      <c r="I134" s="454" t="s">
        <v>29</v>
      </c>
      <c r="J134" s="457">
        <v>184000</v>
      </c>
      <c r="K134" s="458">
        <v>156</v>
      </c>
      <c r="L134" s="457">
        <v>28704000</v>
      </c>
      <c r="M134" s="455" t="s">
        <v>8830</v>
      </c>
      <c r="N134" s="459" t="s">
        <v>1552</v>
      </c>
      <c r="O134" s="459" t="s">
        <v>8807</v>
      </c>
      <c r="P134" s="454" t="s">
        <v>8808</v>
      </c>
      <c r="Q134" s="455" t="s">
        <v>10605</v>
      </c>
    </row>
    <row r="135" spans="1:17" s="446" customFormat="1" ht="24.95" customHeight="1">
      <c r="A135" s="453">
        <v>134</v>
      </c>
      <c r="B135" s="453"/>
      <c r="C135" s="454" t="s">
        <v>8804</v>
      </c>
      <c r="D135" s="455"/>
      <c r="E135" s="455" t="s">
        <v>9019</v>
      </c>
      <c r="F135" s="455" t="s">
        <v>8987</v>
      </c>
      <c r="G135" s="456" t="s">
        <v>2481</v>
      </c>
      <c r="H135" s="455" t="s">
        <v>34</v>
      </c>
      <c r="I135" s="454" t="s">
        <v>21</v>
      </c>
      <c r="J135" s="457">
        <v>182000</v>
      </c>
      <c r="K135" s="458">
        <v>216</v>
      </c>
      <c r="L135" s="457">
        <v>39312000</v>
      </c>
      <c r="M135" s="455" t="s">
        <v>8830</v>
      </c>
      <c r="N135" s="459" t="s">
        <v>1552</v>
      </c>
      <c r="O135" s="459" t="s">
        <v>8807</v>
      </c>
      <c r="P135" s="454" t="s">
        <v>8808</v>
      </c>
      <c r="Q135" s="455" t="s">
        <v>10605</v>
      </c>
    </row>
    <row r="136" spans="1:17" s="446" customFormat="1" ht="24.95" customHeight="1">
      <c r="A136" s="453">
        <v>135</v>
      </c>
      <c r="B136" s="453"/>
      <c r="C136" s="454" t="s">
        <v>8804</v>
      </c>
      <c r="D136" s="455"/>
      <c r="E136" s="455" t="s">
        <v>9020</v>
      </c>
      <c r="F136" s="455" t="s">
        <v>8987</v>
      </c>
      <c r="G136" s="456" t="s">
        <v>2481</v>
      </c>
      <c r="H136" s="455" t="s">
        <v>34</v>
      </c>
      <c r="I136" s="454" t="s">
        <v>29</v>
      </c>
      <c r="J136" s="457">
        <v>184000</v>
      </c>
      <c r="K136" s="458">
        <v>156</v>
      </c>
      <c r="L136" s="457">
        <v>28704000</v>
      </c>
      <c r="M136" s="455" t="s">
        <v>8830</v>
      </c>
      <c r="N136" s="459" t="s">
        <v>1552</v>
      </c>
      <c r="O136" s="459" t="s">
        <v>8807</v>
      </c>
      <c r="P136" s="454" t="s">
        <v>8808</v>
      </c>
      <c r="Q136" s="455" t="s">
        <v>10605</v>
      </c>
    </row>
    <row r="137" spans="1:17" s="446" customFormat="1" ht="24.95" customHeight="1">
      <c r="A137" s="453">
        <v>136</v>
      </c>
      <c r="B137" s="453"/>
      <c r="C137" s="454" t="s">
        <v>8804</v>
      </c>
      <c r="D137" s="455"/>
      <c r="E137" s="455" t="s">
        <v>9021</v>
      </c>
      <c r="F137" s="455" t="s">
        <v>8987</v>
      </c>
      <c r="G137" s="456" t="s">
        <v>2481</v>
      </c>
      <c r="H137" s="455" t="s">
        <v>34</v>
      </c>
      <c r="I137" s="454" t="s">
        <v>29</v>
      </c>
      <c r="J137" s="457">
        <v>182000</v>
      </c>
      <c r="K137" s="458">
        <v>156</v>
      </c>
      <c r="L137" s="457">
        <v>28392000</v>
      </c>
      <c r="M137" s="455" t="s">
        <v>8830</v>
      </c>
      <c r="N137" s="459" t="s">
        <v>1552</v>
      </c>
      <c r="O137" s="459" t="s">
        <v>8807</v>
      </c>
      <c r="P137" s="454" t="s">
        <v>8808</v>
      </c>
      <c r="Q137" s="455" t="s">
        <v>10605</v>
      </c>
    </row>
    <row r="138" spans="1:17" s="446" customFormat="1" ht="24.95" customHeight="1">
      <c r="A138" s="453">
        <v>137</v>
      </c>
      <c r="B138" s="453"/>
      <c r="C138" s="454" t="s">
        <v>8804</v>
      </c>
      <c r="D138" s="455"/>
      <c r="E138" s="455" t="s">
        <v>9022</v>
      </c>
      <c r="F138" s="455" t="s">
        <v>8987</v>
      </c>
      <c r="G138" s="456" t="s">
        <v>2481</v>
      </c>
      <c r="H138" s="455" t="s">
        <v>34</v>
      </c>
      <c r="I138" s="454" t="s">
        <v>29</v>
      </c>
      <c r="J138" s="457">
        <v>184000</v>
      </c>
      <c r="K138" s="458">
        <v>156</v>
      </c>
      <c r="L138" s="457">
        <v>28704000</v>
      </c>
      <c r="M138" s="455" t="s">
        <v>8830</v>
      </c>
      <c r="N138" s="459" t="s">
        <v>1552</v>
      </c>
      <c r="O138" s="459" t="s">
        <v>8807</v>
      </c>
      <c r="P138" s="454" t="s">
        <v>8808</v>
      </c>
      <c r="Q138" s="455" t="s">
        <v>10605</v>
      </c>
    </row>
    <row r="139" spans="1:17" s="446" customFormat="1" ht="24.95" customHeight="1">
      <c r="A139" s="453">
        <v>138</v>
      </c>
      <c r="B139" s="453"/>
      <c r="C139" s="454" t="s">
        <v>8804</v>
      </c>
      <c r="D139" s="455"/>
      <c r="E139" s="455" t="s">
        <v>9023</v>
      </c>
      <c r="F139" s="455" t="s">
        <v>8987</v>
      </c>
      <c r="G139" s="456" t="s">
        <v>2481</v>
      </c>
      <c r="H139" s="455" t="s">
        <v>34</v>
      </c>
      <c r="I139" s="454" t="s">
        <v>29</v>
      </c>
      <c r="J139" s="457">
        <v>90000</v>
      </c>
      <c r="K139" s="458">
        <v>3608</v>
      </c>
      <c r="L139" s="457">
        <v>324720000</v>
      </c>
      <c r="M139" s="455" t="s">
        <v>8830</v>
      </c>
      <c r="N139" s="459" t="s">
        <v>1552</v>
      </c>
      <c r="O139" s="459" t="s">
        <v>8807</v>
      </c>
      <c r="P139" s="454" t="s">
        <v>8808</v>
      </c>
      <c r="Q139" s="455" t="s">
        <v>10605</v>
      </c>
    </row>
    <row r="140" spans="1:17" s="446" customFormat="1" ht="24.95" customHeight="1">
      <c r="A140" s="453">
        <v>139</v>
      </c>
      <c r="B140" s="453"/>
      <c r="C140" s="454" t="s">
        <v>8804</v>
      </c>
      <c r="D140" s="455"/>
      <c r="E140" s="455" t="s">
        <v>9024</v>
      </c>
      <c r="F140" s="455" t="s">
        <v>8987</v>
      </c>
      <c r="G140" s="456" t="s">
        <v>2481</v>
      </c>
      <c r="H140" s="455" t="s">
        <v>34</v>
      </c>
      <c r="I140" s="454" t="s">
        <v>29</v>
      </c>
      <c r="J140" s="457">
        <v>80000</v>
      </c>
      <c r="K140" s="458">
        <v>660</v>
      </c>
      <c r="L140" s="457">
        <v>52800000</v>
      </c>
      <c r="M140" s="455" t="s">
        <v>8830</v>
      </c>
      <c r="N140" s="459" t="s">
        <v>1552</v>
      </c>
      <c r="O140" s="459" t="s">
        <v>8807</v>
      </c>
      <c r="P140" s="454" t="s">
        <v>8808</v>
      </c>
      <c r="Q140" s="455" t="s">
        <v>10605</v>
      </c>
    </row>
    <row r="141" spans="1:17" s="446" customFormat="1" ht="24.95" customHeight="1">
      <c r="A141" s="453">
        <v>140</v>
      </c>
      <c r="B141" s="453"/>
      <c r="C141" s="454" t="s">
        <v>8804</v>
      </c>
      <c r="D141" s="455"/>
      <c r="E141" s="455" t="s">
        <v>9025</v>
      </c>
      <c r="F141" s="455" t="s">
        <v>8987</v>
      </c>
      <c r="G141" s="456" t="s">
        <v>2481</v>
      </c>
      <c r="H141" s="455" t="s">
        <v>34</v>
      </c>
      <c r="I141" s="454" t="s">
        <v>29</v>
      </c>
      <c r="J141" s="457">
        <v>80000</v>
      </c>
      <c r="K141" s="458">
        <v>300</v>
      </c>
      <c r="L141" s="457">
        <v>24000000</v>
      </c>
      <c r="M141" s="455" t="s">
        <v>8830</v>
      </c>
      <c r="N141" s="459" t="s">
        <v>1552</v>
      </c>
      <c r="O141" s="459" t="s">
        <v>8807</v>
      </c>
      <c r="P141" s="454" t="s">
        <v>8808</v>
      </c>
      <c r="Q141" s="455" t="s">
        <v>10605</v>
      </c>
    </row>
    <row r="142" spans="1:17" s="446" customFormat="1" ht="24.95" customHeight="1">
      <c r="A142" s="453">
        <v>141</v>
      </c>
      <c r="B142" s="453"/>
      <c r="C142" s="454" t="s">
        <v>8804</v>
      </c>
      <c r="D142" s="455"/>
      <c r="E142" s="455" t="s">
        <v>9026</v>
      </c>
      <c r="F142" s="455" t="s">
        <v>8987</v>
      </c>
      <c r="G142" s="456" t="s">
        <v>2481</v>
      </c>
      <c r="H142" s="455" t="s">
        <v>34</v>
      </c>
      <c r="I142" s="454" t="s">
        <v>29</v>
      </c>
      <c r="J142" s="457">
        <v>81000</v>
      </c>
      <c r="K142" s="458">
        <v>950</v>
      </c>
      <c r="L142" s="457">
        <v>76950000</v>
      </c>
      <c r="M142" s="455" t="s">
        <v>8830</v>
      </c>
      <c r="N142" s="459" t="s">
        <v>1552</v>
      </c>
      <c r="O142" s="459" t="s">
        <v>8807</v>
      </c>
      <c r="P142" s="454" t="s">
        <v>8808</v>
      </c>
      <c r="Q142" s="455" t="s">
        <v>10605</v>
      </c>
    </row>
    <row r="143" spans="1:17" s="446" customFormat="1" ht="24.95" customHeight="1">
      <c r="A143" s="453">
        <v>142</v>
      </c>
      <c r="B143" s="453"/>
      <c r="C143" s="454" t="s">
        <v>8804</v>
      </c>
      <c r="D143" s="455"/>
      <c r="E143" s="455" t="s">
        <v>9027</v>
      </c>
      <c r="F143" s="455" t="s">
        <v>8987</v>
      </c>
      <c r="G143" s="456" t="s">
        <v>2481</v>
      </c>
      <c r="H143" s="455" t="s">
        <v>34</v>
      </c>
      <c r="I143" s="454" t="s">
        <v>29</v>
      </c>
      <c r="J143" s="457">
        <v>104000</v>
      </c>
      <c r="K143" s="458">
        <v>588</v>
      </c>
      <c r="L143" s="457">
        <v>61152000</v>
      </c>
      <c r="M143" s="455" t="s">
        <v>8830</v>
      </c>
      <c r="N143" s="459" t="s">
        <v>1552</v>
      </c>
      <c r="O143" s="459" t="s">
        <v>8807</v>
      </c>
      <c r="P143" s="454" t="s">
        <v>8808</v>
      </c>
      <c r="Q143" s="455" t="s">
        <v>10605</v>
      </c>
    </row>
    <row r="144" spans="1:17" s="446" customFormat="1" ht="24.95" customHeight="1">
      <c r="A144" s="453">
        <v>143</v>
      </c>
      <c r="B144" s="453"/>
      <c r="C144" s="454" t="s">
        <v>8804</v>
      </c>
      <c r="D144" s="455"/>
      <c r="E144" s="455" t="s">
        <v>9028</v>
      </c>
      <c r="F144" s="455" t="s">
        <v>8987</v>
      </c>
      <c r="G144" s="456" t="s">
        <v>2481</v>
      </c>
      <c r="H144" s="455" t="s">
        <v>34</v>
      </c>
      <c r="I144" s="454" t="s">
        <v>29</v>
      </c>
      <c r="J144" s="457">
        <v>92000</v>
      </c>
      <c r="K144" s="458">
        <v>600</v>
      </c>
      <c r="L144" s="457">
        <v>55200000</v>
      </c>
      <c r="M144" s="455" t="s">
        <v>8830</v>
      </c>
      <c r="N144" s="459" t="s">
        <v>1552</v>
      </c>
      <c r="O144" s="459" t="s">
        <v>8807</v>
      </c>
      <c r="P144" s="454" t="s">
        <v>8808</v>
      </c>
      <c r="Q144" s="455" t="s">
        <v>10605</v>
      </c>
    </row>
    <row r="145" spans="1:17" s="446" customFormat="1" ht="24.95" customHeight="1">
      <c r="A145" s="453">
        <v>144</v>
      </c>
      <c r="B145" s="453"/>
      <c r="C145" s="454" t="s">
        <v>8804</v>
      </c>
      <c r="D145" s="455"/>
      <c r="E145" s="455" t="s">
        <v>9029</v>
      </c>
      <c r="F145" s="455" t="s">
        <v>8987</v>
      </c>
      <c r="G145" s="456" t="s">
        <v>2481</v>
      </c>
      <c r="H145" s="455" t="s">
        <v>34</v>
      </c>
      <c r="I145" s="454" t="s">
        <v>29</v>
      </c>
      <c r="J145" s="457">
        <v>81000</v>
      </c>
      <c r="K145" s="458">
        <v>588</v>
      </c>
      <c r="L145" s="457">
        <v>47628000</v>
      </c>
      <c r="M145" s="455" t="s">
        <v>8830</v>
      </c>
      <c r="N145" s="459" t="s">
        <v>1552</v>
      </c>
      <c r="O145" s="459" t="s">
        <v>8807</v>
      </c>
      <c r="P145" s="454" t="s">
        <v>8808</v>
      </c>
      <c r="Q145" s="455" t="s">
        <v>10605</v>
      </c>
    </row>
    <row r="146" spans="1:17" s="446" customFormat="1" ht="24.95" customHeight="1">
      <c r="A146" s="453">
        <v>145</v>
      </c>
      <c r="B146" s="453"/>
      <c r="C146" s="454" t="s">
        <v>8804</v>
      </c>
      <c r="D146" s="455"/>
      <c r="E146" s="455" t="s">
        <v>9030</v>
      </c>
      <c r="F146" s="455" t="s">
        <v>8987</v>
      </c>
      <c r="G146" s="456" t="s">
        <v>2481</v>
      </c>
      <c r="H146" s="455" t="s">
        <v>34</v>
      </c>
      <c r="I146" s="454" t="s">
        <v>29</v>
      </c>
      <c r="J146" s="457">
        <v>82000</v>
      </c>
      <c r="K146" s="458">
        <v>660</v>
      </c>
      <c r="L146" s="457">
        <v>54120000</v>
      </c>
      <c r="M146" s="455" t="s">
        <v>8830</v>
      </c>
      <c r="N146" s="459" t="s">
        <v>1552</v>
      </c>
      <c r="O146" s="459" t="s">
        <v>8807</v>
      </c>
      <c r="P146" s="454" t="s">
        <v>8808</v>
      </c>
      <c r="Q146" s="455" t="s">
        <v>10605</v>
      </c>
    </row>
    <row r="147" spans="1:17" s="446" customFormat="1" ht="24.95" customHeight="1">
      <c r="A147" s="453">
        <v>146</v>
      </c>
      <c r="B147" s="453"/>
      <c r="C147" s="454" t="s">
        <v>8804</v>
      </c>
      <c r="D147" s="455"/>
      <c r="E147" s="455" t="s">
        <v>9031</v>
      </c>
      <c r="F147" s="455" t="s">
        <v>8987</v>
      </c>
      <c r="G147" s="456" t="s">
        <v>2481</v>
      </c>
      <c r="H147" s="455" t="s">
        <v>34</v>
      </c>
      <c r="I147" s="454" t="s">
        <v>29</v>
      </c>
      <c r="J147" s="457">
        <v>80000</v>
      </c>
      <c r="K147" s="458">
        <v>708</v>
      </c>
      <c r="L147" s="457">
        <v>56640000</v>
      </c>
      <c r="M147" s="455" t="s">
        <v>8830</v>
      </c>
      <c r="N147" s="459" t="s">
        <v>1552</v>
      </c>
      <c r="O147" s="459" t="s">
        <v>8807</v>
      </c>
      <c r="P147" s="454" t="s">
        <v>8808</v>
      </c>
      <c r="Q147" s="455" t="s">
        <v>10605</v>
      </c>
    </row>
    <row r="148" spans="1:17" s="446" customFormat="1" ht="24.95" customHeight="1">
      <c r="A148" s="453">
        <v>147</v>
      </c>
      <c r="B148" s="453"/>
      <c r="C148" s="454" t="s">
        <v>8804</v>
      </c>
      <c r="D148" s="455"/>
      <c r="E148" s="455" t="s">
        <v>9032</v>
      </c>
      <c r="F148" s="455" t="s">
        <v>8987</v>
      </c>
      <c r="G148" s="456" t="s">
        <v>2481</v>
      </c>
      <c r="H148" s="455" t="s">
        <v>34</v>
      </c>
      <c r="I148" s="454" t="s">
        <v>29</v>
      </c>
      <c r="J148" s="457">
        <v>87000</v>
      </c>
      <c r="K148" s="458">
        <v>1240</v>
      </c>
      <c r="L148" s="457">
        <v>107880000</v>
      </c>
      <c r="M148" s="455" t="s">
        <v>8830</v>
      </c>
      <c r="N148" s="459" t="s">
        <v>1552</v>
      </c>
      <c r="O148" s="459" t="s">
        <v>8807</v>
      </c>
      <c r="P148" s="454" t="s">
        <v>8808</v>
      </c>
      <c r="Q148" s="455" t="s">
        <v>10605</v>
      </c>
    </row>
    <row r="149" spans="1:17" s="446" customFormat="1" ht="24.95" customHeight="1">
      <c r="A149" s="453">
        <v>148</v>
      </c>
      <c r="B149" s="453"/>
      <c r="C149" s="454" t="s">
        <v>8804</v>
      </c>
      <c r="D149" s="455"/>
      <c r="E149" s="455" t="s">
        <v>9033</v>
      </c>
      <c r="F149" s="455" t="s">
        <v>8987</v>
      </c>
      <c r="G149" s="456" t="s">
        <v>2481</v>
      </c>
      <c r="H149" s="455" t="s">
        <v>34</v>
      </c>
      <c r="I149" s="454" t="s">
        <v>21</v>
      </c>
      <c r="J149" s="457">
        <v>182000</v>
      </c>
      <c r="K149" s="458">
        <v>216</v>
      </c>
      <c r="L149" s="457">
        <v>39312000</v>
      </c>
      <c r="M149" s="455" t="s">
        <v>8830</v>
      </c>
      <c r="N149" s="459" t="s">
        <v>1552</v>
      </c>
      <c r="O149" s="459" t="s">
        <v>8807</v>
      </c>
      <c r="P149" s="454" t="s">
        <v>8808</v>
      </c>
      <c r="Q149" s="455" t="s">
        <v>10605</v>
      </c>
    </row>
    <row r="150" spans="1:17" s="446" customFormat="1" ht="24.95" customHeight="1">
      <c r="A150" s="453">
        <v>149</v>
      </c>
      <c r="B150" s="453"/>
      <c r="C150" s="454" t="s">
        <v>8804</v>
      </c>
      <c r="D150" s="455"/>
      <c r="E150" s="455" t="s">
        <v>9034</v>
      </c>
      <c r="F150" s="455" t="s">
        <v>8987</v>
      </c>
      <c r="G150" s="456" t="s">
        <v>2481</v>
      </c>
      <c r="H150" s="455" t="s">
        <v>34</v>
      </c>
      <c r="I150" s="454" t="s">
        <v>21</v>
      </c>
      <c r="J150" s="457">
        <v>182000</v>
      </c>
      <c r="K150" s="458">
        <v>216</v>
      </c>
      <c r="L150" s="457">
        <v>39312000</v>
      </c>
      <c r="M150" s="455" t="s">
        <v>8830</v>
      </c>
      <c r="N150" s="459" t="s">
        <v>1552</v>
      </c>
      <c r="O150" s="459" t="s">
        <v>8807</v>
      </c>
      <c r="P150" s="454" t="s">
        <v>8808</v>
      </c>
      <c r="Q150" s="455" t="s">
        <v>10605</v>
      </c>
    </row>
    <row r="151" spans="1:17" s="446" customFormat="1" ht="24.95" customHeight="1">
      <c r="A151" s="453">
        <v>150</v>
      </c>
      <c r="B151" s="453"/>
      <c r="C151" s="454" t="s">
        <v>8804</v>
      </c>
      <c r="D151" s="455"/>
      <c r="E151" s="455" t="s">
        <v>2519</v>
      </c>
      <c r="F151" s="455" t="s">
        <v>9035</v>
      </c>
      <c r="G151" s="456" t="s">
        <v>473</v>
      </c>
      <c r="H151" s="455" t="s">
        <v>334</v>
      </c>
      <c r="I151" s="454" t="s">
        <v>58</v>
      </c>
      <c r="J151" s="457">
        <v>51215</v>
      </c>
      <c r="K151" s="458">
        <v>1836</v>
      </c>
      <c r="L151" s="457">
        <v>94030740</v>
      </c>
      <c r="M151" s="455" t="s">
        <v>8869</v>
      </c>
      <c r="N151" s="459" t="s">
        <v>1552</v>
      </c>
      <c r="O151" s="459" t="s">
        <v>8807</v>
      </c>
      <c r="P151" s="454" t="s">
        <v>8808</v>
      </c>
      <c r="Q151" s="455" t="s">
        <v>10605</v>
      </c>
    </row>
    <row r="152" spans="1:17" s="446" customFormat="1" ht="24.95" customHeight="1">
      <c r="A152" s="453">
        <v>151</v>
      </c>
      <c r="B152" s="453"/>
      <c r="C152" s="454" t="s">
        <v>8804</v>
      </c>
      <c r="D152" s="455"/>
      <c r="E152" s="455" t="s">
        <v>2519</v>
      </c>
      <c r="F152" s="455" t="s">
        <v>9035</v>
      </c>
      <c r="G152" s="456" t="s">
        <v>473</v>
      </c>
      <c r="H152" s="455" t="s">
        <v>334</v>
      </c>
      <c r="I152" s="454" t="s">
        <v>58</v>
      </c>
      <c r="J152" s="457">
        <v>45305</v>
      </c>
      <c r="K152" s="458">
        <v>2524</v>
      </c>
      <c r="L152" s="457">
        <v>114349820</v>
      </c>
      <c r="M152" s="455" t="s">
        <v>8869</v>
      </c>
      <c r="N152" s="459" t="s">
        <v>1552</v>
      </c>
      <c r="O152" s="459" t="s">
        <v>8807</v>
      </c>
      <c r="P152" s="454" t="s">
        <v>8808</v>
      </c>
      <c r="Q152" s="455" t="s">
        <v>10605</v>
      </c>
    </row>
    <row r="153" spans="1:17" s="446" customFormat="1" ht="24.95" customHeight="1">
      <c r="A153" s="453">
        <v>152</v>
      </c>
      <c r="B153" s="453"/>
      <c r="C153" s="454" t="s">
        <v>8804</v>
      </c>
      <c r="D153" s="455"/>
      <c r="E153" s="455" t="s">
        <v>2519</v>
      </c>
      <c r="F153" s="455" t="s">
        <v>9035</v>
      </c>
      <c r="G153" s="456" t="s">
        <v>473</v>
      </c>
      <c r="H153" s="455" t="s">
        <v>334</v>
      </c>
      <c r="I153" s="454" t="s">
        <v>58</v>
      </c>
      <c r="J153" s="457">
        <v>46150</v>
      </c>
      <c r="K153" s="458">
        <v>1072</v>
      </c>
      <c r="L153" s="457">
        <v>49472800</v>
      </c>
      <c r="M153" s="455" t="s">
        <v>8869</v>
      </c>
      <c r="N153" s="459" t="s">
        <v>1552</v>
      </c>
      <c r="O153" s="459" t="s">
        <v>8807</v>
      </c>
      <c r="P153" s="454" t="s">
        <v>8808</v>
      </c>
      <c r="Q153" s="455" t="s">
        <v>10605</v>
      </c>
    </row>
    <row r="154" spans="1:17" s="446" customFormat="1" ht="24.95" customHeight="1">
      <c r="A154" s="453">
        <v>153</v>
      </c>
      <c r="B154" s="453"/>
      <c r="C154" s="454" t="s">
        <v>8804</v>
      </c>
      <c r="D154" s="455"/>
      <c r="E154" s="455" t="s">
        <v>9036</v>
      </c>
      <c r="F154" s="455" t="s">
        <v>9037</v>
      </c>
      <c r="G154" s="456" t="s">
        <v>8074</v>
      </c>
      <c r="H154" s="455" t="s">
        <v>238</v>
      </c>
      <c r="I154" s="454" t="s">
        <v>58</v>
      </c>
      <c r="J154" s="457">
        <v>60900</v>
      </c>
      <c r="K154" s="458">
        <v>516</v>
      </c>
      <c r="L154" s="457">
        <v>31424400</v>
      </c>
      <c r="M154" s="455" t="s">
        <v>9038</v>
      </c>
      <c r="N154" s="459" t="s">
        <v>1552</v>
      </c>
      <c r="O154" s="459" t="s">
        <v>8807</v>
      </c>
      <c r="P154" s="454" t="s">
        <v>8808</v>
      </c>
      <c r="Q154" s="455" t="s">
        <v>10605</v>
      </c>
    </row>
    <row r="155" spans="1:17" s="446" customFormat="1" ht="24.95" customHeight="1">
      <c r="A155" s="453">
        <v>154</v>
      </c>
      <c r="B155" s="453"/>
      <c r="C155" s="454" t="s">
        <v>8804</v>
      </c>
      <c r="D155" s="455"/>
      <c r="E155" s="455" t="s">
        <v>2519</v>
      </c>
      <c r="F155" s="455" t="s">
        <v>9035</v>
      </c>
      <c r="G155" s="456" t="s">
        <v>473</v>
      </c>
      <c r="H155" s="455" t="s">
        <v>334</v>
      </c>
      <c r="I155" s="454" t="s">
        <v>58</v>
      </c>
      <c r="J155" s="457">
        <v>50038</v>
      </c>
      <c r="K155" s="458">
        <v>660</v>
      </c>
      <c r="L155" s="457">
        <v>33025080</v>
      </c>
      <c r="M155" s="455" t="s">
        <v>8869</v>
      </c>
      <c r="N155" s="459" t="s">
        <v>1552</v>
      </c>
      <c r="O155" s="459" t="s">
        <v>8807</v>
      </c>
      <c r="P155" s="454" t="s">
        <v>8808</v>
      </c>
      <c r="Q155" s="455" t="s">
        <v>10605</v>
      </c>
    </row>
    <row r="156" spans="1:17" s="446" customFormat="1" ht="24.95" customHeight="1">
      <c r="A156" s="453">
        <v>155</v>
      </c>
      <c r="B156" s="453"/>
      <c r="C156" s="454" t="s">
        <v>8804</v>
      </c>
      <c r="D156" s="455"/>
      <c r="E156" s="455" t="s">
        <v>9039</v>
      </c>
      <c r="F156" s="455" t="s">
        <v>9040</v>
      </c>
      <c r="G156" s="456" t="s">
        <v>9041</v>
      </c>
      <c r="H156" s="455" t="s">
        <v>35</v>
      </c>
      <c r="I156" s="454" t="s">
        <v>58</v>
      </c>
      <c r="J156" s="457">
        <v>205430</v>
      </c>
      <c r="K156" s="458">
        <v>5</v>
      </c>
      <c r="L156" s="457">
        <v>1027150</v>
      </c>
      <c r="M156" s="455" t="s">
        <v>8875</v>
      </c>
      <c r="N156" s="459" t="s">
        <v>1552</v>
      </c>
      <c r="O156" s="459" t="s">
        <v>8807</v>
      </c>
      <c r="P156" s="454" t="s">
        <v>8808</v>
      </c>
      <c r="Q156" s="455" t="s">
        <v>10605</v>
      </c>
    </row>
    <row r="157" spans="1:17" s="446" customFormat="1" ht="24.95" customHeight="1">
      <c r="A157" s="453">
        <v>156</v>
      </c>
      <c r="B157" s="453"/>
      <c r="C157" s="454" t="s">
        <v>8804</v>
      </c>
      <c r="D157" s="455"/>
      <c r="E157" s="455" t="s">
        <v>8958</v>
      </c>
      <c r="F157" s="455" t="s">
        <v>9040</v>
      </c>
      <c r="G157" s="456" t="s">
        <v>2556</v>
      </c>
      <c r="H157" s="455" t="s">
        <v>34</v>
      </c>
      <c r="I157" s="454" t="s">
        <v>58</v>
      </c>
      <c r="J157" s="457">
        <v>180810</v>
      </c>
      <c r="K157" s="458">
        <v>5</v>
      </c>
      <c r="L157" s="457">
        <v>904050</v>
      </c>
      <c r="M157" s="455" t="s">
        <v>8940</v>
      </c>
      <c r="N157" s="459" t="s">
        <v>1552</v>
      </c>
      <c r="O157" s="459" t="s">
        <v>8807</v>
      </c>
      <c r="P157" s="454" t="s">
        <v>8808</v>
      </c>
      <c r="Q157" s="455" t="s">
        <v>10605</v>
      </c>
    </row>
    <row r="158" spans="1:17" s="446" customFormat="1" ht="24.95" customHeight="1">
      <c r="A158" s="453">
        <v>157</v>
      </c>
      <c r="B158" s="453"/>
      <c r="C158" s="454" t="s">
        <v>8804</v>
      </c>
      <c r="D158" s="455"/>
      <c r="E158" s="455" t="s">
        <v>8978</v>
      </c>
      <c r="F158" s="455" t="s">
        <v>8961</v>
      </c>
      <c r="G158" s="456" t="s">
        <v>7812</v>
      </c>
      <c r="H158" s="455" t="s">
        <v>8962</v>
      </c>
      <c r="I158" s="454" t="s">
        <v>58</v>
      </c>
      <c r="J158" s="457">
        <v>87494</v>
      </c>
      <c r="K158" s="458">
        <v>100</v>
      </c>
      <c r="L158" s="457">
        <v>8749400</v>
      </c>
      <c r="M158" s="455" t="s">
        <v>8963</v>
      </c>
      <c r="N158" s="459" t="s">
        <v>1552</v>
      </c>
      <c r="O158" s="459" t="s">
        <v>8807</v>
      </c>
      <c r="P158" s="454" t="s">
        <v>8808</v>
      </c>
      <c r="Q158" s="455" t="s">
        <v>10605</v>
      </c>
    </row>
    <row r="159" spans="1:17" s="446" customFormat="1" ht="24.95" customHeight="1">
      <c r="A159" s="453">
        <v>158</v>
      </c>
      <c r="B159" s="453"/>
      <c r="C159" s="454" t="s">
        <v>8804</v>
      </c>
      <c r="D159" s="455"/>
      <c r="E159" s="455" t="s">
        <v>9042</v>
      </c>
      <c r="F159" s="455" t="s">
        <v>9043</v>
      </c>
      <c r="G159" s="456" t="s">
        <v>2426</v>
      </c>
      <c r="H159" s="455" t="s">
        <v>33</v>
      </c>
      <c r="I159" s="454" t="s">
        <v>58</v>
      </c>
      <c r="J159" s="457">
        <v>15490</v>
      </c>
      <c r="K159" s="458">
        <v>3830</v>
      </c>
      <c r="L159" s="457">
        <v>59326700</v>
      </c>
      <c r="M159" s="455" t="s">
        <v>9044</v>
      </c>
      <c r="N159" s="459" t="s">
        <v>1552</v>
      </c>
      <c r="O159" s="459" t="s">
        <v>8807</v>
      </c>
      <c r="P159" s="454" t="s">
        <v>8808</v>
      </c>
      <c r="Q159" s="455" t="s">
        <v>10605</v>
      </c>
    </row>
    <row r="160" spans="1:17" s="446" customFormat="1" ht="24.95" customHeight="1">
      <c r="A160" s="453">
        <v>159</v>
      </c>
      <c r="B160" s="453"/>
      <c r="C160" s="454" t="s">
        <v>8804</v>
      </c>
      <c r="D160" s="455"/>
      <c r="E160" s="455" t="s">
        <v>9045</v>
      </c>
      <c r="F160" s="455" t="s">
        <v>9043</v>
      </c>
      <c r="G160" s="456" t="s">
        <v>2426</v>
      </c>
      <c r="H160" s="455" t="s">
        <v>33</v>
      </c>
      <c r="I160" s="454" t="s">
        <v>58</v>
      </c>
      <c r="J160" s="457">
        <v>7690</v>
      </c>
      <c r="K160" s="458">
        <v>1010</v>
      </c>
      <c r="L160" s="457">
        <v>7766900</v>
      </c>
      <c r="M160" s="455" t="s">
        <v>9044</v>
      </c>
      <c r="N160" s="459" t="s">
        <v>1552</v>
      </c>
      <c r="O160" s="459" t="s">
        <v>8807</v>
      </c>
      <c r="P160" s="454" t="s">
        <v>8808</v>
      </c>
      <c r="Q160" s="455" t="s">
        <v>10605</v>
      </c>
    </row>
    <row r="161" spans="1:17" s="446" customFormat="1" ht="24.95" customHeight="1">
      <c r="A161" s="453">
        <v>160</v>
      </c>
      <c r="B161" s="453"/>
      <c r="C161" s="454" t="s">
        <v>8804</v>
      </c>
      <c r="D161" s="455"/>
      <c r="E161" s="455" t="s">
        <v>9046</v>
      </c>
      <c r="F161" s="455" t="s">
        <v>7288</v>
      </c>
      <c r="G161" s="456" t="s">
        <v>9047</v>
      </c>
      <c r="H161" s="455" t="s">
        <v>1749</v>
      </c>
      <c r="I161" s="454" t="s">
        <v>58</v>
      </c>
      <c r="J161" s="457">
        <v>9500</v>
      </c>
      <c r="K161" s="458">
        <v>1409</v>
      </c>
      <c r="L161" s="457">
        <v>13385500</v>
      </c>
      <c r="M161" s="455" t="s">
        <v>9048</v>
      </c>
      <c r="N161" s="459" t="s">
        <v>1552</v>
      </c>
      <c r="O161" s="459" t="s">
        <v>8807</v>
      </c>
      <c r="P161" s="454" t="s">
        <v>8808</v>
      </c>
      <c r="Q161" s="455" t="s">
        <v>10605</v>
      </c>
    </row>
    <row r="162" spans="1:17" s="446" customFormat="1" ht="24.95" customHeight="1">
      <c r="A162" s="453">
        <v>161</v>
      </c>
      <c r="B162" s="453"/>
      <c r="C162" s="454" t="s">
        <v>8804</v>
      </c>
      <c r="D162" s="455"/>
      <c r="E162" s="455" t="s">
        <v>9046</v>
      </c>
      <c r="F162" s="455" t="s">
        <v>7288</v>
      </c>
      <c r="G162" s="456" t="s">
        <v>9047</v>
      </c>
      <c r="H162" s="455" t="s">
        <v>1749</v>
      </c>
      <c r="I162" s="454" t="s">
        <v>58</v>
      </c>
      <c r="J162" s="457">
        <v>9500</v>
      </c>
      <c r="K162" s="458">
        <v>7168</v>
      </c>
      <c r="L162" s="457">
        <v>68096000</v>
      </c>
      <c r="M162" s="455" t="s">
        <v>9048</v>
      </c>
      <c r="N162" s="459" t="s">
        <v>1552</v>
      </c>
      <c r="O162" s="459" t="s">
        <v>8807</v>
      </c>
      <c r="P162" s="454" t="s">
        <v>8808</v>
      </c>
      <c r="Q162" s="455" t="s">
        <v>10605</v>
      </c>
    </row>
    <row r="163" spans="1:17" s="446" customFormat="1" ht="24.95" customHeight="1">
      <c r="A163" s="453">
        <v>162</v>
      </c>
      <c r="B163" s="453"/>
      <c r="C163" s="454" t="s">
        <v>8804</v>
      </c>
      <c r="D163" s="455"/>
      <c r="E163" s="455" t="s">
        <v>2452</v>
      </c>
      <c r="F163" s="455" t="s">
        <v>9043</v>
      </c>
      <c r="G163" s="456" t="s">
        <v>2426</v>
      </c>
      <c r="H163" s="455" t="s">
        <v>33</v>
      </c>
      <c r="I163" s="454" t="s">
        <v>58</v>
      </c>
      <c r="J163" s="457">
        <v>8500</v>
      </c>
      <c r="K163" s="458">
        <v>500</v>
      </c>
      <c r="L163" s="457">
        <v>4250000</v>
      </c>
      <c r="M163" s="455" t="s">
        <v>9044</v>
      </c>
      <c r="N163" s="459" t="s">
        <v>1552</v>
      </c>
      <c r="O163" s="459" t="s">
        <v>8807</v>
      </c>
      <c r="P163" s="454" t="s">
        <v>8808</v>
      </c>
      <c r="Q163" s="455" t="s">
        <v>10605</v>
      </c>
    </row>
    <row r="164" spans="1:17" s="446" customFormat="1" ht="24.95" customHeight="1">
      <c r="A164" s="453">
        <v>163</v>
      </c>
      <c r="B164" s="453"/>
      <c r="C164" s="454" t="s">
        <v>8804</v>
      </c>
      <c r="D164" s="455"/>
      <c r="E164" s="455" t="s">
        <v>9049</v>
      </c>
      <c r="F164" s="455" t="s">
        <v>9050</v>
      </c>
      <c r="G164" s="456" t="s">
        <v>473</v>
      </c>
      <c r="H164" s="455" t="s">
        <v>334</v>
      </c>
      <c r="I164" s="454" t="s">
        <v>58</v>
      </c>
      <c r="J164" s="457">
        <v>15008</v>
      </c>
      <c r="K164" s="458">
        <v>1700</v>
      </c>
      <c r="L164" s="457">
        <v>25513600</v>
      </c>
      <c r="M164" s="455" t="s">
        <v>8827</v>
      </c>
      <c r="N164" s="459" t="s">
        <v>1552</v>
      </c>
      <c r="O164" s="459" t="s">
        <v>8807</v>
      </c>
      <c r="P164" s="454" t="s">
        <v>8808</v>
      </c>
      <c r="Q164" s="455" t="s">
        <v>10605</v>
      </c>
    </row>
    <row r="165" spans="1:17" s="446" customFormat="1" ht="24.95" customHeight="1">
      <c r="A165" s="453">
        <v>164</v>
      </c>
      <c r="B165" s="453"/>
      <c r="C165" s="454" t="s">
        <v>8804</v>
      </c>
      <c r="D165" s="455"/>
      <c r="E165" s="455" t="s">
        <v>9051</v>
      </c>
      <c r="F165" s="455" t="s">
        <v>7288</v>
      </c>
      <c r="G165" s="456" t="s">
        <v>9047</v>
      </c>
      <c r="H165" s="455" t="s">
        <v>1749</v>
      </c>
      <c r="I165" s="454" t="s">
        <v>58</v>
      </c>
      <c r="J165" s="457">
        <v>9500</v>
      </c>
      <c r="K165" s="458">
        <v>1500</v>
      </c>
      <c r="L165" s="457">
        <v>14250000</v>
      </c>
      <c r="M165" s="455" t="s">
        <v>9048</v>
      </c>
      <c r="N165" s="459" t="s">
        <v>1552</v>
      </c>
      <c r="O165" s="459" t="s">
        <v>8807</v>
      </c>
      <c r="P165" s="454" t="s">
        <v>8808</v>
      </c>
      <c r="Q165" s="455" t="s">
        <v>10605</v>
      </c>
    </row>
    <row r="166" spans="1:17" s="446" customFormat="1" ht="24.95" customHeight="1">
      <c r="A166" s="453">
        <v>165</v>
      </c>
      <c r="B166" s="453"/>
      <c r="C166" s="454" t="s">
        <v>8804</v>
      </c>
      <c r="D166" s="455"/>
      <c r="E166" s="455" t="s">
        <v>9046</v>
      </c>
      <c r="F166" s="455" t="s">
        <v>7288</v>
      </c>
      <c r="G166" s="456" t="s">
        <v>9047</v>
      </c>
      <c r="H166" s="455" t="s">
        <v>1749</v>
      </c>
      <c r="I166" s="454" t="s">
        <v>58</v>
      </c>
      <c r="J166" s="457">
        <v>9500</v>
      </c>
      <c r="K166" s="458">
        <v>1500</v>
      </c>
      <c r="L166" s="457">
        <v>14250000</v>
      </c>
      <c r="M166" s="455" t="s">
        <v>9048</v>
      </c>
      <c r="N166" s="459" t="s">
        <v>1552</v>
      </c>
      <c r="O166" s="459" t="s">
        <v>8807</v>
      </c>
      <c r="P166" s="454" t="s">
        <v>8808</v>
      </c>
      <c r="Q166" s="455" t="s">
        <v>10605</v>
      </c>
    </row>
    <row r="167" spans="1:17" s="446" customFormat="1" ht="24.95" customHeight="1">
      <c r="A167" s="453">
        <v>166</v>
      </c>
      <c r="B167" s="453"/>
      <c r="C167" s="454" t="s">
        <v>8804</v>
      </c>
      <c r="D167" s="455"/>
      <c r="E167" s="455" t="s">
        <v>9052</v>
      </c>
      <c r="F167" s="455" t="s">
        <v>8961</v>
      </c>
      <c r="G167" s="456" t="s">
        <v>7812</v>
      </c>
      <c r="H167" s="455" t="s">
        <v>8962</v>
      </c>
      <c r="I167" s="454" t="s">
        <v>58</v>
      </c>
      <c r="J167" s="457">
        <v>61400</v>
      </c>
      <c r="K167" s="458">
        <v>972</v>
      </c>
      <c r="L167" s="457">
        <v>59680800</v>
      </c>
      <c r="M167" s="455" t="s">
        <v>8963</v>
      </c>
      <c r="N167" s="459" t="s">
        <v>1552</v>
      </c>
      <c r="O167" s="459" t="s">
        <v>8807</v>
      </c>
      <c r="P167" s="454" t="s">
        <v>8808</v>
      </c>
      <c r="Q167" s="455" t="s">
        <v>10605</v>
      </c>
    </row>
    <row r="168" spans="1:17" s="446" customFormat="1" ht="24.95" customHeight="1">
      <c r="A168" s="453">
        <v>167</v>
      </c>
      <c r="B168" s="453"/>
      <c r="C168" s="454" t="s">
        <v>8804</v>
      </c>
      <c r="D168" s="455"/>
      <c r="E168" s="455" t="s">
        <v>9053</v>
      </c>
      <c r="F168" s="455" t="s">
        <v>9054</v>
      </c>
      <c r="G168" s="456" t="s">
        <v>2481</v>
      </c>
      <c r="H168" s="455" t="s">
        <v>34</v>
      </c>
      <c r="I168" s="454" t="s">
        <v>58</v>
      </c>
      <c r="J168" s="457">
        <v>75000</v>
      </c>
      <c r="K168" s="458">
        <v>2472</v>
      </c>
      <c r="L168" s="457">
        <v>185400000</v>
      </c>
      <c r="M168" s="455" t="s">
        <v>8830</v>
      </c>
      <c r="N168" s="459" t="s">
        <v>1552</v>
      </c>
      <c r="O168" s="459" t="s">
        <v>8807</v>
      </c>
      <c r="P168" s="454" t="s">
        <v>8808</v>
      </c>
      <c r="Q168" s="455" t="s">
        <v>10605</v>
      </c>
    </row>
    <row r="169" spans="1:17" s="446" customFormat="1" ht="24.95" customHeight="1">
      <c r="A169" s="453">
        <v>168</v>
      </c>
      <c r="B169" s="453"/>
      <c r="C169" s="454" t="s">
        <v>8804</v>
      </c>
      <c r="D169" s="455"/>
      <c r="E169" s="455" t="s">
        <v>9055</v>
      </c>
      <c r="F169" s="455" t="s">
        <v>8987</v>
      </c>
      <c r="G169" s="456" t="s">
        <v>2481</v>
      </c>
      <c r="H169" s="455" t="s">
        <v>34</v>
      </c>
      <c r="I169" s="454" t="s">
        <v>58</v>
      </c>
      <c r="J169" s="457">
        <v>61000</v>
      </c>
      <c r="K169" s="458">
        <v>408</v>
      </c>
      <c r="L169" s="457">
        <v>24888000</v>
      </c>
      <c r="M169" s="455" t="s">
        <v>8830</v>
      </c>
      <c r="N169" s="459" t="s">
        <v>1552</v>
      </c>
      <c r="O169" s="459" t="s">
        <v>8807</v>
      </c>
      <c r="P169" s="454" t="s">
        <v>8808</v>
      </c>
      <c r="Q169" s="455" t="s">
        <v>10605</v>
      </c>
    </row>
    <row r="170" spans="1:17" s="446" customFormat="1" ht="24.95" customHeight="1">
      <c r="A170" s="453">
        <v>169</v>
      </c>
      <c r="B170" s="453"/>
      <c r="C170" s="454" t="s">
        <v>8804</v>
      </c>
      <c r="D170" s="455"/>
      <c r="E170" s="455" t="s">
        <v>9052</v>
      </c>
      <c r="F170" s="455" t="s">
        <v>8961</v>
      </c>
      <c r="G170" s="456" t="s">
        <v>7812</v>
      </c>
      <c r="H170" s="455" t="s">
        <v>8962</v>
      </c>
      <c r="I170" s="454" t="s">
        <v>58</v>
      </c>
      <c r="J170" s="457">
        <v>61400</v>
      </c>
      <c r="K170" s="458">
        <v>2008</v>
      </c>
      <c r="L170" s="457">
        <v>123291200</v>
      </c>
      <c r="M170" s="455" t="s">
        <v>8963</v>
      </c>
      <c r="N170" s="459" t="s">
        <v>1552</v>
      </c>
      <c r="O170" s="459" t="s">
        <v>8807</v>
      </c>
      <c r="P170" s="454" t="s">
        <v>8808</v>
      </c>
      <c r="Q170" s="455" t="s">
        <v>10605</v>
      </c>
    </row>
    <row r="171" spans="1:17" s="446" customFormat="1" ht="24.95" customHeight="1">
      <c r="A171" s="453">
        <v>170</v>
      </c>
      <c r="B171" s="453"/>
      <c r="C171" s="454" t="s">
        <v>8804</v>
      </c>
      <c r="D171" s="455"/>
      <c r="E171" s="455" t="s">
        <v>9056</v>
      </c>
      <c r="F171" s="455" t="s">
        <v>8961</v>
      </c>
      <c r="G171" s="456" t="s">
        <v>7812</v>
      </c>
      <c r="H171" s="455" t="s">
        <v>8962</v>
      </c>
      <c r="I171" s="454" t="s">
        <v>58</v>
      </c>
      <c r="J171" s="457">
        <v>76800</v>
      </c>
      <c r="K171" s="458">
        <v>36</v>
      </c>
      <c r="L171" s="457">
        <v>2764800</v>
      </c>
      <c r="M171" s="455" t="s">
        <v>8963</v>
      </c>
      <c r="N171" s="459" t="s">
        <v>1552</v>
      </c>
      <c r="O171" s="459" t="s">
        <v>8807</v>
      </c>
      <c r="P171" s="454" t="s">
        <v>8808</v>
      </c>
      <c r="Q171" s="455" t="s">
        <v>10605</v>
      </c>
    </row>
    <row r="172" spans="1:17" s="446" customFormat="1" ht="24.95" customHeight="1">
      <c r="A172" s="453">
        <v>171</v>
      </c>
      <c r="B172" s="453"/>
      <c r="C172" s="454" t="s">
        <v>8804</v>
      </c>
      <c r="D172" s="455"/>
      <c r="E172" s="455" t="s">
        <v>9056</v>
      </c>
      <c r="F172" s="455" t="s">
        <v>8961</v>
      </c>
      <c r="G172" s="456" t="s">
        <v>7812</v>
      </c>
      <c r="H172" s="455" t="s">
        <v>8962</v>
      </c>
      <c r="I172" s="454" t="s">
        <v>58</v>
      </c>
      <c r="J172" s="457">
        <v>76800</v>
      </c>
      <c r="K172" s="458">
        <v>708</v>
      </c>
      <c r="L172" s="457">
        <v>54374400</v>
      </c>
      <c r="M172" s="455" t="s">
        <v>8963</v>
      </c>
      <c r="N172" s="459" t="s">
        <v>1552</v>
      </c>
      <c r="O172" s="459" t="s">
        <v>8807</v>
      </c>
      <c r="P172" s="454" t="s">
        <v>8808</v>
      </c>
      <c r="Q172" s="455" t="s">
        <v>10605</v>
      </c>
    </row>
    <row r="173" spans="1:17" s="446" customFormat="1" ht="24.95" customHeight="1">
      <c r="A173" s="453">
        <v>172</v>
      </c>
      <c r="B173" s="453"/>
      <c r="C173" s="454" t="s">
        <v>8804</v>
      </c>
      <c r="D173" s="455"/>
      <c r="E173" s="455" t="s">
        <v>9057</v>
      </c>
      <c r="F173" s="455" t="s">
        <v>8961</v>
      </c>
      <c r="G173" s="456" t="s">
        <v>7812</v>
      </c>
      <c r="H173" s="455" t="s">
        <v>8962</v>
      </c>
      <c r="I173" s="454" t="s">
        <v>58</v>
      </c>
      <c r="J173" s="457">
        <v>74000</v>
      </c>
      <c r="K173" s="458">
        <v>36</v>
      </c>
      <c r="L173" s="457">
        <v>2664000</v>
      </c>
      <c r="M173" s="455" t="s">
        <v>8963</v>
      </c>
      <c r="N173" s="459" t="s">
        <v>1552</v>
      </c>
      <c r="O173" s="459" t="s">
        <v>8807</v>
      </c>
      <c r="P173" s="454" t="s">
        <v>8808</v>
      </c>
      <c r="Q173" s="455" t="s">
        <v>10605</v>
      </c>
    </row>
    <row r="174" spans="1:17" s="446" customFormat="1" ht="24.95" customHeight="1">
      <c r="A174" s="453">
        <v>173</v>
      </c>
      <c r="B174" s="453"/>
      <c r="C174" s="454" t="s">
        <v>8804</v>
      </c>
      <c r="D174" s="455"/>
      <c r="E174" s="455" t="s">
        <v>9058</v>
      </c>
      <c r="F174" s="455" t="s">
        <v>8961</v>
      </c>
      <c r="G174" s="456" t="s">
        <v>7812</v>
      </c>
      <c r="H174" s="455" t="s">
        <v>8962</v>
      </c>
      <c r="I174" s="454" t="s">
        <v>58</v>
      </c>
      <c r="J174" s="457">
        <v>74000</v>
      </c>
      <c r="K174" s="458">
        <v>36</v>
      </c>
      <c r="L174" s="457">
        <v>2664000</v>
      </c>
      <c r="M174" s="455" t="s">
        <v>8963</v>
      </c>
      <c r="N174" s="459" t="s">
        <v>1552</v>
      </c>
      <c r="O174" s="459" t="s">
        <v>8807</v>
      </c>
      <c r="P174" s="454" t="s">
        <v>8808</v>
      </c>
      <c r="Q174" s="455" t="s">
        <v>10605</v>
      </c>
    </row>
    <row r="175" spans="1:17" s="446" customFormat="1" ht="24.95" customHeight="1">
      <c r="A175" s="453">
        <v>174</v>
      </c>
      <c r="B175" s="453"/>
      <c r="C175" s="454" t="s">
        <v>8804</v>
      </c>
      <c r="D175" s="455"/>
      <c r="E175" s="455" t="s">
        <v>9059</v>
      </c>
      <c r="F175" s="455" t="s">
        <v>8961</v>
      </c>
      <c r="G175" s="456" t="s">
        <v>7812</v>
      </c>
      <c r="H175" s="455" t="s">
        <v>8962</v>
      </c>
      <c r="I175" s="454" t="s">
        <v>58</v>
      </c>
      <c r="J175" s="457">
        <v>109771</v>
      </c>
      <c r="K175" s="458">
        <v>192</v>
      </c>
      <c r="L175" s="457">
        <v>21076032</v>
      </c>
      <c r="M175" s="455" t="s">
        <v>8963</v>
      </c>
      <c r="N175" s="459" t="s">
        <v>1552</v>
      </c>
      <c r="O175" s="459" t="s">
        <v>8807</v>
      </c>
      <c r="P175" s="454" t="s">
        <v>8808</v>
      </c>
      <c r="Q175" s="455" t="s">
        <v>10605</v>
      </c>
    </row>
    <row r="176" spans="1:17" s="446" customFormat="1" ht="24.95" customHeight="1">
      <c r="A176" s="453">
        <v>175</v>
      </c>
      <c r="B176" s="453"/>
      <c r="C176" s="454" t="s">
        <v>8804</v>
      </c>
      <c r="D176" s="455"/>
      <c r="E176" s="455" t="s">
        <v>8954</v>
      </c>
      <c r="F176" s="455" t="s">
        <v>9037</v>
      </c>
      <c r="G176" s="456" t="s">
        <v>8955</v>
      </c>
      <c r="H176" s="455" t="s">
        <v>31</v>
      </c>
      <c r="I176" s="454" t="s">
        <v>58</v>
      </c>
      <c r="J176" s="457">
        <v>16800</v>
      </c>
      <c r="K176" s="458">
        <v>2630</v>
      </c>
      <c r="L176" s="457">
        <v>44184000</v>
      </c>
      <c r="M176" s="455" t="s">
        <v>8956</v>
      </c>
      <c r="N176" s="459" t="s">
        <v>1552</v>
      </c>
      <c r="O176" s="459" t="s">
        <v>8807</v>
      </c>
      <c r="P176" s="454" t="s">
        <v>8808</v>
      </c>
      <c r="Q176" s="455" t="s">
        <v>10605</v>
      </c>
    </row>
    <row r="177" spans="1:17" s="446" customFormat="1" ht="24.95" customHeight="1">
      <c r="A177" s="453">
        <v>176</v>
      </c>
      <c r="B177" s="453"/>
      <c r="C177" s="454" t="s">
        <v>8804</v>
      </c>
      <c r="D177" s="455"/>
      <c r="E177" s="455" t="s">
        <v>8954</v>
      </c>
      <c r="F177" s="455" t="s">
        <v>9037</v>
      </c>
      <c r="G177" s="456" t="s">
        <v>8955</v>
      </c>
      <c r="H177" s="455" t="s">
        <v>31</v>
      </c>
      <c r="I177" s="454" t="s">
        <v>58</v>
      </c>
      <c r="J177" s="457">
        <v>16800</v>
      </c>
      <c r="K177" s="458">
        <v>1320</v>
      </c>
      <c r="L177" s="457">
        <v>22176000</v>
      </c>
      <c r="M177" s="455" t="s">
        <v>8956</v>
      </c>
      <c r="N177" s="459" t="s">
        <v>1552</v>
      </c>
      <c r="O177" s="459" t="s">
        <v>8807</v>
      </c>
      <c r="P177" s="454" t="s">
        <v>8808</v>
      </c>
      <c r="Q177" s="455" t="s">
        <v>10605</v>
      </c>
    </row>
    <row r="178" spans="1:17" s="446" customFormat="1" ht="24.95" customHeight="1">
      <c r="A178" s="453">
        <v>177</v>
      </c>
      <c r="B178" s="453"/>
      <c r="C178" s="454" t="s">
        <v>8804</v>
      </c>
      <c r="D178" s="455"/>
      <c r="E178" s="455" t="s">
        <v>9060</v>
      </c>
      <c r="F178" s="455" t="s">
        <v>9043</v>
      </c>
      <c r="G178" s="456" t="s">
        <v>2426</v>
      </c>
      <c r="H178" s="455" t="s">
        <v>33</v>
      </c>
      <c r="I178" s="454" t="s">
        <v>58</v>
      </c>
      <c r="J178" s="457">
        <v>16464</v>
      </c>
      <c r="K178" s="458">
        <v>1300</v>
      </c>
      <c r="L178" s="457">
        <v>21403200</v>
      </c>
      <c r="M178" s="455" t="s">
        <v>9044</v>
      </c>
      <c r="N178" s="459" t="s">
        <v>1552</v>
      </c>
      <c r="O178" s="459" t="s">
        <v>8807</v>
      </c>
      <c r="P178" s="454" t="s">
        <v>8808</v>
      </c>
      <c r="Q178" s="455" t="s">
        <v>10605</v>
      </c>
    </row>
    <row r="179" spans="1:17" s="446" customFormat="1" ht="24.95" customHeight="1">
      <c r="A179" s="453">
        <v>178</v>
      </c>
      <c r="B179" s="453"/>
      <c r="C179" s="454" t="s">
        <v>8804</v>
      </c>
      <c r="D179" s="455"/>
      <c r="E179" s="455" t="s">
        <v>9061</v>
      </c>
      <c r="F179" s="455" t="s">
        <v>9062</v>
      </c>
      <c r="G179" s="456" t="s">
        <v>7812</v>
      </c>
      <c r="H179" s="455" t="s">
        <v>8962</v>
      </c>
      <c r="I179" s="454" t="s">
        <v>58</v>
      </c>
      <c r="J179" s="457">
        <v>595526</v>
      </c>
      <c r="K179" s="458">
        <v>92</v>
      </c>
      <c r="L179" s="457">
        <v>54788392</v>
      </c>
      <c r="M179" s="455" t="s">
        <v>8963</v>
      </c>
      <c r="N179" s="459" t="s">
        <v>1552</v>
      </c>
      <c r="O179" s="459" t="s">
        <v>8807</v>
      </c>
      <c r="P179" s="454" t="s">
        <v>8808</v>
      </c>
      <c r="Q179" s="455" t="s">
        <v>10605</v>
      </c>
    </row>
    <row r="180" spans="1:17" s="446" customFormat="1" ht="24.95" customHeight="1">
      <c r="A180" s="453">
        <v>179</v>
      </c>
      <c r="B180" s="453"/>
      <c r="C180" s="454" t="s">
        <v>8804</v>
      </c>
      <c r="D180" s="455"/>
      <c r="E180" s="455" t="s">
        <v>9063</v>
      </c>
      <c r="F180" s="455" t="s">
        <v>9037</v>
      </c>
      <c r="G180" s="456" t="s">
        <v>7812</v>
      </c>
      <c r="H180" s="455" t="s">
        <v>8962</v>
      </c>
      <c r="I180" s="454" t="s">
        <v>58</v>
      </c>
      <c r="J180" s="457">
        <v>276800</v>
      </c>
      <c r="K180" s="458">
        <v>587</v>
      </c>
      <c r="L180" s="457">
        <v>162481600</v>
      </c>
      <c r="M180" s="455" t="s">
        <v>8963</v>
      </c>
      <c r="N180" s="459" t="s">
        <v>1552</v>
      </c>
      <c r="O180" s="459" t="s">
        <v>8807</v>
      </c>
      <c r="P180" s="454" t="s">
        <v>8808</v>
      </c>
      <c r="Q180" s="455" t="s">
        <v>10605</v>
      </c>
    </row>
    <row r="181" spans="1:17" s="446" customFormat="1" ht="24.95" customHeight="1">
      <c r="A181" s="453">
        <v>180</v>
      </c>
      <c r="B181" s="453"/>
      <c r="C181" s="454" t="s">
        <v>8804</v>
      </c>
      <c r="D181" s="455"/>
      <c r="E181" s="455" t="s">
        <v>9064</v>
      </c>
      <c r="F181" s="455" t="s">
        <v>8810</v>
      </c>
      <c r="G181" s="456" t="s">
        <v>8938</v>
      </c>
      <c r="H181" s="455" t="s">
        <v>35</v>
      </c>
      <c r="I181" s="454" t="s">
        <v>21</v>
      </c>
      <c r="J181" s="457">
        <v>135688</v>
      </c>
      <c r="K181" s="458">
        <v>222</v>
      </c>
      <c r="L181" s="457">
        <v>30122736</v>
      </c>
      <c r="M181" s="455" t="s">
        <v>8812</v>
      </c>
      <c r="N181" s="459" t="s">
        <v>1552</v>
      </c>
      <c r="O181" s="459" t="s">
        <v>8807</v>
      </c>
      <c r="P181" s="454" t="s">
        <v>8808</v>
      </c>
      <c r="Q181" s="455" t="s">
        <v>10605</v>
      </c>
    </row>
    <row r="182" spans="1:17" s="446" customFormat="1" ht="24.95" customHeight="1">
      <c r="A182" s="453">
        <v>181</v>
      </c>
      <c r="B182" s="453"/>
      <c r="C182" s="454" t="s">
        <v>8804</v>
      </c>
      <c r="D182" s="455"/>
      <c r="E182" s="455" t="s">
        <v>9065</v>
      </c>
      <c r="F182" s="455" t="s">
        <v>9066</v>
      </c>
      <c r="G182" s="456" t="s">
        <v>7812</v>
      </c>
      <c r="H182" s="455" t="s">
        <v>8962</v>
      </c>
      <c r="I182" s="454" t="s">
        <v>18</v>
      </c>
      <c r="J182" s="457">
        <v>675360</v>
      </c>
      <c r="K182" s="458">
        <v>9</v>
      </c>
      <c r="L182" s="457">
        <v>6078240</v>
      </c>
      <c r="M182" s="455" t="s">
        <v>8963</v>
      </c>
      <c r="N182" s="459" t="s">
        <v>1552</v>
      </c>
      <c r="O182" s="459" t="s">
        <v>8807</v>
      </c>
      <c r="P182" s="454" t="s">
        <v>8808</v>
      </c>
      <c r="Q182" s="455" t="s">
        <v>10605</v>
      </c>
    </row>
    <row r="183" spans="1:17" s="446" customFormat="1" ht="24.95" customHeight="1">
      <c r="A183" s="453">
        <v>182</v>
      </c>
      <c r="B183" s="453"/>
      <c r="C183" s="454" t="s">
        <v>8804</v>
      </c>
      <c r="D183" s="455"/>
      <c r="E183" s="455" t="s">
        <v>2463</v>
      </c>
      <c r="F183" s="455" t="s">
        <v>9043</v>
      </c>
      <c r="G183" s="456" t="s">
        <v>2426</v>
      </c>
      <c r="H183" s="455" t="s">
        <v>33</v>
      </c>
      <c r="I183" s="454" t="s">
        <v>58</v>
      </c>
      <c r="J183" s="457">
        <v>18300</v>
      </c>
      <c r="K183" s="458">
        <v>1760</v>
      </c>
      <c r="L183" s="457">
        <v>32208000</v>
      </c>
      <c r="M183" s="455" t="s">
        <v>9044</v>
      </c>
      <c r="N183" s="459" t="s">
        <v>1552</v>
      </c>
      <c r="O183" s="459" t="s">
        <v>8807</v>
      </c>
      <c r="P183" s="454" t="s">
        <v>8808</v>
      </c>
      <c r="Q183" s="455" t="s">
        <v>10605</v>
      </c>
    </row>
    <row r="184" spans="1:17" s="446" customFormat="1" ht="24.95" customHeight="1">
      <c r="A184" s="453">
        <v>183</v>
      </c>
      <c r="B184" s="453"/>
      <c r="C184" s="454" t="s">
        <v>8804</v>
      </c>
      <c r="D184" s="455"/>
      <c r="E184" s="455" t="s">
        <v>9067</v>
      </c>
      <c r="F184" s="455" t="s">
        <v>9043</v>
      </c>
      <c r="G184" s="456" t="s">
        <v>2426</v>
      </c>
      <c r="H184" s="455" t="s">
        <v>33</v>
      </c>
      <c r="I184" s="454" t="s">
        <v>58</v>
      </c>
      <c r="J184" s="457">
        <v>20280</v>
      </c>
      <c r="K184" s="458">
        <v>984</v>
      </c>
      <c r="L184" s="457">
        <v>19955520</v>
      </c>
      <c r="M184" s="455" t="s">
        <v>9044</v>
      </c>
      <c r="N184" s="459" t="s">
        <v>1552</v>
      </c>
      <c r="O184" s="459" t="s">
        <v>8807</v>
      </c>
      <c r="P184" s="454" t="s">
        <v>8808</v>
      </c>
      <c r="Q184" s="455" t="s">
        <v>10605</v>
      </c>
    </row>
    <row r="185" spans="1:17" s="446" customFormat="1" ht="24.95" customHeight="1">
      <c r="A185" s="453">
        <v>184</v>
      </c>
      <c r="B185" s="453"/>
      <c r="C185" s="454" t="s">
        <v>8804</v>
      </c>
      <c r="D185" s="455"/>
      <c r="E185" s="455" t="s">
        <v>9068</v>
      </c>
      <c r="F185" s="455" t="s">
        <v>9043</v>
      </c>
      <c r="G185" s="456" t="s">
        <v>2426</v>
      </c>
      <c r="H185" s="455" t="s">
        <v>33</v>
      </c>
      <c r="I185" s="454" t="s">
        <v>58</v>
      </c>
      <c r="J185" s="457">
        <v>17900</v>
      </c>
      <c r="K185" s="458">
        <v>6474</v>
      </c>
      <c r="L185" s="457">
        <v>115884600</v>
      </c>
      <c r="M185" s="455" t="s">
        <v>9044</v>
      </c>
      <c r="N185" s="459" t="s">
        <v>1552</v>
      </c>
      <c r="O185" s="459" t="s">
        <v>8807</v>
      </c>
      <c r="P185" s="454" t="s">
        <v>8808</v>
      </c>
      <c r="Q185" s="455" t="s">
        <v>10605</v>
      </c>
    </row>
    <row r="186" spans="1:17" s="446" customFormat="1" ht="24.95" customHeight="1">
      <c r="A186" s="453">
        <v>185</v>
      </c>
      <c r="B186" s="453"/>
      <c r="C186" s="454" t="s">
        <v>8804</v>
      </c>
      <c r="D186" s="455"/>
      <c r="E186" s="455" t="s">
        <v>9069</v>
      </c>
      <c r="F186" s="455" t="s">
        <v>9043</v>
      </c>
      <c r="G186" s="456" t="s">
        <v>2426</v>
      </c>
      <c r="H186" s="455" t="s">
        <v>33</v>
      </c>
      <c r="I186" s="454" t="s">
        <v>58</v>
      </c>
      <c r="J186" s="457">
        <v>16380</v>
      </c>
      <c r="K186" s="458">
        <v>1446</v>
      </c>
      <c r="L186" s="457">
        <v>23685480</v>
      </c>
      <c r="M186" s="455" t="s">
        <v>9044</v>
      </c>
      <c r="N186" s="459" t="s">
        <v>1552</v>
      </c>
      <c r="O186" s="459" t="s">
        <v>8807</v>
      </c>
      <c r="P186" s="454" t="s">
        <v>8808</v>
      </c>
      <c r="Q186" s="455" t="s">
        <v>10605</v>
      </c>
    </row>
    <row r="187" spans="1:17" s="446" customFormat="1" ht="24.95" customHeight="1">
      <c r="A187" s="453">
        <v>186</v>
      </c>
      <c r="B187" s="453"/>
      <c r="C187" s="454" t="s">
        <v>8804</v>
      </c>
      <c r="D187" s="455"/>
      <c r="E187" s="455" t="s">
        <v>2463</v>
      </c>
      <c r="F187" s="455" t="s">
        <v>9043</v>
      </c>
      <c r="G187" s="456" t="s">
        <v>2426</v>
      </c>
      <c r="H187" s="455" t="s">
        <v>33</v>
      </c>
      <c r="I187" s="454" t="s">
        <v>58</v>
      </c>
      <c r="J187" s="457">
        <v>18300</v>
      </c>
      <c r="K187" s="458">
        <v>384</v>
      </c>
      <c r="L187" s="457">
        <v>7027200</v>
      </c>
      <c r="M187" s="455" t="s">
        <v>9044</v>
      </c>
      <c r="N187" s="459" t="s">
        <v>1552</v>
      </c>
      <c r="O187" s="459" t="s">
        <v>8807</v>
      </c>
      <c r="P187" s="454" t="s">
        <v>8808</v>
      </c>
      <c r="Q187" s="455" t="s">
        <v>10605</v>
      </c>
    </row>
    <row r="188" spans="1:17" s="446" customFormat="1" ht="24.95" customHeight="1">
      <c r="A188" s="453">
        <v>187</v>
      </c>
      <c r="B188" s="453"/>
      <c r="C188" s="454" t="s">
        <v>8804</v>
      </c>
      <c r="D188" s="455"/>
      <c r="E188" s="455" t="s">
        <v>9070</v>
      </c>
      <c r="F188" s="455" t="s">
        <v>9050</v>
      </c>
      <c r="G188" s="456" t="s">
        <v>473</v>
      </c>
      <c r="H188" s="455" t="s">
        <v>334</v>
      </c>
      <c r="I188" s="454" t="s">
        <v>58</v>
      </c>
      <c r="J188" s="457">
        <v>47746</v>
      </c>
      <c r="K188" s="458">
        <v>2140</v>
      </c>
      <c r="L188" s="457">
        <v>102176440</v>
      </c>
      <c r="M188" s="455" t="s">
        <v>8827</v>
      </c>
      <c r="N188" s="459" t="s">
        <v>1552</v>
      </c>
      <c r="O188" s="459" t="s">
        <v>8807</v>
      </c>
      <c r="P188" s="454" t="s">
        <v>8808</v>
      </c>
      <c r="Q188" s="455" t="s">
        <v>10605</v>
      </c>
    </row>
    <row r="189" spans="1:17" s="446" customFormat="1" ht="24.95" customHeight="1">
      <c r="A189" s="453">
        <v>188</v>
      </c>
      <c r="B189" s="453"/>
      <c r="C189" s="454" t="s">
        <v>8804</v>
      </c>
      <c r="D189" s="455"/>
      <c r="E189" s="455" t="s">
        <v>9071</v>
      </c>
      <c r="F189" s="455" t="s">
        <v>181</v>
      </c>
      <c r="G189" s="456" t="s">
        <v>473</v>
      </c>
      <c r="H189" s="455" t="s">
        <v>334</v>
      </c>
      <c r="I189" s="454" t="s">
        <v>58</v>
      </c>
      <c r="J189" s="457">
        <v>43394</v>
      </c>
      <c r="K189" s="458">
        <v>1412</v>
      </c>
      <c r="L189" s="457">
        <v>61272328</v>
      </c>
      <c r="M189" s="455" t="s">
        <v>8827</v>
      </c>
      <c r="N189" s="459" t="s">
        <v>1552</v>
      </c>
      <c r="O189" s="459" t="s">
        <v>8807</v>
      </c>
      <c r="P189" s="454" t="s">
        <v>8808</v>
      </c>
      <c r="Q189" s="455" t="s">
        <v>10605</v>
      </c>
    </row>
    <row r="190" spans="1:17" s="446" customFormat="1" ht="24.95" customHeight="1">
      <c r="A190" s="453">
        <v>189</v>
      </c>
      <c r="B190" s="453"/>
      <c r="C190" s="454" t="s">
        <v>8804</v>
      </c>
      <c r="D190" s="455"/>
      <c r="E190" s="455" t="s">
        <v>9072</v>
      </c>
      <c r="F190" s="455" t="s">
        <v>9050</v>
      </c>
      <c r="G190" s="456" t="s">
        <v>473</v>
      </c>
      <c r="H190" s="455" t="s">
        <v>334</v>
      </c>
      <c r="I190" s="454" t="s">
        <v>58</v>
      </c>
      <c r="J190" s="457">
        <v>43982</v>
      </c>
      <c r="K190" s="458">
        <v>1499</v>
      </c>
      <c r="L190" s="457">
        <v>65929018</v>
      </c>
      <c r="M190" s="455" t="s">
        <v>8827</v>
      </c>
      <c r="N190" s="459" t="s">
        <v>1552</v>
      </c>
      <c r="O190" s="459" t="s">
        <v>8807</v>
      </c>
      <c r="P190" s="454" t="s">
        <v>8808</v>
      </c>
      <c r="Q190" s="455" t="s">
        <v>10605</v>
      </c>
    </row>
    <row r="191" spans="1:17" s="446" customFormat="1" ht="24.95" customHeight="1">
      <c r="A191" s="453">
        <v>190</v>
      </c>
      <c r="B191" s="453"/>
      <c r="C191" s="454" t="s">
        <v>8804</v>
      </c>
      <c r="D191" s="455"/>
      <c r="E191" s="455" t="s">
        <v>9073</v>
      </c>
      <c r="F191" s="455" t="s">
        <v>9040</v>
      </c>
      <c r="G191" s="456" t="s">
        <v>9041</v>
      </c>
      <c r="H191" s="455" t="s">
        <v>35</v>
      </c>
      <c r="I191" s="454" t="s">
        <v>58</v>
      </c>
      <c r="J191" s="457">
        <v>74964</v>
      </c>
      <c r="K191" s="458">
        <v>521</v>
      </c>
      <c r="L191" s="457">
        <v>39056244</v>
      </c>
      <c r="M191" s="455" t="s">
        <v>8875</v>
      </c>
      <c r="N191" s="459" t="s">
        <v>1552</v>
      </c>
      <c r="O191" s="459" t="s">
        <v>8807</v>
      </c>
      <c r="P191" s="454" t="s">
        <v>8808</v>
      </c>
      <c r="Q191" s="455" t="s">
        <v>10605</v>
      </c>
    </row>
    <row r="192" spans="1:17" s="446" customFormat="1" ht="24.95" customHeight="1">
      <c r="A192" s="453">
        <v>191</v>
      </c>
      <c r="B192" s="453"/>
      <c r="C192" s="454" t="s">
        <v>8804</v>
      </c>
      <c r="D192" s="455"/>
      <c r="E192" s="455" t="s">
        <v>9074</v>
      </c>
      <c r="F192" s="455" t="s">
        <v>9040</v>
      </c>
      <c r="G192" s="456" t="s">
        <v>9041</v>
      </c>
      <c r="H192" s="455" t="s">
        <v>180</v>
      </c>
      <c r="I192" s="454" t="s">
        <v>58</v>
      </c>
      <c r="J192" s="457">
        <v>107771</v>
      </c>
      <c r="K192" s="458">
        <v>975</v>
      </c>
      <c r="L192" s="457">
        <v>105076725</v>
      </c>
      <c r="M192" s="455" t="s">
        <v>8875</v>
      </c>
      <c r="N192" s="459" t="s">
        <v>1552</v>
      </c>
      <c r="O192" s="459" t="s">
        <v>8807</v>
      </c>
      <c r="P192" s="454" t="s">
        <v>8808</v>
      </c>
      <c r="Q192" s="455" t="s">
        <v>10605</v>
      </c>
    </row>
    <row r="193" spans="1:17" s="446" customFormat="1" ht="24.95" customHeight="1">
      <c r="A193" s="453">
        <v>192</v>
      </c>
      <c r="B193" s="453"/>
      <c r="C193" s="454" t="s">
        <v>8804</v>
      </c>
      <c r="D193" s="455"/>
      <c r="E193" s="455" t="s">
        <v>9075</v>
      </c>
      <c r="F193" s="455" t="s">
        <v>9040</v>
      </c>
      <c r="G193" s="456" t="s">
        <v>9041</v>
      </c>
      <c r="H193" s="455" t="s">
        <v>180</v>
      </c>
      <c r="I193" s="454" t="s">
        <v>58</v>
      </c>
      <c r="J193" s="457">
        <v>140909</v>
      </c>
      <c r="K193" s="458">
        <v>243</v>
      </c>
      <c r="L193" s="457">
        <v>34240887</v>
      </c>
      <c r="M193" s="455" t="s">
        <v>8875</v>
      </c>
      <c r="N193" s="459" t="s">
        <v>1552</v>
      </c>
      <c r="O193" s="459" t="s">
        <v>8807</v>
      </c>
      <c r="P193" s="454" t="s">
        <v>8808</v>
      </c>
      <c r="Q193" s="455" t="s">
        <v>10605</v>
      </c>
    </row>
    <row r="194" spans="1:17" s="446" customFormat="1" ht="24.95" customHeight="1">
      <c r="A194" s="453">
        <v>193</v>
      </c>
      <c r="B194" s="453"/>
      <c r="C194" s="454" t="s">
        <v>8804</v>
      </c>
      <c r="D194" s="455"/>
      <c r="E194" s="455" t="s">
        <v>9076</v>
      </c>
      <c r="F194" s="455" t="s">
        <v>9077</v>
      </c>
      <c r="G194" s="456" t="s">
        <v>1512</v>
      </c>
      <c r="H194" s="455" t="s">
        <v>1614</v>
      </c>
      <c r="I194" s="454" t="s">
        <v>21</v>
      </c>
      <c r="J194" s="457">
        <v>850</v>
      </c>
      <c r="K194" s="458">
        <v>1747</v>
      </c>
      <c r="L194" s="457">
        <v>1484950</v>
      </c>
      <c r="M194" s="455" t="s">
        <v>8860</v>
      </c>
      <c r="N194" s="459" t="s">
        <v>1552</v>
      </c>
      <c r="O194" s="459" t="s">
        <v>8807</v>
      </c>
      <c r="P194" s="454" t="s">
        <v>8808</v>
      </c>
      <c r="Q194" s="455" t="s">
        <v>10605</v>
      </c>
    </row>
    <row r="195" spans="1:17" s="446" customFormat="1" ht="24.95" customHeight="1">
      <c r="A195" s="453">
        <v>194</v>
      </c>
      <c r="B195" s="453"/>
      <c r="C195" s="454" t="s">
        <v>8804</v>
      </c>
      <c r="D195" s="455"/>
      <c r="E195" s="455" t="s">
        <v>9076</v>
      </c>
      <c r="F195" s="455" t="s">
        <v>9077</v>
      </c>
      <c r="G195" s="456" t="s">
        <v>1512</v>
      </c>
      <c r="H195" s="455" t="s">
        <v>1614</v>
      </c>
      <c r="I195" s="454" t="s">
        <v>21</v>
      </c>
      <c r="J195" s="457">
        <v>858</v>
      </c>
      <c r="K195" s="458">
        <v>2370</v>
      </c>
      <c r="L195" s="457">
        <v>2033460</v>
      </c>
      <c r="M195" s="455" t="s">
        <v>8860</v>
      </c>
      <c r="N195" s="459" t="s">
        <v>1552</v>
      </c>
      <c r="O195" s="459" t="s">
        <v>8807</v>
      </c>
      <c r="P195" s="454" t="s">
        <v>8808</v>
      </c>
      <c r="Q195" s="455" t="s">
        <v>10605</v>
      </c>
    </row>
    <row r="196" spans="1:17" s="446" customFormat="1" ht="24.95" customHeight="1">
      <c r="A196" s="453">
        <v>195</v>
      </c>
      <c r="B196" s="453"/>
      <c r="C196" s="454" t="s">
        <v>8804</v>
      </c>
      <c r="D196" s="455"/>
      <c r="E196" s="455" t="s">
        <v>9078</v>
      </c>
      <c r="F196" s="455" t="s">
        <v>21</v>
      </c>
      <c r="G196" s="456" t="s">
        <v>9079</v>
      </c>
      <c r="H196" s="455" t="s">
        <v>241</v>
      </c>
      <c r="I196" s="454" t="s">
        <v>21</v>
      </c>
      <c r="J196" s="457">
        <v>6875</v>
      </c>
      <c r="K196" s="458">
        <v>26000</v>
      </c>
      <c r="L196" s="457">
        <v>178750000</v>
      </c>
      <c r="M196" s="455" t="s">
        <v>9080</v>
      </c>
      <c r="N196" s="459" t="s">
        <v>1552</v>
      </c>
      <c r="O196" s="459" t="s">
        <v>8807</v>
      </c>
      <c r="P196" s="454" t="s">
        <v>8808</v>
      </c>
      <c r="Q196" s="455" t="s">
        <v>10605</v>
      </c>
    </row>
    <row r="197" spans="1:17" s="446" customFormat="1" ht="24.95" customHeight="1">
      <c r="A197" s="453">
        <v>196</v>
      </c>
      <c r="B197" s="453"/>
      <c r="C197" s="454" t="s">
        <v>8804</v>
      </c>
      <c r="D197" s="455"/>
      <c r="E197" s="455" t="s">
        <v>9081</v>
      </c>
      <c r="F197" s="455" t="s">
        <v>9082</v>
      </c>
      <c r="G197" s="456" t="s">
        <v>9083</v>
      </c>
      <c r="H197" s="455" t="s">
        <v>1329</v>
      </c>
      <c r="I197" s="454" t="s">
        <v>21</v>
      </c>
      <c r="J197" s="457">
        <v>11000</v>
      </c>
      <c r="K197" s="458">
        <v>1000</v>
      </c>
      <c r="L197" s="457">
        <v>11000000</v>
      </c>
      <c r="M197" s="455" t="s">
        <v>8806</v>
      </c>
      <c r="N197" s="459" t="s">
        <v>1552</v>
      </c>
      <c r="O197" s="459" t="s">
        <v>8807</v>
      </c>
      <c r="P197" s="454" t="s">
        <v>8808</v>
      </c>
      <c r="Q197" s="455" t="s">
        <v>10605</v>
      </c>
    </row>
    <row r="198" spans="1:17" s="446" customFormat="1" ht="24.95" customHeight="1">
      <c r="A198" s="453">
        <v>197</v>
      </c>
      <c r="B198" s="453"/>
      <c r="C198" s="454" t="s">
        <v>8804</v>
      </c>
      <c r="D198" s="455"/>
      <c r="E198" s="455" t="s">
        <v>9084</v>
      </c>
      <c r="F198" s="455" t="s">
        <v>320</v>
      </c>
      <c r="G198" s="456" t="s">
        <v>30</v>
      </c>
      <c r="H198" s="455" t="s">
        <v>31</v>
      </c>
      <c r="I198" s="454" t="s">
        <v>21</v>
      </c>
      <c r="J198" s="457">
        <v>1704</v>
      </c>
      <c r="K198" s="458">
        <v>1700</v>
      </c>
      <c r="L198" s="457">
        <v>2896800</v>
      </c>
      <c r="M198" s="455" t="s">
        <v>8945</v>
      </c>
      <c r="N198" s="459" t="s">
        <v>1552</v>
      </c>
      <c r="O198" s="459" t="s">
        <v>8807</v>
      </c>
      <c r="P198" s="454" t="s">
        <v>8808</v>
      </c>
      <c r="Q198" s="455" t="s">
        <v>10605</v>
      </c>
    </row>
    <row r="199" spans="1:17" s="446" customFormat="1" ht="24.95" customHeight="1">
      <c r="A199" s="453">
        <v>198</v>
      </c>
      <c r="B199" s="453"/>
      <c r="C199" s="454" t="s">
        <v>8804</v>
      </c>
      <c r="D199" s="455"/>
      <c r="E199" s="455" t="s">
        <v>9085</v>
      </c>
      <c r="F199" s="455" t="s">
        <v>9086</v>
      </c>
      <c r="G199" s="456" t="s">
        <v>9083</v>
      </c>
      <c r="H199" s="455" t="s">
        <v>1329</v>
      </c>
      <c r="I199" s="454" t="s">
        <v>21</v>
      </c>
      <c r="J199" s="457">
        <v>11000</v>
      </c>
      <c r="K199" s="458">
        <v>13880</v>
      </c>
      <c r="L199" s="457">
        <v>152680000</v>
      </c>
      <c r="M199" s="455" t="s">
        <v>8806</v>
      </c>
      <c r="N199" s="459" t="s">
        <v>1552</v>
      </c>
      <c r="O199" s="459" t="s">
        <v>8807</v>
      </c>
      <c r="P199" s="454" t="s">
        <v>8808</v>
      </c>
      <c r="Q199" s="455" t="s">
        <v>10605</v>
      </c>
    </row>
    <row r="200" spans="1:17" s="446" customFormat="1" ht="24.95" customHeight="1">
      <c r="A200" s="453">
        <v>199</v>
      </c>
      <c r="B200" s="453"/>
      <c r="C200" s="454" t="s">
        <v>8804</v>
      </c>
      <c r="D200" s="455"/>
      <c r="E200" s="455" t="s">
        <v>1474</v>
      </c>
      <c r="F200" s="455" t="s">
        <v>9087</v>
      </c>
      <c r="G200" s="456" t="s">
        <v>9088</v>
      </c>
      <c r="H200" s="455" t="s">
        <v>34</v>
      </c>
      <c r="I200" s="454" t="s">
        <v>21</v>
      </c>
      <c r="J200" s="457">
        <v>3500</v>
      </c>
      <c r="K200" s="458">
        <v>10</v>
      </c>
      <c r="L200" s="457">
        <v>35000</v>
      </c>
      <c r="M200" s="455" t="s">
        <v>8806</v>
      </c>
      <c r="N200" s="459" t="s">
        <v>1552</v>
      </c>
      <c r="O200" s="459" t="s">
        <v>8807</v>
      </c>
      <c r="P200" s="454" t="s">
        <v>8808</v>
      </c>
      <c r="Q200" s="455" t="s">
        <v>10605</v>
      </c>
    </row>
    <row r="201" spans="1:17" s="446" customFormat="1" ht="24.95" customHeight="1">
      <c r="A201" s="453">
        <v>200</v>
      </c>
      <c r="B201" s="453"/>
      <c r="C201" s="454" t="s">
        <v>8804</v>
      </c>
      <c r="D201" s="455"/>
      <c r="E201" s="455" t="s">
        <v>1474</v>
      </c>
      <c r="F201" s="455" t="s">
        <v>21</v>
      </c>
      <c r="G201" s="456" t="s">
        <v>9088</v>
      </c>
      <c r="H201" s="455" t="s">
        <v>34</v>
      </c>
      <c r="I201" s="454" t="s">
        <v>21</v>
      </c>
      <c r="J201" s="457">
        <v>3500</v>
      </c>
      <c r="K201" s="458">
        <v>340</v>
      </c>
      <c r="L201" s="457">
        <v>1190000</v>
      </c>
      <c r="M201" s="455" t="s">
        <v>8806</v>
      </c>
      <c r="N201" s="459" t="s">
        <v>1552</v>
      </c>
      <c r="O201" s="459" t="s">
        <v>8807</v>
      </c>
      <c r="P201" s="454" t="s">
        <v>8808</v>
      </c>
      <c r="Q201" s="455" t="s">
        <v>10605</v>
      </c>
    </row>
    <row r="202" spans="1:17" s="446" customFormat="1" ht="24.95" customHeight="1">
      <c r="A202" s="453">
        <v>201</v>
      </c>
      <c r="B202" s="453"/>
      <c r="C202" s="454" t="s">
        <v>8804</v>
      </c>
      <c r="D202" s="455"/>
      <c r="E202" s="455" t="s">
        <v>9089</v>
      </c>
      <c r="F202" s="455" t="s">
        <v>1938</v>
      </c>
      <c r="G202" s="456" t="s">
        <v>9088</v>
      </c>
      <c r="H202" s="455" t="s">
        <v>34</v>
      </c>
      <c r="I202" s="454" t="s">
        <v>21</v>
      </c>
      <c r="J202" s="457">
        <v>3500</v>
      </c>
      <c r="K202" s="458">
        <v>360</v>
      </c>
      <c r="L202" s="457">
        <v>1260000</v>
      </c>
      <c r="M202" s="455" t="s">
        <v>8806</v>
      </c>
      <c r="N202" s="459" t="s">
        <v>1552</v>
      </c>
      <c r="O202" s="459" t="s">
        <v>8807</v>
      </c>
      <c r="P202" s="454" t="s">
        <v>8808</v>
      </c>
      <c r="Q202" s="455" t="s">
        <v>10605</v>
      </c>
    </row>
    <row r="203" spans="1:17" s="446" customFormat="1" ht="24.95" customHeight="1">
      <c r="A203" s="453">
        <v>202</v>
      </c>
      <c r="B203" s="453"/>
      <c r="C203" s="454" t="s">
        <v>8804</v>
      </c>
      <c r="D203" s="455"/>
      <c r="E203" s="455" t="s">
        <v>9090</v>
      </c>
      <c r="F203" s="455" t="s">
        <v>5040</v>
      </c>
      <c r="G203" s="456" t="s">
        <v>2556</v>
      </c>
      <c r="H203" s="455" t="s">
        <v>34</v>
      </c>
      <c r="I203" s="454" t="s">
        <v>21</v>
      </c>
      <c r="J203" s="457">
        <v>98385</v>
      </c>
      <c r="K203" s="458">
        <v>160</v>
      </c>
      <c r="L203" s="457">
        <v>15741600</v>
      </c>
      <c r="M203" s="455" t="s">
        <v>8940</v>
      </c>
      <c r="N203" s="459" t="s">
        <v>1552</v>
      </c>
      <c r="O203" s="459" t="s">
        <v>8807</v>
      </c>
      <c r="P203" s="454" t="s">
        <v>8808</v>
      </c>
      <c r="Q203" s="455" t="s">
        <v>10605</v>
      </c>
    </row>
    <row r="204" spans="1:17" s="446" customFormat="1" ht="24.95" customHeight="1">
      <c r="A204" s="453">
        <v>203</v>
      </c>
      <c r="B204" s="453"/>
      <c r="C204" s="454" t="s">
        <v>8804</v>
      </c>
      <c r="D204" s="455"/>
      <c r="E204" s="455" t="s">
        <v>9091</v>
      </c>
      <c r="F204" s="455" t="s">
        <v>5040</v>
      </c>
      <c r="G204" s="456" t="s">
        <v>2556</v>
      </c>
      <c r="H204" s="455" t="s">
        <v>34</v>
      </c>
      <c r="I204" s="454" t="s">
        <v>21</v>
      </c>
      <c r="J204" s="457">
        <v>408345</v>
      </c>
      <c r="K204" s="458">
        <v>80</v>
      </c>
      <c r="L204" s="457">
        <v>32667600</v>
      </c>
      <c r="M204" s="455" t="s">
        <v>8940</v>
      </c>
      <c r="N204" s="459" t="s">
        <v>1552</v>
      </c>
      <c r="O204" s="459" t="s">
        <v>8807</v>
      </c>
      <c r="P204" s="454" t="s">
        <v>8808</v>
      </c>
      <c r="Q204" s="455" t="s">
        <v>10605</v>
      </c>
    </row>
    <row r="205" spans="1:17" s="446" customFormat="1" ht="24.95" customHeight="1">
      <c r="A205" s="453">
        <v>204</v>
      </c>
      <c r="B205" s="453"/>
      <c r="C205" s="454" t="s">
        <v>8804</v>
      </c>
      <c r="D205" s="455"/>
      <c r="E205" s="455" t="s">
        <v>9092</v>
      </c>
      <c r="F205" s="455" t="s">
        <v>5040</v>
      </c>
      <c r="G205" s="456" t="s">
        <v>2556</v>
      </c>
      <c r="H205" s="455" t="s">
        <v>34</v>
      </c>
      <c r="I205" s="454" t="s">
        <v>21</v>
      </c>
      <c r="J205" s="457">
        <v>349965</v>
      </c>
      <c r="K205" s="458">
        <v>80</v>
      </c>
      <c r="L205" s="457">
        <v>27997200</v>
      </c>
      <c r="M205" s="455" t="s">
        <v>8940</v>
      </c>
      <c r="N205" s="459" t="s">
        <v>1552</v>
      </c>
      <c r="O205" s="459" t="s">
        <v>8807</v>
      </c>
      <c r="P205" s="454" t="s">
        <v>8808</v>
      </c>
      <c r="Q205" s="455" t="s">
        <v>10605</v>
      </c>
    </row>
    <row r="206" spans="1:17" s="446" customFormat="1" ht="24.95" customHeight="1">
      <c r="A206" s="453">
        <v>205</v>
      </c>
      <c r="B206" s="453"/>
      <c r="C206" s="454" t="s">
        <v>8804</v>
      </c>
      <c r="D206" s="455"/>
      <c r="E206" s="455" t="s">
        <v>9093</v>
      </c>
      <c r="F206" s="455" t="s">
        <v>9094</v>
      </c>
      <c r="G206" s="456" t="s">
        <v>48</v>
      </c>
      <c r="H206" s="455" t="s">
        <v>33</v>
      </c>
      <c r="I206" s="454" t="s">
        <v>21</v>
      </c>
      <c r="J206" s="457">
        <v>242500</v>
      </c>
      <c r="K206" s="458">
        <v>372</v>
      </c>
      <c r="L206" s="457">
        <v>90210000</v>
      </c>
      <c r="M206" s="455" t="s">
        <v>9095</v>
      </c>
      <c r="N206" s="459" t="s">
        <v>1552</v>
      </c>
      <c r="O206" s="459" t="s">
        <v>8807</v>
      </c>
      <c r="P206" s="454" t="s">
        <v>8808</v>
      </c>
      <c r="Q206" s="455" t="s">
        <v>10605</v>
      </c>
    </row>
    <row r="207" spans="1:17" s="446" customFormat="1" ht="24.95" customHeight="1">
      <c r="A207" s="453">
        <v>206</v>
      </c>
      <c r="B207" s="453"/>
      <c r="C207" s="454" t="s">
        <v>8804</v>
      </c>
      <c r="D207" s="455"/>
      <c r="E207" s="455" t="s">
        <v>9096</v>
      </c>
      <c r="F207" s="455" t="s">
        <v>9094</v>
      </c>
      <c r="G207" s="456" t="s">
        <v>48</v>
      </c>
      <c r="H207" s="455" t="s">
        <v>33</v>
      </c>
      <c r="I207" s="454" t="s">
        <v>21</v>
      </c>
      <c r="J207" s="457">
        <v>240000</v>
      </c>
      <c r="K207" s="458">
        <v>12</v>
      </c>
      <c r="L207" s="457">
        <v>2880000</v>
      </c>
      <c r="M207" s="455" t="s">
        <v>9095</v>
      </c>
      <c r="N207" s="459" t="s">
        <v>1552</v>
      </c>
      <c r="O207" s="459" t="s">
        <v>8807</v>
      </c>
      <c r="P207" s="454" t="s">
        <v>8808</v>
      </c>
      <c r="Q207" s="455" t="s">
        <v>10605</v>
      </c>
    </row>
    <row r="208" spans="1:17" s="446" customFormat="1" ht="24.95" customHeight="1">
      <c r="A208" s="453">
        <v>207</v>
      </c>
      <c r="B208" s="453"/>
      <c r="C208" s="454" t="s">
        <v>8804</v>
      </c>
      <c r="D208" s="455"/>
      <c r="E208" s="455" t="s">
        <v>9097</v>
      </c>
      <c r="F208" s="455" t="s">
        <v>9098</v>
      </c>
      <c r="G208" s="456" t="s">
        <v>2562</v>
      </c>
      <c r="H208" s="455" t="s">
        <v>34</v>
      </c>
      <c r="I208" s="454" t="s">
        <v>21</v>
      </c>
      <c r="J208" s="457">
        <v>250000</v>
      </c>
      <c r="K208" s="458">
        <v>502</v>
      </c>
      <c r="L208" s="457">
        <v>125500000</v>
      </c>
      <c r="M208" s="455" t="s">
        <v>2392</v>
      </c>
      <c r="N208" s="459" t="s">
        <v>1552</v>
      </c>
      <c r="O208" s="459" t="s">
        <v>8807</v>
      </c>
      <c r="P208" s="454" t="s">
        <v>8808</v>
      </c>
      <c r="Q208" s="455" t="s">
        <v>10605</v>
      </c>
    </row>
    <row r="209" spans="1:17" s="446" customFormat="1" ht="24.95" customHeight="1">
      <c r="A209" s="453">
        <v>208</v>
      </c>
      <c r="B209" s="453"/>
      <c r="C209" s="454" t="s">
        <v>8804</v>
      </c>
      <c r="D209" s="455"/>
      <c r="E209" s="455" t="s">
        <v>9099</v>
      </c>
      <c r="F209" s="455" t="s">
        <v>9100</v>
      </c>
      <c r="G209" s="456" t="s">
        <v>4835</v>
      </c>
      <c r="H209" s="455" t="s">
        <v>241</v>
      </c>
      <c r="I209" s="454" t="s">
        <v>21</v>
      </c>
      <c r="J209" s="457">
        <v>189000</v>
      </c>
      <c r="K209" s="458">
        <v>100</v>
      </c>
      <c r="L209" s="457">
        <v>18900000</v>
      </c>
      <c r="M209" s="455" t="s">
        <v>9101</v>
      </c>
      <c r="N209" s="459" t="s">
        <v>1552</v>
      </c>
      <c r="O209" s="459" t="s">
        <v>8807</v>
      </c>
      <c r="P209" s="454" t="s">
        <v>8808</v>
      </c>
      <c r="Q209" s="455" t="s">
        <v>10605</v>
      </c>
    </row>
    <row r="210" spans="1:17" s="446" customFormat="1" ht="24.95" customHeight="1">
      <c r="A210" s="453">
        <v>209</v>
      </c>
      <c r="B210" s="453"/>
      <c r="C210" s="454" t="s">
        <v>8804</v>
      </c>
      <c r="D210" s="455"/>
      <c r="E210" s="455" t="s">
        <v>9102</v>
      </c>
      <c r="F210" s="455" t="s">
        <v>9094</v>
      </c>
      <c r="G210" s="456" t="s">
        <v>48</v>
      </c>
      <c r="H210" s="455" t="s">
        <v>33</v>
      </c>
      <c r="I210" s="454" t="s">
        <v>21</v>
      </c>
      <c r="J210" s="457">
        <v>134400</v>
      </c>
      <c r="K210" s="458">
        <v>460</v>
      </c>
      <c r="L210" s="457">
        <v>61824000</v>
      </c>
      <c r="M210" s="455" t="s">
        <v>9095</v>
      </c>
      <c r="N210" s="459" t="s">
        <v>1552</v>
      </c>
      <c r="O210" s="459" t="s">
        <v>8807</v>
      </c>
      <c r="P210" s="454" t="s">
        <v>8808</v>
      </c>
      <c r="Q210" s="455" t="s">
        <v>10605</v>
      </c>
    </row>
    <row r="211" spans="1:17" s="446" customFormat="1" ht="24.95" customHeight="1">
      <c r="A211" s="453">
        <v>210</v>
      </c>
      <c r="B211" s="453"/>
      <c r="C211" s="454" t="s">
        <v>8804</v>
      </c>
      <c r="D211" s="455"/>
      <c r="E211" s="455" t="s">
        <v>9103</v>
      </c>
      <c r="F211" s="455" t="s">
        <v>9104</v>
      </c>
      <c r="G211" s="456" t="s">
        <v>2562</v>
      </c>
      <c r="H211" s="455" t="s">
        <v>34</v>
      </c>
      <c r="I211" s="454" t="s">
        <v>21</v>
      </c>
      <c r="J211" s="457">
        <v>250000</v>
      </c>
      <c r="K211" s="458">
        <v>110</v>
      </c>
      <c r="L211" s="457">
        <v>27500000</v>
      </c>
      <c r="M211" s="455" t="s">
        <v>2392</v>
      </c>
      <c r="N211" s="459" t="s">
        <v>1552</v>
      </c>
      <c r="O211" s="459" t="s">
        <v>8807</v>
      </c>
      <c r="P211" s="454" t="s">
        <v>8808</v>
      </c>
      <c r="Q211" s="455" t="s">
        <v>10605</v>
      </c>
    </row>
    <row r="212" spans="1:17" s="446" customFormat="1" ht="24.95" customHeight="1">
      <c r="A212" s="453">
        <v>211</v>
      </c>
      <c r="B212" s="453"/>
      <c r="C212" s="454" t="s">
        <v>8804</v>
      </c>
      <c r="D212" s="455"/>
      <c r="E212" s="455" t="s">
        <v>9105</v>
      </c>
      <c r="F212" s="455" t="s">
        <v>9106</v>
      </c>
      <c r="G212" s="456" t="s">
        <v>30</v>
      </c>
      <c r="H212" s="455" t="s">
        <v>31</v>
      </c>
      <c r="I212" s="454" t="s">
        <v>21</v>
      </c>
      <c r="J212" s="457">
        <v>126</v>
      </c>
      <c r="K212" s="458">
        <v>81000</v>
      </c>
      <c r="L212" s="457">
        <v>10206000</v>
      </c>
      <c r="M212" s="455" t="s">
        <v>8860</v>
      </c>
      <c r="N212" s="459" t="s">
        <v>1552</v>
      </c>
      <c r="O212" s="459" t="s">
        <v>8807</v>
      </c>
      <c r="P212" s="454" t="s">
        <v>8808</v>
      </c>
      <c r="Q212" s="455" t="s">
        <v>10605</v>
      </c>
    </row>
    <row r="213" spans="1:17" s="446" customFormat="1" ht="24.95" customHeight="1">
      <c r="A213" s="453">
        <v>212</v>
      </c>
      <c r="B213" s="453"/>
      <c r="C213" s="454" t="s">
        <v>8804</v>
      </c>
      <c r="D213" s="455"/>
      <c r="E213" s="455" t="s">
        <v>9107</v>
      </c>
      <c r="F213" s="455" t="s">
        <v>9108</v>
      </c>
      <c r="G213" s="456" t="s">
        <v>9109</v>
      </c>
      <c r="H213" s="455" t="s">
        <v>1236</v>
      </c>
      <c r="I213" s="454" t="s">
        <v>21</v>
      </c>
      <c r="J213" s="457">
        <v>49</v>
      </c>
      <c r="K213" s="458">
        <v>1022412</v>
      </c>
      <c r="L213" s="457">
        <v>50098188</v>
      </c>
      <c r="M213" s="455" t="s">
        <v>8812</v>
      </c>
      <c r="N213" s="459" t="s">
        <v>1552</v>
      </c>
      <c r="O213" s="459" t="s">
        <v>8807</v>
      </c>
      <c r="P213" s="454" t="s">
        <v>8808</v>
      </c>
      <c r="Q213" s="455" t="s">
        <v>10605</v>
      </c>
    </row>
    <row r="214" spans="1:17" s="446" customFormat="1" ht="24.95" customHeight="1">
      <c r="A214" s="453">
        <v>213</v>
      </c>
      <c r="B214" s="453"/>
      <c r="C214" s="454" t="s">
        <v>8804</v>
      </c>
      <c r="D214" s="455"/>
      <c r="E214" s="455" t="s">
        <v>9110</v>
      </c>
      <c r="F214" s="455" t="s">
        <v>1383</v>
      </c>
      <c r="G214" s="456" t="s">
        <v>9109</v>
      </c>
      <c r="H214" s="455" t="s">
        <v>1236</v>
      </c>
      <c r="I214" s="454" t="s">
        <v>21</v>
      </c>
      <c r="J214" s="457">
        <v>73</v>
      </c>
      <c r="K214" s="458">
        <v>475112</v>
      </c>
      <c r="L214" s="457">
        <v>34683176</v>
      </c>
      <c r="M214" s="455" t="s">
        <v>8812</v>
      </c>
      <c r="N214" s="459" t="s">
        <v>1552</v>
      </c>
      <c r="O214" s="459" t="s">
        <v>8807</v>
      </c>
      <c r="P214" s="454" t="s">
        <v>8808</v>
      </c>
      <c r="Q214" s="455" t="s">
        <v>10605</v>
      </c>
    </row>
    <row r="215" spans="1:17" s="446" customFormat="1" ht="24.95" customHeight="1">
      <c r="A215" s="453">
        <v>214</v>
      </c>
      <c r="B215" s="453"/>
      <c r="C215" s="454" t="s">
        <v>8804</v>
      </c>
      <c r="D215" s="455"/>
      <c r="E215" s="455" t="s">
        <v>73</v>
      </c>
      <c r="F215" s="455" t="s">
        <v>9111</v>
      </c>
      <c r="G215" s="456" t="s">
        <v>30</v>
      </c>
      <c r="H215" s="455" t="s">
        <v>31</v>
      </c>
      <c r="I215" s="454" t="s">
        <v>29</v>
      </c>
      <c r="J215" s="457">
        <v>1100</v>
      </c>
      <c r="K215" s="458">
        <v>5770</v>
      </c>
      <c r="L215" s="457">
        <v>6347000</v>
      </c>
      <c r="M215" s="455" t="s">
        <v>8867</v>
      </c>
      <c r="N215" s="459" t="s">
        <v>1552</v>
      </c>
      <c r="O215" s="459" t="s">
        <v>8807</v>
      </c>
      <c r="P215" s="454" t="s">
        <v>8808</v>
      </c>
      <c r="Q215" s="455" t="s">
        <v>10605</v>
      </c>
    </row>
    <row r="216" spans="1:17" s="446" customFormat="1" ht="24.95" customHeight="1">
      <c r="A216" s="453">
        <v>215</v>
      </c>
      <c r="B216" s="453"/>
      <c r="C216" s="454" t="s">
        <v>8804</v>
      </c>
      <c r="D216" s="455"/>
      <c r="E216" s="455" t="s">
        <v>9112</v>
      </c>
      <c r="F216" s="455" t="s">
        <v>9113</v>
      </c>
      <c r="G216" s="456" t="s">
        <v>1357</v>
      </c>
      <c r="H216" s="455" t="s">
        <v>33</v>
      </c>
      <c r="I216" s="454" t="s">
        <v>21</v>
      </c>
      <c r="J216" s="457">
        <v>175</v>
      </c>
      <c r="K216" s="458">
        <v>318350</v>
      </c>
      <c r="L216" s="457">
        <v>55711250</v>
      </c>
      <c r="M216" s="455" t="s">
        <v>8867</v>
      </c>
      <c r="N216" s="459" t="s">
        <v>1552</v>
      </c>
      <c r="O216" s="459" t="s">
        <v>8807</v>
      </c>
      <c r="P216" s="454" t="s">
        <v>8808</v>
      </c>
      <c r="Q216" s="455" t="s">
        <v>10605</v>
      </c>
    </row>
    <row r="217" spans="1:17" s="446" customFormat="1" ht="24.95" customHeight="1">
      <c r="A217" s="453">
        <v>216</v>
      </c>
      <c r="B217" s="453"/>
      <c r="C217" s="454" t="s">
        <v>8804</v>
      </c>
      <c r="D217" s="455"/>
      <c r="E217" s="455" t="s">
        <v>9114</v>
      </c>
      <c r="F217" s="455" t="s">
        <v>9115</v>
      </c>
      <c r="G217" s="456" t="s">
        <v>30</v>
      </c>
      <c r="H217" s="455" t="s">
        <v>31</v>
      </c>
      <c r="I217" s="454" t="s">
        <v>21</v>
      </c>
      <c r="J217" s="457">
        <v>25500</v>
      </c>
      <c r="K217" s="458">
        <v>160</v>
      </c>
      <c r="L217" s="457">
        <v>4080000</v>
      </c>
      <c r="M217" s="455" t="s">
        <v>8945</v>
      </c>
      <c r="N217" s="459" t="s">
        <v>1552</v>
      </c>
      <c r="O217" s="459" t="s">
        <v>8807</v>
      </c>
      <c r="P217" s="454" t="s">
        <v>8808</v>
      </c>
      <c r="Q217" s="455" t="s">
        <v>10605</v>
      </c>
    </row>
    <row r="218" spans="1:17" s="446" customFormat="1" ht="24.95" customHeight="1">
      <c r="A218" s="453">
        <v>217</v>
      </c>
      <c r="B218" s="453"/>
      <c r="C218" s="454" t="s">
        <v>8804</v>
      </c>
      <c r="D218" s="455"/>
      <c r="E218" s="455" t="s">
        <v>9116</v>
      </c>
      <c r="F218" s="455" t="s">
        <v>9117</v>
      </c>
      <c r="G218" s="456" t="s">
        <v>30</v>
      </c>
      <c r="H218" s="455" t="s">
        <v>31</v>
      </c>
      <c r="I218" s="454" t="s">
        <v>21</v>
      </c>
      <c r="J218" s="457">
        <v>21067</v>
      </c>
      <c r="K218" s="458">
        <v>160</v>
      </c>
      <c r="L218" s="457">
        <v>3370720</v>
      </c>
      <c r="M218" s="455" t="s">
        <v>8945</v>
      </c>
      <c r="N218" s="459" t="s">
        <v>1552</v>
      </c>
      <c r="O218" s="459" t="s">
        <v>8807</v>
      </c>
      <c r="P218" s="454" t="s">
        <v>8808</v>
      </c>
      <c r="Q218" s="455" t="s">
        <v>10605</v>
      </c>
    </row>
    <row r="219" spans="1:17" s="446" customFormat="1" ht="24.95" customHeight="1">
      <c r="A219" s="453">
        <v>218</v>
      </c>
      <c r="B219" s="453"/>
      <c r="C219" s="454" t="s">
        <v>8804</v>
      </c>
      <c r="D219" s="455"/>
      <c r="E219" s="455" t="s">
        <v>9118</v>
      </c>
      <c r="F219" s="455" t="s">
        <v>9115</v>
      </c>
      <c r="G219" s="456" t="s">
        <v>30</v>
      </c>
      <c r="H219" s="455" t="s">
        <v>31</v>
      </c>
      <c r="I219" s="454" t="s">
        <v>21</v>
      </c>
      <c r="J219" s="457">
        <v>22407</v>
      </c>
      <c r="K219" s="458">
        <v>160</v>
      </c>
      <c r="L219" s="457">
        <v>3585120</v>
      </c>
      <c r="M219" s="455" t="s">
        <v>8945</v>
      </c>
      <c r="N219" s="459" t="s">
        <v>1552</v>
      </c>
      <c r="O219" s="459" t="s">
        <v>8807</v>
      </c>
      <c r="P219" s="454" t="s">
        <v>8808</v>
      </c>
      <c r="Q219" s="455" t="s">
        <v>10605</v>
      </c>
    </row>
    <row r="220" spans="1:17" s="446" customFormat="1" ht="24.95" customHeight="1" thickBot="1">
      <c r="A220" s="453">
        <v>219</v>
      </c>
      <c r="B220" s="453"/>
      <c r="C220" s="454" t="s">
        <v>8804</v>
      </c>
      <c r="D220" s="460"/>
      <c r="E220" s="455" t="s">
        <v>9119</v>
      </c>
      <c r="F220" s="455" t="s">
        <v>324</v>
      </c>
      <c r="G220" s="456" t="s">
        <v>9120</v>
      </c>
      <c r="H220" s="455" t="s">
        <v>33</v>
      </c>
      <c r="I220" s="454" t="s">
        <v>5124</v>
      </c>
      <c r="J220" s="457">
        <v>5670</v>
      </c>
      <c r="K220" s="458">
        <v>7200</v>
      </c>
      <c r="L220" s="457">
        <v>40824000</v>
      </c>
      <c r="M220" s="455" t="s">
        <v>8973</v>
      </c>
      <c r="N220" s="459" t="s">
        <v>1552</v>
      </c>
      <c r="O220" s="459" t="s">
        <v>8807</v>
      </c>
      <c r="P220" s="454" t="s">
        <v>8808</v>
      </c>
      <c r="Q220" s="455" t="s">
        <v>10605</v>
      </c>
    </row>
    <row r="221" spans="1:17" s="446" customFormat="1" ht="24.95" customHeight="1" thickBot="1">
      <c r="A221" s="453">
        <v>220</v>
      </c>
      <c r="B221" s="453"/>
      <c r="C221" s="454" t="s">
        <v>8804</v>
      </c>
      <c r="D221" s="460"/>
      <c r="E221" s="455" t="s">
        <v>9121</v>
      </c>
      <c r="F221" s="455" t="s">
        <v>9122</v>
      </c>
      <c r="G221" s="456" t="s">
        <v>2760</v>
      </c>
      <c r="H221" s="455" t="s">
        <v>35</v>
      </c>
      <c r="I221" s="454" t="s">
        <v>25</v>
      </c>
      <c r="J221" s="457">
        <v>316800</v>
      </c>
      <c r="K221" s="458">
        <v>50</v>
      </c>
      <c r="L221" s="457">
        <v>15840000</v>
      </c>
      <c r="M221" s="455" t="s">
        <v>9123</v>
      </c>
      <c r="N221" s="459" t="s">
        <v>1552</v>
      </c>
      <c r="O221" s="459" t="s">
        <v>8807</v>
      </c>
      <c r="P221" s="454" t="s">
        <v>8808</v>
      </c>
      <c r="Q221" s="455" t="s">
        <v>10605</v>
      </c>
    </row>
    <row r="222" spans="1:17" s="446" customFormat="1" ht="24.95" customHeight="1" thickBot="1">
      <c r="A222" s="453">
        <v>221</v>
      </c>
      <c r="B222" s="453"/>
      <c r="C222" s="454" t="s">
        <v>8804</v>
      </c>
      <c r="D222" s="460"/>
      <c r="E222" s="455" t="s">
        <v>9121</v>
      </c>
      <c r="F222" s="455" t="s">
        <v>9122</v>
      </c>
      <c r="G222" s="456" t="s">
        <v>2760</v>
      </c>
      <c r="H222" s="455" t="s">
        <v>35</v>
      </c>
      <c r="I222" s="454" t="s">
        <v>25</v>
      </c>
      <c r="J222" s="457">
        <v>316800</v>
      </c>
      <c r="K222" s="458">
        <v>100</v>
      </c>
      <c r="L222" s="457">
        <v>31680000</v>
      </c>
      <c r="M222" s="455" t="s">
        <v>9123</v>
      </c>
      <c r="N222" s="459" t="s">
        <v>1552</v>
      </c>
      <c r="O222" s="459" t="s">
        <v>8807</v>
      </c>
      <c r="P222" s="454" t="s">
        <v>8808</v>
      </c>
      <c r="Q222" s="455" t="s">
        <v>10605</v>
      </c>
    </row>
    <row r="223" spans="1:17" s="446" customFormat="1" ht="24.95" customHeight="1">
      <c r="A223" s="453">
        <v>222</v>
      </c>
      <c r="B223" s="453"/>
      <c r="C223" s="454" t="s">
        <v>8804</v>
      </c>
      <c r="D223" s="455"/>
      <c r="E223" s="455" t="s">
        <v>9124</v>
      </c>
      <c r="F223" s="455" t="s">
        <v>9125</v>
      </c>
      <c r="G223" s="456" t="s">
        <v>9126</v>
      </c>
      <c r="H223" s="455" t="s">
        <v>9127</v>
      </c>
      <c r="I223" s="454" t="s">
        <v>25</v>
      </c>
      <c r="J223" s="457">
        <v>399000</v>
      </c>
      <c r="K223" s="458">
        <v>1350</v>
      </c>
      <c r="L223" s="457">
        <v>538650000</v>
      </c>
      <c r="M223" s="455" t="s">
        <v>9101</v>
      </c>
      <c r="N223" s="459" t="s">
        <v>1552</v>
      </c>
      <c r="O223" s="459" t="s">
        <v>8807</v>
      </c>
      <c r="P223" s="454" t="s">
        <v>8808</v>
      </c>
      <c r="Q223" s="455" t="s">
        <v>10605</v>
      </c>
    </row>
    <row r="224" spans="1:17" s="446" customFormat="1" ht="24.95" customHeight="1">
      <c r="A224" s="453">
        <v>223</v>
      </c>
      <c r="B224" s="453"/>
      <c r="C224" s="454" t="s">
        <v>8804</v>
      </c>
      <c r="D224" s="455"/>
      <c r="E224" s="455" t="s">
        <v>9128</v>
      </c>
      <c r="F224" s="455" t="s">
        <v>9129</v>
      </c>
      <c r="G224" s="456" t="s">
        <v>620</v>
      </c>
      <c r="H224" s="455" t="s">
        <v>2390</v>
      </c>
      <c r="I224" s="454" t="s">
        <v>44</v>
      </c>
      <c r="J224" s="457">
        <v>105000</v>
      </c>
      <c r="K224" s="458">
        <v>280</v>
      </c>
      <c r="L224" s="457">
        <v>29400000</v>
      </c>
      <c r="M224" s="455" t="s">
        <v>2392</v>
      </c>
      <c r="N224" s="459" t="s">
        <v>1552</v>
      </c>
      <c r="O224" s="459" t="s">
        <v>8807</v>
      </c>
      <c r="P224" s="454" t="s">
        <v>8808</v>
      </c>
      <c r="Q224" s="455" t="s">
        <v>10605</v>
      </c>
    </row>
    <row r="225" spans="1:17" s="446" customFormat="1" ht="24.95" customHeight="1" thickBot="1">
      <c r="A225" s="453">
        <v>224</v>
      </c>
      <c r="B225" s="461"/>
      <c r="C225" s="462" t="s">
        <v>8804</v>
      </c>
      <c r="D225" s="460"/>
      <c r="E225" s="455" t="s">
        <v>9130</v>
      </c>
      <c r="F225" s="455" t="s">
        <v>9131</v>
      </c>
      <c r="G225" s="456" t="s">
        <v>9126</v>
      </c>
      <c r="H225" s="455" t="s">
        <v>9127</v>
      </c>
      <c r="I225" s="454" t="s">
        <v>32</v>
      </c>
      <c r="J225" s="457">
        <v>231000</v>
      </c>
      <c r="K225" s="458">
        <v>20</v>
      </c>
      <c r="L225" s="457">
        <v>4620000</v>
      </c>
      <c r="M225" s="455" t="s">
        <v>9101</v>
      </c>
      <c r="N225" s="459" t="s">
        <v>1552</v>
      </c>
      <c r="O225" s="459" t="s">
        <v>8807</v>
      </c>
      <c r="P225" s="454" t="s">
        <v>8808</v>
      </c>
      <c r="Q225" s="455" t="s">
        <v>10605</v>
      </c>
    </row>
    <row r="226" spans="1:17" s="446" customFormat="1" ht="24.95" customHeight="1">
      <c r="A226" s="453">
        <v>225</v>
      </c>
      <c r="B226" s="453"/>
      <c r="C226" s="454" t="s">
        <v>8804</v>
      </c>
      <c r="D226" s="455"/>
      <c r="E226" s="455" t="s">
        <v>9132</v>
      </c>
      <c r="F226" s="455" t="s">
        <v>9133</v>
      </c>
      <c r="G226" s="456" t="s">
        <v>30</v>
      </c>
      <c r="H226" s="455" t="s">
        <v>31</v>
      </c>
      <c r="I226" s="454" t="s">
        <v>21</v>
      </c>
      <c r="J226" s="457">
        <v>327250</v>
      </c>
      <c r="K226" s="458">
        <v>109</v>
      </c>
      <c r="L226" s="457">
        <v>35670250</v>
      </c>
      <c r="M226" s="455" t="s">
        <v>8819</v>
      </c>
      <c r="N226" s="459" t="s">
        <v>1552</v>
      </c>
      <c r="O226" s="459" t="s">
        <v>8807</v>
      </c>
      <c r="P226" s="454" t="s">
        <v>8808</v>
      </c>
      <c r="Q226" s="455" t="s">
        <v>10605</v>
      </c>
    </row>
    <row r="227" spans="1:17" s="446" customFormat="1" ht="24.95" customHeight="1">
      <c r="A227" s="453">
        <v>226</v>
      </c>
      <c r="B227" s="453"/>
      <c r="C227" s="454" t="s">
        <v>8804</v>
      </c>
      <c r="D227" s="455"/>
      <c r="E227" s="455" t="s">
        <v>9134</v>
      </c>
      <c r="F227" s="455" t="s">
        <v>9135</v>
      </c>
      <c r="G227" s="456" t="s">
        <v>5184</v>
      </c>
      <c r="H227" s="455" t="s">
        <v>40</v>
      </c>
      <c r="I227" s="454" t="s">
        <v>1193</v>
      </c>
      <c r="J227" s="457">
        <v>11700</v>
      </c>
      <c r="K227" s="458">
        <v>4200</v>
      </c>
      <c r="L227" s="457">
        <v>49140000</v>
      </c>
      <c r="M227" s="455" t="s">
        <v>8867</v>
      </c>
      <c r="N227" s="459" t="s">
        <v>1552</v>
      </c>
      <c r="O227" s="459" t="s">
        <v>8807</v>
      </c>
      <c r="P227" s="454" t="s">
        <v>8808</v>
      </c>
      <c r="Q227" s="455" t="s">
        <v>10605</v>
      </c>
    </row>
    <row r="228" spans="1:17" s="446" customFormat="1" ht="24.95" customHeight="1">
      <c r="A228" s="453">
        <v>227</v>
      </c>
      <c r="B228" s="453"/>
      <c r="C228" s="454" t="s">
        <v>8804</v>
      </c>
      <c r="D228" s="455"/>
      <c r="E228" s="455" t="s">
        <v>9136</v>
      </c>
      <c r="F228" s="455" t="s">
        <v>9137</v>
      </c>
      <c r="G228" s="456" t="s">
        <v>1200</v>
      </c>
      <c r="H228" s="455" t="s">
        <v>241</v>
      </c>
      <c r="I228" s="454" t="s">
        <v>9138</v>
      </c>
      <c r="J228" s="457">
        <v>39300</v>
      </c>
      <c r="K228" s="458">
        <v>40000</v>
      </c>
      <c r="L228" s="457">
        <v>1572000000</v>
      </c>
      <c r="M228" s="455" t="s">
        <v>9139</v>
      </c>
      <c r="N228" s="459" t="s">
        <v>1552</v>
      </c>
      <c r="O228" s="459" t="s">
        <v>8807</v>
      </c>
      <c r="P228" s="454" t="s">
        <v>8808</v>
      </c>
      <c r="Q228" s="455" t="s">
        <v>10605</v>
      </c>
    </row>
    <row r="229" spans="1:17" s="446" customFormat="1" ht="24.95" customHeight="1">
      <c r="A229" s="453">
        <v>228</v>
      </c>
      <c r="B229" s="453"/>
      <c r="C229" s="454" t="s">
        <v>8804</v>
      </c>
      <c r="D229" s="455"/>
      <c r="E229" s="455" t="s">
        <v>9140</v>
      </c>
      <c r="F229" s="455" t="s">
        <v>9141</v>
      </c>
      <c r="G229" s="456" t="s">
        <v>1200</v>
      </c>
      <c r="H229" s="455" t="s">
        <v>241</v>
      </c>
      <c r="I229" s="454" t="s">
        <v>9138</v>
      </c>
      <c r="J229" s="457">
        <v>16000</v>
      </c>
      <c r="K229" s="458">
        <v>124500</v>
      </c>
      <c r="L229" s="457">
        <v>1992000000</v>
      </c>
      <c r="M229" s="455" t="s">
        <v>9139</v>
      </c>
      <c r="N229" s="459" t="s">
        <v>1552</v>
      </c>
      <c r="O229" s="459" t="s">
        <v>8807</v>
      </c>
      <c r="P229" s="454" t="s">
        <v>8808</v>
      </c>
      <c r="Q229" s="455" t="s">
        <v>10605</v>
      </c>
    </row>
    <row r="230" spans="1:17" s="446" customFormat="1" ht="24.95" customHeight="1">
      <c r="A230" s="453">
        <v>229</v>
      </c>
      <c r="B230" s="453"/>
      <c r="C230" s="454" t="s">
        <v>8804</v>
      </c>
      <c r="D230" s="455"/>
      <c r="E230" s="455" t="s">
        <v>5181</v>
      </c>
      <c r="F230" s="455" t="s">
        <v>9142</v>
      </c>
      <c r="G230" s="456" t="s">
        <v>5182</v>
      </c>
      <c r="H230" s="455" t="s">
        <v>9143</v>
      </c>
      <c r="I230" s="454" t="s">
        <v>9138</v>
      </c>
      <c r="J230" s="457">
        <v>3650</v>
      </c>
      <c r="K230" s="458">
        <v>8370</v>
      </c>
      <c r="L230" s="457">
        <v>30550500</v>
      </c>
      <c r="M230" s="455" t="s">
        <v>8867</v>
      </c>
      <c r="N230" s="459" t="s">
        <v>1552</v>
      </c>
      <c r="O230" s="459" t="s">
        <v>8807</v>
      </c>
      <c r="P230" s="454" t="s">
        <v>8808</v>
      </c>
      <c r="Q230" s="455" t="s">
        <v>10605</v>
      </c>
    </row>
    <row r="231" spans="1:17" s="446" customFormat="1" ht="24.95" customHeight="1">
      <c r="A231" s="453">
        <v>230</v>
      </c>
      <c r="B231" s="453"/>
      <c r="C231" s="454" t="s">
        <v>8804</v>
      </c>
      <c r="D231" s="455"/>
      <c r="E231" s="455" t="s">
        <v>5181</v>
      </c>
      <c r="F231" s="455" t="s">
        <v>9142</v>
      </c>
      <c r="G231" s="456" t="s">
        <v>5182</v>
      </c>
      <c r="H231" s="455" t="s">
        <v>9143</v>
      </c>
      <c r="I231" s="454" t="s">
        <v>9138</v>
      </c>
      <c r="J231" s="457">
        <v>3565</v>
      </c>
      <c r="K231" s="458">
        <v>7800</v>
      </c>
      <c r="L231" s="457">
        <v>27807000</v>
      </c>
      <c r="M231" s="455" t="s">
        <v>8867</v>
      </c>
      <c r="N231" s="459" t="s">
        <v>1552</v>
      </c>
      <c r="O231" s="459" t="s">
        <v>8807</v>
      </c>
      <c r="P231" s="454" t="s">
        <v>8808</v>
      </c>
      <c r="Q231" s="455" t="s">
        <v>10605</v>
      </c>
    </row>
    <row r="232" spans="1:17" s="446" customFormat="1" ht="24.95" customHeight="1">
      <c r="A232" s="453">
        <v>231</v>
      </c>
      <c r="B232" s="453"/>
      <c r="C232" s="454" t="s">
        <v>8804</v>
      </c>
      <c r="D232" s="455"/>
      <c r="E232" s="455" t="s">
        <v>5181</v>
      </c>
      <c r="F232" s="455" t="s">
        <v>9144</v>
      </c>
      <c r="G232" s="456" t="s">
        <v>5182</v>
      </c>
      <c r="H232" s="455" t="s">
        <v>9143</v>
      </c>
      <c r="I232" s="454" t="s">
        <v>9138</v>
      </c>
      <c r="J232" s="457">
        <v>3650</v>
      </c>
      <c r="K232" s="458">
        <v>1800</v>
      </c>
      <c r="L232" s="457">
        <v>6570000</v>
      </c>
      <c r="M232" s="455" t="s">
        <v>8867</v>
      </c>
      <c r="N232" s="459" t="s">
        <v>1552</v>
      </c>
      <c r="O232" s="459" t="s">
        <v>8807</v>
      </c>
      <c r="P232" s="454" t="s">
        <v>8808</v>
      </c>
      <c r="Q232" s="455" t="s">
        <v>10605</v>
      </c>
    </row>
    <row r="233" spans="1:17" s="446" customFormat="1" ht="24.95" customHeight="1">
      <c r="A233" s="453">
        <v>232</v>
      </c>
      <c r="B233" s="453"/>
      <c r="C233" s="454" t="s">
        <v>8804</v>
      </c>
      <c r="D233" s="455"/>
      <c r="E233" s="455" t="s">
        <v>9145</v>
      </c>
      <c r="F233" s="455" t="s">
        <v>9146</v>
      </c>
      <c r="G233" s="456" t="s">
        <v>5184</v>
      </c>
      <c r="H233" s="455" t="s">
        <v>40</v>
      </c>
      <c r="I233" s="454" t="s">
        <v>9138</v>
      </c>
      <c r="J233" s="457">
        <v>11700</v>
      </c>
      <c r="K233" s="458">
        <v>35000</v>
      </c>
      <c r="L233" s="457">
        <v>409500000</v>
      </c>
      <c r="M233" s="455" t="s">
        <v>8867</v>
      </c>
      <c r="N233" s="459" t="s">
        <v>1552</v>
      </c>
      <c r="O233" s="459" t="s">
        <v>8807</v>
      </c>
      <c r="P233" s="454" t="s">
        <v>8808</v>
      </c>
      <c r="Q233" s="455" t="s">
        <v>10605</v>
      </c>
    </row>
    <row r="234" spans="1:17" s="446" customFormat="1" ht="24.95" customHeight="1">
      <c r="A234" s="453">
        <v>233</v>
      </c>
      <c r="B234" s="453"/>
      <c r="C234" s="454" t="s">
        <v>8804</v>
      </c>
      <c r="D234" s="455"/>
      <c r="E234" s="455" t="s">
        <v>9147</v>
      </c>
      <c r="F234" s="455" t="s">
        <v>9137</v>
      </c>
      <c r="G234" s="456" t="s">
        <v>1200</v>
      </c>
      <c r="H234" s="455" t="s">
        <v>241</v>
      </c>
      <c r="I234" s="454" t="s">
        <v>9138</v>
      </c>
      <c r="J234" s="457">
        <v>11000</v>
      </c>
      <c r="K234" s="458">
        <v>12000</v>
      </c>
      <c r="L234" s="457">
        <v>132000000</v>
      </c>
      <c r="M234" s="455" t="s">
        <v>9139</v>
      </c>
      <c r="N234" s="459" t="s">
        <v>1552</v>
      </c>
      <c r="O234" s="459" t="s">
        <v>8807</v>
      </c>
      <c r="P234" s="454" t="s">
        <v>8808</v>
      </c>
      <c r="Q234" s="455" t="s">
        <v>10605</v>
      </c>
    </row>
    <row r="235" spans="1:17" s="446" customFormat="1" ht="24.95" customHeight="1">
      <c r="A235" s="453">
        <v>234</v>
      </c>
      <c r="B235" s="453"/>
      <c r="C235" s="454" t="s">
        <v>8804</v>
      </c>
      <c r="D235" s="455"/>
      <c r="E235" s="455" t="s">
        <v>9148</v>
      </c>
      <c r="F235" s="455" t="s">
        <v>9137</v>
      </c>
      <c r="G235" s="456" t="s">
        <v>1200</v>
      </c>
      <c r="H235" s="455" t="s">
        <v>241</v>
      </c>
      <c r="I235" s="454" t="s">
        <v>9138</v>
      </c>
      <c r="J235" s="457">
        <v>12600</v>
      </c>
      <c r="K235" s="458">
        <v>22200</v>
      </c>
      <c r="L235" s="457">
        <v>279720000</v>
      </c>
      <c r="M235" s="455" t="s">
        <v>9139</v>
      </c>
      <c r="N235" s="459" t="s">
        <v>1552</v>
      </c>
      <c r="O235" s="459" t="s">
        <v>8807</v>
      </c>
      <c r="P235" s="454" t="s">
        <v>8808</v>
      </c>
      <c r="Q235" s="455" t="s">
        <v>10605</v>
      </c>
    </row>
    <row r="236" spans="1:17" s="446" customFormat="1" ht="24.95" customHeight="1">
      <c r="A236" s="453">
        <v>235</v>
      </c>
      <c r="B236" s="453"/>
      <c r="C236" s="454" t="s">
        <v>8804</v>
      </c>
      <c r="D236" s="455"/>
      <c r="E236" s="455" t="s">
        <v>9149</v>
      </c>
      <c r="F236" s="455" t="s">
        <v>9137</v>
      </c>
      <c r="G236" s="456" t="s">
        <v>1200</v>
      </c>
      <c r="H236" s="455" t="s">
        <v>241</v>
      </c>
      <c r="I236" s="454" t="s">
        <v>9138</v>
      </c>
      <c r="J236" s="457">
        <v>14500</v>
      </c>
      <c r="K236" s="458">
        <v>2000</v>
      </c>
      <c r="L236" s="457">
        <v>29000000</v>
      </c>
      <c r="M236" s="455" t="s">
        <v>9139</v>
      </c>
      <c r="N236" s="459" t="s">
        <v>1552</v>
      </c>
      <c r="O236" s="459" t="s">
        <v>8807</v>
      </c>
      <c r="P236" s="454" t="s">
        <v>8808</v>
      </c>
      <c r="Q236" s="455" t="s">
        <v>10605</v>
      </c>
    </row>
    <row r="237" spans="1:17" s="446" customFormat="1" ht="24.95" customHeight="1" thickBot="1">
      <c r="A237" s="453">
        <v>236</v>
      </c>
      <c r="B237" s="461"/>
      <c r="C237" s="462" t="s">
        <v>8804</v>
      </c>
      <c r="D237" s="460"/>
      <c r="E237" s="455" t="s">
        <v>9150</v>
      </c>
      <c r="F237" s="455" t="s">
        <v>9151</v>
      </c>
      <c r="G237" s="456" t="s">
        <v>1739</v>
      </c>
      <c r="H237" s="455" t="s">
        <v>33</v>
      </c>
      <c r="I237" s="454" t="s">
        <v>17</v>
      </c>
      <c r="J237" s="457">
        <v>310</v>
      </c>
      <c r="K237" s="458">
        <v>1000</v>
      </c>
      <c r="L237" s="457">
        <v>310000</v>
      </c>
      <c r="M237" s="455" t="s">
        <v>8827</v>
      </c>
      <c r="N237" s="459" t="s">
        <v>1552</v>
      </c>
      <c r="O237" s="459" t="s">
        <v>8807</v>
      </c>
      <c r="P237" s="454" t="s">
        <v>8808</v>
      </c>
      <c r="Q237" s="455" t="s">
        <v>10605</v>
      </c>
    </row>
    <row r="238" spans="1:17" s="446" customFormat="1" ht="24.95" customHeight="1">
      <c r="A238" s="453">
        <v>237</v>
      </c>
      <c r="B238" s="453"/>
      <c r="C238" s="454" t="s">
        <v>8804</v>
      </c>
      <c r="D238" s="455"/>
      <c r="E238" s="455" t="s">
        <v>9150</v>
      </c>
      <c r="F238" s="455" t="s">
        <v>9151</v>
      </c>
      <c r="G238" s="456" t="s">
        <v>1739</v>
      </c>
      <c r="H238" s="455" t="s">
        <v>33</v>
      </c>
      <c r="I238" s="454" t="s">
        <v>17</v>
      </c>
      <c r="J238" s="457">
        <v>310</v>
      </c>
      <c r="K238" s="458">
        <v>22600</v>
      </c>
      <c r="L238" s="457">
        <v>7006000</v>
      </c>
      <c r="M238" s="455" t="s">
        <v>8827</v>
      </c>
      <c r="N238" s="459" t="s">
        <v>1552</v>
      </c>
      <c r="O238" s="459" t="s">
        <v>8807</v>
      </c>
      <c r="P238" s="454" t="s">
        <v>8808</v>
      </c>
      <c r="Q238" s="455" t="s">
        <v>10605</v>
      </c>
    </row>
    <row r="239" spans="1:17" s="446" customFormat="1" ht="24.95" customHeight="1">
      <c r="A239" s="453">
        <v>238</v>
      </c>
      <c r="B239" s="453"/>
      <c r="C239" s="454" t="s">
        <v>8804</v>
      </c>
      <c r="D239" s="455"/>
      <c r="E239" s="455" t="s">
        <v>9152</v>
      </c>
      <c r="F239" s="455" t="s">
        <v>792</v>
      </c>
      <c r="G239" s="456" t="s">
        <v>1739</v>
      </c>
      <c r="H239" s="455" t="s">
        <v>33</v>
      </c>
      <c r="I239" s="454" t="s">
        <v>21</v>
      </c>
      <c r="J239" s="457">
        <v>1100</v>
      </c>
      <c r="K239" s="458">
        <v>4300</v>
      </c>
      <c r="L239" s="457">
        <v>4730000</v>
      </c>
      <c r="M239" s="455" t="s">
        <v>8827</v>
      </c>
      <c r="N239" s="459" t="s">
        <v>1552</v>
      </c>
      <c r="O239" s="459" t="s">
        <v>8807</v>
      </c>
      <c r="P239" s="454" t="s">
        <v>8808</v>
      </c>
      <c r="Q239" s="455" t="s">
        <v>10605</v>
      </c>
    </row>
    <row r="240" spans="1:17" s="446" customFormat="1" ht="24.95" customHeight="1">
      <c r="A240" s="453">
        <v>239</v>
      </c>
      <c r="B240" s="453"/>
      <c r="C240" s="454" t="s">
        <v>8804</v>
      </c>
      <c r="D240" s="455"/>
      <c r="E240" s="455" t="s">
        <v>9153</v>
      </c>
      <c r="F240" s="455" t="s">
        <v>792</v>
      </c>
      <c r="G240" s="456" t="s">
        <v>177</v>
      </c>
      <c r="H240" s="455" t="s">
        <v>33</v>
      </c>
      <c r="I240" s="454" t="s">
        <v>21</v>
      </c>
      <c r="J240" s="457">
        <v>1040</v>
      </c>
      <c r="K240" s="458">
        <v>2950</v>
      </c>
      <c r="L240" s="457">
        <v>3068000</v>
      </c>
      <c r="M240" s="455" t="s">
        <v>8822</v>
      </c>
      <c r="N240" s="459" t="s">
        <v>1552</v>
      </c>
      <c r="O240" s="459" t="s">
        <v>8807</v>
      </c>
      <c r="P240" s="454" t="s">
        <v>8808</v>
      </c>
      <c r="Q240" s="455" t="s">
        <v>10605</v>
      </c>
    </row>
    <row r="241" spans="1:17" s="446" customFormat="1" ht="24.95" customHeight="1">
      <c r="A241" s="453">
        <v>240</v>
      </c>
      <c r="B241" s="453"/>
      <c r="C241" s="454" t="s">
        <v>8804</v>
      </c>
      <c r="D241" s="455"/>
      <c r="E241" s="455" t="s">
        <v>9154</v>
      </c>
      <c r="F241" s="455" t="s">
        <v>9155</v>
      </c>
      <c r="G241" s="456" t="s">
        <v>8818</v>
      </c>
      <c r="H241" s="455" t="s">
        <v>33</v>
      </c>
      <c r="I241" s="454" t="s">
        <v>20</v>
      </c>
      <c r="J241" s="457">
        <v>3116</v>
      </c>
      <c r="K241" s="458">
        <v>2160</v>
      </c>
      <c r="L241" s="457">
        <v>6730560</v>
      </c>
      <c r="M241" s="455" t="s">
        <v>8819</v>
      </c>
      <c r="N241" s="459" t="s">
        <v>1552</v>
      </c>
      <c r="O241" s="459" t="s">
        <v>8807</v>
      </c>
      <c r="P241" s="454" t="s">
        <v>8808</v>
      </c>
      <c r="Q241" s="455" t="s">
        <v>10605</v>
      </c>
    </row>
    <row r="242" spans="1:17" s="446" customFormat="1" ht="24.95" customHeight="1">
      <c r="A242" s="453">
        <v>241</v>
      </c>
      <c r="B242" s="453"/>
      <c r="C242" s="454" t="s">
        <v>8804</v>
      </c>
      <c r="D242" s="455"/>
      <c r="E242" s="455" t="s">
        <v>9156</v>
      </c>
      <c r="F242" s="455" t="s">
        <v>9157</v>
      </c>
      <c r="G242" s="456" t="s">
        <v>8818</v>
      </c>
      <c r="H242" s="455" t="s">
        <v>33</v>
      </c>
      <c r="I242" s="454" t="s">
        <v>17</v>
      </c>
      <c r="J242" s="457">
        <v>3540</v>
      </c>
      <c r="K242" s="458">
        <v>12700</v>
      </c>
      <c r="L242" s="457">
        <v>44958000</v>
      </c>
      <c r="M242" s="455" t="s">
        <v>8819</v>
      </c>
      <c r="N242" s="459" t="s">
        <v>1552</v>
      </c>
      <c r="O242" s="459" t="s">
        <v>8807</v>
      </c>
      <c r="P242" s="454" t="s">
        <v>8808</v>
      </c>
      <c r="Q242" s="455" t="s">
        <v>10605</v>
      </c>
    </row>
    <row r="243" spans="1:17" s="446" customFormat="1" ht="24.95" customHeight="1">
      <c r="A243" s="453">
        <v>242</v>
      </c>
      <c r="B243" s="453"/>
      <c r="C243" s="454" t="s">
        <v>8804</v>
      </c>
      <c r="D243" s="455"/>
      <c r="E243" s="455" t="s">
        <v>9158</v>
      </c>
      <c r="F243" s="455" t="s">
        <v>9159</v>
      </c>
      <c r="G243" s="456" t="s">
        <v>1739</v>
      </c>
      <c r="H243" s="455" t="s">
        <v>33</v>
      </c>
      <c r="I243" s="454" t="s">
        <v>21</v>
      </c>
      <c r="J243" s="457">
        <v>1350</v>
      </c>
      <c r="K243" s="458">
        <v>8500</v>
      </c>
      <c r="L243" s="457">
        <v>11475000</v>
      </c>
      <c r="M243" s="455" t="s">
        <v>8827</v>
      </c>
      <c r="N243" s="459" t="s">
        <v>1552</v>
      </c>
      <c r="O243" s="459" t="s">
        <v>8807</v>
      </c>
      <c r="P243" s="454" t="s">
        <v>8808</v>
      </c>
      <c r="Q243" s="455" t="s">
        <v>10605</v>
      </c>
    </row>
    <row r="244" spans="1:17" s="446" customFormat="1" ht="24.95" customHeight="1">
      <c r="A244" s="453">
        <v>243</v>
      </c>
      <c r="B244" s="453"/>
      <c r="C244" s="454" t="s">
        <v>8804</v>
      </c>
      <c r="D244" s="455"/>
      <c r="E244" s="455" t="s">
        <v>9160</v>
      </c>
      <c r="F244" s="455" t="s">
        <v>9159</v>
      </c>
      <c r="G244" s="456" t="s">
        <v>1739</v>
      </c>
      <c r="H244" s="455" t="s">
        <v>33</v>
      </c>
      <c r="I244" s="454" t="s">
        <v>21</v>
      </c>
      <c r="J244" s="457">
        <v>1200</v>
      </c>
      <c r="K244" s="458">
        <v>8100</v>
      </c>
      <c r="L244" s="457">
        <v>9720000</v>
      </c>
      <c r="M244" s="455" t="s">
        <v>8827</v>
      </c>
      <c r="N244" s="459" t="s">
        <v>1552</v>
      </c>
      <c r="O244" s="459" t="s">
        <v>8807</v>
      </c>
      <c r="P244" s="454" t="s">
        <v>8808</v>
      </c>
      <c r="Q244" s="455" t="s">
        <v>10605</v>
      </c>
    </row>
    <row r="245" spans="1:17" s="446" customFormat="1" ht="24.95" customHeight="1">
      <c r="A245" s="453">
        <v>244</v>
      </c>
      <c r="B245" s="453"/>
      <c r="C245" s="454" t="s">
        <v>8804</v>
      </c>
      <c r="D245" s="455"/>
      <c r="E245" s="455" t="s">
        <v>9161</v>
      </c>
      <c r="F245" s="455" t="s">
        <v>9162</v>
      </c>
      <c r="G245" s="456" t="s">
        <v>1739</v>
      </c>
      <c r="H245" s="455" t="s">
        <v>33</v>
      </c>
      <c r="I245" s="454" t="s">
        <v>21</v>
      </c>
      <c r="J245" s="457">
        <v>1230</v>
      </c>
      <c r="K245" s="458">
        <v>12450</v>
      </c>
      <c r="L245" s="457">
        <v>15313500</v>
      </c>
      <c r="M245" s="455" t="s">
        <v>8827</v>
      </c>
      <c r="N245" s="459" t="s">
        <v>1552</v>
      </c>
      <c r="O245" s="459" t="s">
        <v>8807</v>
      </c>
      <c r="P245" s="454" t="s">
        <v>8808</v>
      </c>
      <c r="Q245" s="455" t="s">
        <v>10605</v>
      </c>
    </row>
    <row r="246" spans="1:17" s="446" customFormat="1" ht="24.95" customHeight="1">
      <c r="A246" s="453">
        <v>245</v>
      </c>
      <c r="B246" s="453"/>
      <c r="C246" s="454" t="s">
        <v>8804</v>
      </c>
      <c r="D246" s="455"/>
      <c r="E246" s="455" t="s">
        <v>9158</v>
      </c>
      <c r="F246" s="455" t="s">
        <v>9162</v>
      </c>
      <c r="G246" s="456" t="s">
        <v>1739</v>
      </c>
      <c r="H246" s="455" t="s">
        <v>33</v>
      </c>
      <c r="I246" s="454" t="s">
        <v>21</v>
      </c>
      <c r="J246" s="457">
        <v>1350</v>
      </c>
      <c r="K246" s="458">
        <v>2260</v>
      </c>
      <c r="L246" s="457">
        <v>3051000</v>
      </c>
      <c r="M246" s="455" t="s">
        <v>8827</v>
      </c>
      <c r="N246" s="459" t="s">
        <v>1552</v>
      </c>
      <c r="O246" s="459" t="s">
        <v>8807</v>
      </c>
      <c r="P246" s="454" t="s">
        <v>8808</v>
      </c>
      <c r="Q246" s="455" t="s">
        <v>10605</v>
      </c>
    </row>
    <row r="247" spans="1:17" s="446" customFormat="1" ht="24.95" customHeight="1">
      <c r="A247" s="453">
        <v>246</v>
      </c>
      <c r="B247" s="453"/>
      <c r="C247" s="454" t="s">
        <v>8804</v>
      </c>
      <c r="D247" s="455"/>
      <c r="E247" s="455" t="s">
        <v>9163</v>
      </c>
      <c r="F247" s="455" t="s">
        <v>9164</v>
      </c>
      <c r="G247" s="456" t="s">
        <v>1739</v>
      </c>
      <c r="H247" s="455" t="s">
        <v>33</v>
      </c>
      <c r="I247" s="454" t="s">
        <v>21</v>
      </c>
      <c r="J247" s="457">
        <v>1350</v>
      </c>
      <c r="K247" s="458">
        <v>2470</v>
      </c>
      <c r="L247" s="457">
        <v>3334500</v>
      </c>
      <c r="M247" s="455" t="s">
        <v>8827</v>
      </c>
      <c r="N247" s="459" t="s">
        <v>1552</v>
      </c>
      <c r="O247" s="459" t="s">
        <v>8807</v>
      </c>
      <c r="P247" s="454" t="s">
        <v>8808</v>
      </c>
      <c r="Q247" s="455" t="s">
        <v>10605</v>
      </c>
    </row>
    <row r="248" spans="1:17" s="446" customFormat="1" ht="24.95" customHeight="1">
      <c r="A248" s="453">
        <v>247</v>
      </c>
      <c r="B248" s="453"/>
      <c r="C248" s="454" t="s">
        <v>8804</v>
      </c>
      <c r="D248" s="455"/>
      <c r="E248" s="455" t="s">
        <v>9165</v>
      </c>
      <c r="F248" s="455" t="s">
        <v>9166</v>
      </c>
      <c r="G248" s="456" t="s">
        <v>1739</v>
      </c>
      <c r="H248" s="455" t="s">
        <v>33</v>
      </c>
      <c r="I248" s="454" t="s">
        <v>21</v>
      </c>
      <c r="J248" s="457">
        <v>520</v>
      </c>
      <c r="K248" s="458">
        <v>4000</v>
      </c>
      <c r="L248" s="457">
        <v>2080000</v>
      </c>
      <c r="M248" s="455" t="s">
        <v>8827</v>
      </c>
      <c r="N248" s="459" t="s">
        <v>1552</v>
      </c>
      <c r="O248" s="459" t="s">
        <v>8807</v>
      </c>
      <c r="P248" s="454" t="s">
        <v>8808</v>
      </c>
      <c r="Q248" s="455" t="s">
        <v>10605</v>
      </c>
    </row>
    <row r="249" spans="1:17" s="446" customFormat="1" ht="24.95" customHeight="1">
      <c r="A249" s="453">
        <v>248</v>
      </c>
      <c r="B249" s="453"/>
      <c r="C249" s="454" t="s">
        <v>8804</v>
      </c>
      <c r="D249" s="455"/>
      <c r="E249" s="455" t="s">
        <v>9167</v>
      </c>
      <c r="F249" s="455" t="s">
        <v>9155</v>
      </c>
      <c r="G249" s="456" t="s">
        <v>8818</v>
      </c>
      <c r="H249" s="455" t="s">
        <v>33</v>
      </c>
      <c r="I249" s="454" t="s">
        <v>20</v>
      </c>
      <c r="J249" s="457">
        <v>3229</v>
      </c>
      <c r="K249" s="458">
        <v>18910</v>
      </c>
      <c r="L249" s="457">
        <v>61060390</v>
      </c>
      <c r="M249" s="455" t="s">
        <v>8819</v>
      </c>
      <c r="N249" s="459" t="s">
        <v>1552</v>
      </c>
      <c r="O249" s="459" t="s">
        <v>8807</v>
      </c>
      <c r="P249" s="454" t="s">
        <v>8808</v>
      </c>
      <c r="Q249" s="455" t="s">
        <v>10605</v>
      </c>
    </row>
    <row r="250" spans="1:17" s="446" customFormat="1" ht="24.95" customHeight="1">
      <c r="A250" s="453">
        <v>249</v>
      </c>
      <c r="B250" s="453"/>
      <c r="C250" s="454" t="s">
        <v>8804</v>
      </c>
      <c r="D250" s="455"/>
      <c r="E250" s="455" t="s">
        <v>9168</v>
      </c>
      <c r="F250" s="455" t="s">
        <v>9169</v>
      </c>
      <c r="G250" s="456" t="s">
        <v>177</v>
      </c>
      <c r="H250" s="455" t="s">
        <v>33</v>
      </c>
      <c r="I250" s="454" t="s">
        <v>20</v>
      </c>
      <c r="J250" s="457">
        <v>3380</v>
      </c>
      <c r="K250" s="458">
        <v>18250</v>
      </c>
      <c r="L250" s="457">
        <v>61685000</v>
      </c>
      <c r="M250" s="455" t="s">
        <v>8822</v>
      </c>
      <c r="N250" s="459" t="s">
        <v>1552</v>
      </c>
      <c r="O250" s="459" t="s">
        <v>8807</v>
      </c>
      <c r="P250" s="454" t="s">
        <v>8808</v>
      </c>
      <c r="Q250" s="455" t="s">
        <v>10605</v>
      </c>
    </row>
    <row r="251" spans="1:17" s="446" customFormat="1" ht="24.95" customHeight="1">
      <c r="A251" s="453">
        <v>250</v>
      </c>
      <c r="B251" s="453"/>
      <c r="C251" s="454" t="s">
        <v>8804</v>
      </c>
      <c r="D251" s="455"/>
      <c r="E251" s="455" t="s">
        <v>9170</v>
      </c>
      <c r="F251" s="455" t="s">
        <v>9171</v>
      </c>
      <c r="G251" s="456" t="s">
        <v>8818</v>
      </c>
      <c r="H251" s="455" t="s">
        <v>33</v>
      </c>
      <c r="I251" s="454" t="s">
        <v>20</v>
      </c>
      <c r="J251" s="457">
        <v>4125</v>
      </c>
      <c r="K251" s="458">
        <v>3500</v>
      </c>
      <c r="L251" s="457">
        <v>14437500</v>
      </c>
      <c r="M251" s="455" t="s">
        <v>8819</v>
      </c>
      <c r="N251" s="459" t="s">
        <v>1552</v>
      </c>
      <c r="O251" s="459" t="s">
        <v>8807</v>
      </c>
      <c r="P251" s="454" t="s">
        <v>8808</v>
      </c>
      <c r="Q251" s="455" t="s">
        <v>10605</v>
      </c>
    </row>
    <row r="252" spans="1:17" s="446" customFormat="1" ht="24.95" customHeight="1">
      <c r="A252" s="453">
        <v>251</v>
      </c>
      <c r="B252" s="453"/>
      <c r="C252" s="454" t="s">
        <v>8804</v>
      </c>
      <c r="D252" s="455"/>
      <c r="E252" s="455" t="s">
        <v>9172</v>
      </c>
      <c r="F252" s="455" t="s">
        <v>9173</v>
      </c>
      <c r="G252" s="456" t="s">
        <v>7687</v>
      </c>
      <c r="H252" s="455" t="s">
        <v>33</v>
      </c>
      <c r="I252" s="454" t="s">
        <v>21</v>
      </c>
      <c r="J252" s="457">
        <v>536</v>
      </c>
      <c r="K252" s="458">
        <v>26600</v>
      </c>
      <c r="L252" s="457">
        <v>14257600</v>
      </c>
      <c r="M252" s="455" t="s">
        <v>8875</v>
      </c>
      <c r="N252" s="459" t="s">
        <v>1552</v>
      </c>
      <c r="O252" s="459" t="s">
        <v>8807</v>
      </c>
      <c r="P252" s="454" t="s">
        <v>8808</v>
      </c>
      <c r="Q252" s="455" t="s">
        <v>10605</v>
      </c>
    </row>
    <row r="253" spans="1:17" s="446" customFormat="1" ht="24.95" customHeight="1">
      <c r="A253" s="453">
        <v>252</v>
      </c>
      <c r="B253" s="453"/>
      <c r="C253" s="454" t="s">
        <v>8804</v>
      </c>
      <c r="D253" s="455"/>
      <c r="E253" s="455" t="s">
        <v>9174</v>
      </c>
      <c r="F253" s="455" t="s">
        <v>9175</v>
      </c>
      <c r="G253" s="456" t="s">
        <v>1739</v>
      </c>
      <c r="H253" s="455" t="s">
        <v>33</v>
      </c>
      <c r="I253" s="454" t="s">
        <v>21</v>
      </c>
      <c r="J253" s="457">
        <v>880</v>
      </c>
      <c r="K253" s="458">
        <v>21850</v>
      </c>
      <c r="L253" s="457">
        <v>19228000</v>
      </c>
      <c r="M253" s="455" t="s">
        <v>8827</v>
      </c>
      <c r="N253" s="459" t="s">
        <v>1552</v>
      </c>
      <c r="O253" s="459" t="s">
        <v>8807</v>
      </c>
      <c r="P253" s="454" t="s">
        <v>8808</v>
      </c>
      <c r="Q253" s="455" t="s">
        <v>10605</v>
      </c>
    </row>
    <row r="254" spans="1:17" s="446" customFormat="1" ht="24.95" customHeight="1">
      <c r="A254" s="453">
        <v>253</v>
      </c>
      <c r="B254" s="453"/>
      <c r="C254" s="454" t="s">
        <v>8804</v>
      </c>
      <c r="D254" s="455"/>
      <c r="E254" s="455" t="s">
        <v>9176</v>
      </c>
      <c r="F254" s="455" t="s">
        <v>776</v>
      </c>
      <c r="G254" s="456" t="s">
        <v>7687</v>
      </c>
      <c r="H254" s="455" t="s">
        <v>33</v>
      </c>
      <c r="I254" s="454" t="s">
        <v>21</v>
      </c>
      <c r="J254" s="457">
        <v>231</v>
      </c>
      <c r="K254" s="458">
        <v>203150</v>
      </c>
      <c r="L254" s="457">
        <v>46927650</v>
      </c>
      <c r="M254" s="455" t="s">
        <v>8875</v>
      </c>
      <c r="N254" s="459" t="s">
        <v>1552</v>
      </c>
      <c r="O254" s="459" t="s">
        <v>8807</v>
      </c>
      <c r="P254" s="454" t="s">
        <v>8808</v>
      </c>
      <c r="Q254" s="455" t="s">
        <v>10605</v>
      </c>
    </row>
    <row r="255" spans="1:17" s="446" customFormat="1" ht="24.95" customHeight="1">
      <c r="A255" s="453">
        <v>254</v>
      </c>
      <c r="B255" s="453"/>
      <c r="C255" s="454" t="s">
        <v>8804</v>
      </c>
      <c r="D255" s="455"/>
      <c r="E255" s="455" t="s">
        <v>9177</v>
      </c>
      <c r="F255" s="455" t="s">
        <v>9178</v>
      </c>
      <c r="G255" s="456" t="s">
        <v>1739</v>
      </c>
      <c r="H255" s="455" t="s">
        <v>33</v>
      </c>
      <c r="I255" s="454" t="s">
        <v>21</v>
      </c>
      <c r="J255" s="457">
        <v>210</v>
      </c>
      <c r="K255" s="458">
        <v>100300</v>
      </c>
      <c r="L255" s="457">
        <v>21063000</v>
      </c>
      <c r="M255" s="455" t="s">
        <v>8827</v>
      </c>
      <c r="N255" s="459" t="s">
        <v>1552</v>
      </c>
      <c r="O255" s="459" t="s">
        <v>8807</v>
      </c>
      <c r="P255" s="454" t="s">
        <v>8808</v>
      </c>
      <c r="Q255" s="455" t="s">
        <v>10605</v>
      </c>
    </row>
    <row r="256" spans="1:17" s="446" customFormat="1" ht="24.95" customHeight="1">
      <c r="A256" s="453">
        <v>255</v>
      </c>
      <c r="B256" s="453"/>
      <c r="C256" s="454" t="s">
        <v>8804</v>
      </c>
      <c r="D256" s="455"/>
      <c r="E256" s="455" t="s">
        <v>9179</v>
      </c>
      <c r="F256" s="455" t="s">
        <v>9178</v>
      </c>
      <c r="G256" s="456" t="s">
        <v>7687</v>
      </c>
      <c r="H256" s="455" t="s">
        <v>33</v>
      </c>
      <c r="I256" s="454" t="s">
        <v>21</v>
      </c>
      <c r="J256" s="457">
        <v>483</v>
      </c>
      <c r="K256" s="458">
        <v>12700</v>
      </c>
      <c r="L256" s="457">
        <v>6134100</v>
      </c>
      <c r="M256" s="455" t="s">
        <v>8875</v>
      </c>
      <c r="N256" s="459" t="s">
        <v>1552</v>
      </c>
      <c r="O256" s="459" t="s">
        <v>8807</v>
      </c>
      <c r="P256" s="454" t="s">
        <v>8808</v>
      </c>
      <c r="Q256" s="455" t="s">
        <v>10605</v>
      </c>
    </row>
    <row r="257" spans="1:17" s="446" customFormat="1" ht="24.95" customHeight="1">
      <c r="A257" s="453">
        <v>256</v>
      </c>
      <c r="B257" s="453"/>
      <c r="C257" s="454" t="s">
        <v>8804</v>
      </c>
      <c r="D257" s="455"/>
      <c r="E257" s="455" t="s">
        <v>9179</v>
      </c>
      <c r="F257" s="455" t="s">
        <v>9178</v>
      </c>
      <c r="G257" s="456" t="s">
        <v>7687</v>
      </c>
      <c r="H257" s="455" t="s">
        <v>33</v>
      </c>
      <c r="I257" s="454" t="s">
        <v>21</v>
      </c>
      <c r="J257" s="457">
        <v>483</v>
      </c>
      <c r="K257" s="458">
        <v>5600</v>
      </c>
      <c r="L257" s="457">
        <v>2704800</v>
      </c>
      <c r="M257" s="455" t="s">
        <v>8875</v>
      </c>
      <c r="N257" s="459" t="s">
        <v>1552</v>
      </c>
      <c r="O257" s="459" t="s">
        <v>8807</v>
      </c>
      <c r="P257" s="454" t="s">
        <v>8808</v>
      </c>
      <c r="Q257" s="455" t="s">
        <v>10605</v>
      </c>
    </row>
    <row r="258" spans="1:17" s="446" customFormat="1" ht="24.95" customHeight="1">
      <c r="A258" s="453">
        <v>257</v>
      </c>
      <c r="B258" s="453"/>
      <c r="C258" s="454" t="s">
        <v>8804</v>
      </c>
      <c r="D258" s="455"/>
      <c r="E258" s="455" t="s">
        <v>9180</v>
      </c>
      <c r="F258" s="455" t="s">
        <v>765</v>
      </c>
      <c r="G258" s="456" t="s">
        <v>7687</v>
      </c>
      <c r="H258" s="455" t="s">
        <v>33</v>
      </c>
      <c r="I258" s="454" t="s">
        <v>21</v>
      </c>
      <c r="J258" s="457">
        <v>3864</v>
      </c>
      <c r="K258" s="458">
        <v>6100</v>
      </c>
      <c r="L258" s="457">
        <v>23570400</v>
      </c>
      <c r="M258" s="455" t="s">
        <v>8875</v>
      </c>
      <c r="N258" s="459" t="s">
        <v>1552</v>
      </c>
      <c r="O258" s="459" t="s">
        <v>8807</v>
      </c>
      <c r="P258" s="454" t="s">
        <v>8808</v>
      </c>
      <c r="Q258" s="455" t="s">
        <v>10605</v>
      </c>
    </row>
    <row r="259" spans="1:17" s="446" customFormat="1" ht="24.95" customHeight="1">
      <c r="A259" s="453">
        <v>258</v>
      </c>
      <c r="B259" s="453"/>
      <c r="C259" s="454" t="s">
        <v>8804</v>
      </c>
      <c r="D259" s="455"/>
      <c r="E259" s="455" t="s">
        <v>9181</v>
      </c>
      <c r="F259" s="455" t="s">
        <v>9182</v>
      </c>
      <c r="G259" s="456" t="s">
        <v>7687</v>
      </c>
      <c r="H259" s="455" t="s">
        <v>33</v>
      </c>
      <c r="I259" s="454" t="s">
        <v>21</v>
      </c>
      <c r="J259" s="457">
        <v>3822</v>
      </c>
      <c r="K259" s="458">
        <v>11820</v>
      </c>
      <c r="L259" s="457">
        <v>45176040</v>
      </c>
      <c r="M259" s="455" t="s">
        <v>8875</v>
      </c>
      <c r="N259" s="459" t="s">
        <v>1552</v>
      </c>
      <c r="O259" s="459" t="s">
        <v>8807</v>
      </c>
      <c r="P259" s="454" t="s">
        <v>8808</v>
      </c>
      <c r="Q259" s="455" t="s">
        <v>10605</v>
      </c>
    </row>
    <row r="260" spans="1:17" s="446" customFormat="1" ht="24.95" customHeight="1">
      <c r="A260" s="453">
        <v>259</v>
      </c>
      <c r="B260" s="453"/>
      <c r="C260" s="454" t="s">
        <v>8804</v>
      </c>
      <c r="D260" s="455"/>
      <c r="E260" s="455" t="s">
        <v>9183</v>
      </c>
      <c r="F260" s="455" t="s">
        <v>765</v>
      </c>
      <c r="G260" s="456" t="s">
        <v>1739</v>
      </c>
      <c r="H260" s="455" t="s">
        <v>33</v>
      </c>
      <c r="I260" s="454" t="s">
        <v>21</v>
      </c>
      <c r="J260" s="457">
        <v>4020</v>
      </c>
      <c r="K260" s="458">
        <v>4200</v>
      </c>
      <c r="L260" s="457">
        <v>16884000</v>
      </c>
      <c r="M260" s="455" t="s">
        <v>8827</v>
      </c>
      <c r="N260" s="459" t="s">
        <v>1552</v>
      </c>
      <c r="O260" s="459" t="s">
        <v>8807</v>
      </c>
      <c r="P260" s="454" t="s">
        <v>8808</v>
      </c>
      <c r="Q260" s="455" t="s">
        <v>10605</v>
      </c>
    </row>
    <row r="261" spans="1:17" s="446" customFormat="1" ht="24.95" customHeight="1">
      <c r="A261" s="453">
        <v>260</v>
      </c>
      <c r="B261" s="453"/>
      <c r="C261" s="454" t="s">
        <v>8804</v>
      </c>
      <c r="D261" s="455"/>
      <c r="E261" s="455" t="s">
        <v>9184</v>
      </c>
      <c r="F261" s="455" t="s">
        <v>9182</v>
      </c>
      <c r="G261" s="456" t="s">
        <v>7687</v>
      </c>
      <c r="H261" s="455" t="s">
        <v>33</v>
      </c>
      <c r="I261" s="454" t="s">
        <v>21</v>
      </c>
      <c r="J261" s="457">
        <v>3360</v>
      </c>
      <c r="K261" s="458">
        <v>15640</v>
      </c>
      <c r="L261" s="457">
        <v>52550400</v>
      </c>
      <c r="M261" s="455" t="s">
        <v>8875</v>
      </c>
      <c r="N261" s="459" t="s">
        <v>1552</v>
      </c>
      <c r="O261" s="459" t="s">
        <v>8807</v>
      </c>
      <c r="P261" s="454" t="s">
        <v>8808</v>
      </c>
      <c r="Q261" s="455" t="s">
        <v>10605</v>
      </c>
    </row>
    <row r="262" spans="1:17" s="446" customFormat="1" ht="24.95" customHeight="1">
      <c r="A262" s="453">
        <v>261</v>
      </c>
      <c r="B262" s="453"/>
      <c r="C262" s="454" t="s">
        <v>8804</v>
      </c>
      <c r="D262" s="455"/>
      <c r="E262" s="455" t="s">
        <v>9180</v>
      </c>
      <c r="F262" s="455" t="s">
        <v>765</v>
      </c>
      <c r="G262" s="456" t="s">
        <v>7687</v>
      </c>
      <c r="H262" s="455" t="s">
        <v>33</v>
      </c>
      <c r="I262" s="454" t="s">
        <v>21</v>
      </c>
      <c r="J262" s="457">
        <v>3864</v>
      </c>
      <c r="K262" s="458">
        <v>198900</v>
      </c>
      <c r="L262" s="457">
        <v>768549600</v>
      </c>
      <c r="M262" s="455" t="s">
        <v>8875</v>
      </c>
      <c r="N262" s="459" t="s">
        <v>1552</v>
      </c>
      <c r="O262" s="459" t="s">
        <v>8807</v>
      </c>
      <c r="P262" s="454" t="s">
        <v>8808</v>
      </c>
      <c r="Q262" s="455" t="s">
        <v>10605</v>
      </c>
    </row>
    <row r="263" spans="1:17" s="446" customFormat="1" ht="24.95" customHeight="1">
      <c r="A263" s="453">
        <v>262</v>
      </c>
      <c r="B263" s="453"/>
      <c r="C263" s="454" t="s">
        <v>8804</v>
      </c>
      <c r="D263" s="455"/>
      <c r="E263" s="455" t="s">
        <v>9185</v>
      </c>
      <c r="F263" s="455" t="s">
        <v>9182</v>
      </c>
      <c r="G263" s="456" t="s">
        <v>7687</v>
      </c>
      <c r="H263" s="455" t="s">
        <v>33</v>
      </c>
      <c r="I263" s="454" t="s">
        <v>21</v>
      </c>
      <c r="J263" s="457">
        <v>3255</v>
      </c>
      <c r="K263" s="458">
        <v>7200</v>
      </c>
      <c r="L263" s="457">
        <v>23436000</v>
      </c>
      <c r="M263" s="455" t="s">
        <v>8875</v>
      </c>
      <c r="N263" s="459" t="s">
        <v>1552</v>
      </c>
      <c r="O263" s="459" t="s">
        <v>8807</v>
      </c>
      <c r="P263" s="454" t="s">
        <v>8808</v>
      </c>
      <c r="Q263" s="455" t="s">
        <v>10605</v>
      </c>
    </row>
    <row r="264" spans="1:17" s="446" customFormat="1" ht="24.95" customHeight="1">
      <c r="A264" s="453">
        <v>263</v>
      </c>
      <c r="B264" s="453"/>
      <c r="C264" s="454" t="s">
        <v>8804</v>
      </c>
      <c r="D264" s="455"/>
      <c r="E264" s="455" t="s">
        <v>9186</v>
      </c>
      <c r="F264" s="455" t="s">
        <v>765</v>
      </c>
      <c r="G264" s="456" t="s">
        <v>1739</v>
      </c>
      <c r="H264" s="455" t="s">
        <v>33</v>
      </c>
      <c r="I264" s="454" t="s">
        <v>21</v>
      </c>
      <c r="J264" s="457">
        <v>1056</v>
      </c>
      <c r="K264" s="458">
        <v>20000</v>
      </c>
      <c r="L264" s="457">
        <v>21120000</v>
      </c>
      <c r="M264" s="455" t="s">
        <v>8827</v>
      </c>
      <c r="N264" s="459" t="s">
        <v>1552</v>
      </c>
      <c r="O264" s="459" t="s">
        <v>8807</v>
      </c>
      <c r="P264" s="454" t="s">
        <v>8808</v>
      </c>
      <c r="Q264" s="455" t="s">
        <v>10605</v>
      </c>
    </row>
    <row r="265" spans="1:17" s="446" customFormat="1" ht="24.95" customHeight="1">
      <c r="A265" s="453">
        <v>264</v>
      </c>
      <c r="B265" s="453"/>
      <c r="C265" s="454" t="s">
        <v>8804</v>
      </c>
      <c r="D265" s="455"/>
      <c r="E265" s="455" t="s">
        <v>9187</v>
      </c>
      <c r="F265" s="455" t="s">
        <v>9182</v>
      </c>
      <c r="G265" s="456" t="s">
        <v>1739</v>
      </c>
      <c r="H265" s="455" t="s">
        <v>33</v>
      </c>
      <c r="I265" s="454" t="s">
        <v>21</v>
      </c>
      <c r="J265" s="457">
        <v>1250</v>
      </c>
      <c r="K265" s="458">
        <v>19320</v>
      </c>
      <c r="L265" s="457">
        <v>24150000</v>
      </c>
      <c r="M265" s="455" t="s">
        <v>8827</v>
      </c>
      <c r="N265" s="459" t="s">
        <v>1552</v>
      </c>
      <c r="O265" s="459" t="s">
        <v>8807</v>
      </c>
      <c r="P265" s="454" t="s">
        <v>8808</v>
      </c>
      <c r="Q265" s="455" t="s">
        <v>10605</v>
      </c>
    </row>
    <row r="266" spans="1:17" s="446" customFormat="1" ht="24.95" customHeight="1">
      <c r="A266" s="453">
        <v>265</v>
      </c>
      <c r="B266" s="453"/>
      <c r="C266" s="454" t="s">
        <v>8804</v>
      </c>
      <c r="D266" s="455"/>
      <c r="E266" s="455" t="s">
        <v>9188</v>
      </c>
      <c r="F266" s="455" t="s">
        <v>9189</v>
      </c>
      <c r="G266" s="456" t="s">
        <v>1739</v>
      </c>
      <c r="H266" s="455" t="s">
        <v>33</v>
      </c>
      <c r="I266" s="454" t="s">
        <v>21</v>
      </c>
      <c r="J266" s="457">
        <v>1100</v>
      </c>
      <c r="K266" s="458">
        <v>5000</v>
      </c>
      <c r="L266" s="457">
        <v>5500000</v>
      </c>
      <c r="M266" s="455" t="s">
        <v>8827</v>
      </c>
      <c r="N266" s="459" t="s">
        <v>1552</v>
      </c>
      <c r="O266" s="459" t="s">
        <v>8807</v>
      </c>
      <c r="P266" s="454" t="s">
        <v>8808</v>
      </c>
      <c r="Q266" s="455" t="s">
        <v>10605</v>
      </c>
    </row>
    <row r="267" spans="1:17" s="446" customFormat="1" ht="24.95" customHeight="1">
      <c r="A267" s="453">
        <v>266</v>
      </c>
      <c r="B267" s="453"/>
      <c r="C267" s="454" t="s">
        <v>8804</v>
      </c>
      <c r="D267" s="455"/>
      <c r="E267" s="455" t="s">
        <v>9190</v>
      </c>
      <c r="F267" s="455" t="s">
        <v>7721</v>
      </c>
      <c r="G267" s="456" t="s">
        <v>8889</v>
      </c>
      <c r="H267" s="455" t="s">
        <v>8890</v>
      </c>
      <c r="I267" s="454" t="s">
        <v>17</v>
      </c>
      <c r="J267" s="457">
        <v>20000</v>
      </c>
      <c r="K267" s="458">
        <v>5000</v>
      </c>
      <c r="L267" s="457">
        <v>100000000</v>
      </c>
      <c r="M267" s="455" t="s">
        <v>8830</v>
      </c>
      <c r="N267" s="459" t="s">
        <v>1552</v>
      </c>
      <c r="O267" s="459" t="s">
        <v>8807</v>
      </c>
      <c r="P267" s="454" t="s">
        <v>8808</v>
      </c>
      <c r="Q267" s="455" t="s">
        <v>10605</v>
      </c>
    </row>
    <row r="268" spans="1:17" s="446" customFormat="1" ht="24.95" customHeight="1">
      <c r="A268" s="453">
        <v>267</v>
      </c>
      <c r="B268" s="453"/>
      <c r="C268" s="454" t="s">
        <v>8804</v>
      </c>
      <c r="D268" s="455"/>
      <c r="E268" s="455" t="s">
        <v>9191</v>
      </c>
      <c r="F268" s="455" t="s">
        <v>9192</v>
      </c>
      <c r="G268" s="456" t="s">
        <v>907</v>
      </c>
      <c r="H268" s="455" t="s">
        <v>1168</v>
      </c>
      <c r="I268" s="454" t="s">
        <v>22</v>
      </c>
      <c r="J268" s="457">
        <v>12705</v>
      </c>
      <c r="K268" s="458">
        <v>7600</v>
      </c>
      <c r="L268" s="457">
        <v>96558000</v>
      </c>
      <c r="M268" s="455" t="s">
        <v>8875</v>
      </c>
      <c r="N268" s="459" t="s">
        <v>1552</v>
      </c>
      <c r="O268" s="459" t="s">
        <v>8807</v>
      </c>
      <c r="P268" s="454" t="s">
        <v>8808</v>
      </c>
      <c r="Q268" s="455" t="s">
        <v>10605</v>
      </c>
    </row>
    <row r="269" spans="1:17" s="446" customFormat="1" ht="24.95" customHeight="1">
      <c r="A269" s="453">
        <v>268</v>
      </c>
      <c r="B269" s="453"/>
      <c r="C269" s="454" t="s">
        <v>8804</v>
      </c>
      <c r="D269" s="455"/>
      <c r="E269" s="455" t="s">
        <v>9193</v>
      </c>
      <c r="F269" s="455" t="s">
        <v>147</v>
      </c>
      <c r="G269" s="456" t="s">
        <v>9194</v>
      </c>
      <c r="H269" s="455" t="s">
        <v>28</v>
      </c>
      <c r="I269" s="454" t="s">
        <v>22</v>
      </c>
      <c r="J269" s="457">
        <v>915</v>
      </c>
      <c r="K269" s="458">
        <v>1322200</v>
      </c>
      <c r="L269" s="457">
        <v>1209813000</v>
      </c>
      <c r="M269" s="455" t="s">
        <v>8834</v>
      </c>
      <c r="N269" s="459" t="s">
        <v>1552</v>
      </c>
      <c r="O269" s="459" t="s">
        <v>8807</v>
      </c>
      <c r="P269" s="454" t="s">
        <v>8808</v>
      </c>
      <c r="Q269" s="455" t="s">
        <v>10605</v>
      </c>
    </row>
    <row r="270" spans="1:17" s="446" customFormat="1" ht="24.95" customHeight="1">
      <c r="A270" s="453">
        <v>269</v>
      </c>
      <c r="B270" s="453"/>
      <c r="C270" s="454" t="s">
        <v>8804</v>
      </c>
      <c r="D270" s="455"/>
      <c r="E270" s="455" t="s">
        <v>9195</v>
      </c>
      <c r="F270" s="455" t="s">
        <v>147</v>
      </c>
      <c r="G270" s="456" t="s">
        <v>9194</v>
      </c>
      <c r="H270" s="455" t="s">
        <v>28</v>
      </c>
      <c r="I270" s="454" t="s">
        <v>22</v>
      </c>
      <c r="J270" s="457">
        <v>2936</v>
      </c>
      <c r="K270" s="458">
        <v>93300</v>
      </c>
      <c r="L270" s="457">
        <v>273928800</v>
      </c>
      <c r="M270" s="455" t="s">
        <v>8834</v>
      </c>
      <c r="N270" s="459" t="s">
        <v>1552</v>
      </c>
      <c r="O270" s="459" t="s">
        <v>8807</v>
      </c>
      <c r="P270" s="454" t="s">
        <v>8808</v>
      </c>
      <c r="Q270" s="455" t="s">
        <v>10605</v>
      </c>
    </row>
    <row r="271" spans="1:17" s="446" customFormat="1" ht="24.95" customHeight="1">
      <c r="A271" s="453">
        <v>270</v>
      </c>
      <c r="B271" s="453"/>
      <c r="C271" s="454" t="s">
        <v>8804</v>
      </c>
      <c r="D271" s="455"/>
      <c r="E271" s="455" t="s">
        <v>9193</v>
      </c>
      <c r="F271" s="455" t="s">
        <v>147</v>
      </c>
      <c r="G271" s="456" t="s">
        <v>9194</v>
      </c>
      <c r="H271" s="455" t="s">
        <v>28</v>
      </c>
      <c r="I271" s="454" t="s">
        <v>22</v>
      </c>
      <c r="J271" s="457">
        <v>915</v>
      </c>
      <c r="K271" s="458">
        <v>253000</v>
      </c>
      <c r="L271" s="457">
        <v>231495000</v>
      </c>
      <c r="M271" s="455" t="s">
        <v>8834</v>
      </c>
      <c r="N271" s="459" t="s">
        <v>1552</v>
      </c>
      <c r="O271" s="459" t="s">
        <v>8807</v>
      </c>
      <c r="P271" s="454" t="s">
        <v>8808</v>
      </c>
      <c r="Q271" s="455" t="s">
        <v>10605</v>
      </c>
    </row>
    <row r="272" spans="1:17" s="446" customFormat="1" ht="24.95" customHeight="1">
      <c r="A272" s="453">
        <v>271</v>
      </c>
      <c r="B272" s="453"/>
      <c r="C272" s="454" t="s">
        <v>8804</v>
      </c>
      <c r="D272" s="455"/>
      <c r="E272" s="455" t="s">
        <v>79</v>
      </c>
      <c r="F272" s="455" t="s">
        <v>9196</v>
      </c>
      <c r="G272" s="456" t="s">
        <v>1312</v>
      </c>
      <c r="H272" s="455" t="s">
        <v>33</v>
      </c>
      <c r="I272" s="454" t="s">
        <v>9197</v>
      </c>
      <c r="J272" s="457">
        <v>105000</v>
      </c>
      <c r="K272" s="458">
        <v>255</v>
      </c>
      <c r="L272" s="457">
        <v>26775000</v>
      </c>
      <c r="M272" s="455" t="s">
        <v>8867</v>
      </c>
      <c r="N272" s="459" t="s">
        <v>1552</v>
      </c>
      <c r="O272" s="459" t="s">
        <v>8807</v>
      </c>
      <c r="P272" s="454" t="s">
        <v>8808</v>
      </c>
      <c r="Q272" s="455" t="s">
        <v>10605</v>
      </c>
    </row>
    <row r="273" spans="1:17" s="446" customFormat="1" ht="24.95" customHeight="1">
      <c r="A273" s="453">
        <v>272</v>
      </c>
      <c r="B273" s="453"/>
      <c r="C273" s="454" t="s">
        <v>8804</v>
      </c>
      <c r="D273" s="455"/>
      <c r="E273" s="455" t="s">
        <v>9198</v>
      </c>
      <c r="F273" s="455" t="s">
        <v>9199</v>
      </c>
      <c r="G273" s="456" t="s">
        <v>7838</v>
      </c>
      <c r="H273" s="455" t="s">
        <v>33</v>
      </c>
      <c r="I273" s="454" t="s">
        <v>18</v>
      </c>
      <c r="J273" s="457">
        <v>1900000</v>
      </c>
      <c r="K273" s="458">
        <v>18</v>
      </c>
      <c r="L273" s="457">
        <v>34200000</v>
      </c>
      <c r="M273" s="455" t="s">
        <v>9200</v>
      </c>
      <c r="N273" s="459" t="s">
        <v>1552</v>
      </c>
      <c r="O273" s="459" t="s">
        <v>8807</v>
      </c>
      <c r="P273" s="454" t="s">
        <v>8808</v>
      </c>
      <c r="Q273" s="455" t="s">
        <v>10605</v>
      </c>
    </row>
    <row r="274" spans="1:17" s="446" customFormat="1" ht="24.95" customHeight="1">
      <c r="A274" s="453">
        <v>273</v>
      </c>
      <c r="B274" s="453"/>
      <c r="C274" s="454" t="s">
        <v>8804</v>
      </c>
      <c r="D274" s="455"/>
      <c r="E274" s="455" t="s">
        <v>9201</v>
      </c>
      <c r="F274" s="455" t="s">
        <v>7837</v>
      </c>
      <c r="G274" s="456" t="s">
        <v>7838</v>
      </c>
      <c r="H274" s="455" t="s">
        <v>33</v>
      </c>
      <c r="I274" s="454" t="s">
        <v>49</v>
      </c>
      <c r="J274" s="457">
        <v>3900000</v>
      </c>
      <c r="K274" s="458">
        <v>10</v>
      </c>
      <c r="L274" s="457">
        <v>39000000</v>
      </c>
      <c r="M274" s="455" t="s">
        <v>9200</v>
      </c>
      <c r="N274" s="459" t="s">
        <v>1552</v>
      </c>
      <c r="O274" s="459" t="s">
        <v>8807</v>
      </c>
      <c r="P274" s="454" t="s">
        <v>8808</v>
      </c>
      <c r="Q274" s="455" t="s">
        <v>10605</v>
      </c>
    </row>
    <row r="275" spans="1:17" s="446" customFormat="1" ht="24.95" customHeight="1">
      <c r="A275" s="453">
        <v>274</v>
      </c>
      <c r="B275" s="453"/>
      <c r="C275" s="454" t="s">
        <v>8804</v>
      </c>
      <c r="D275" s="455"/>
      <c r="E275" s="455" t="s">
        <v>9202</v>
      </c>
      <c r="F275" s="455" t="s">
        <v>9203</v>
      </c>
      <c r="G275" s="456" t="s">
        <v>8902</v>
      </c>
      <c r="H275" s="455" t="s">
        <v>31</v>
      </c>
      <c r="I275" s="454" t="s">
        <v>18</v>
      </c>
      <c r="J275" s="457">
        <v>26400</v>
      </c>
      <c r="K275" s="458">
        <v>2162</v>
      </c>
      <c r="L275" s="457">
        <v>57076800</v>
      </c>
      <c r="M275" s="455" t="s">
        <v>8819</v>
      </c>
      <c r="N275" s="459" t="s">
        <v>1552</v>
      </c>
      <c r="O275" s="459" t="s">
        <v>8807</v>
      </c>
      <c r="P275" s="454" t="s">
        <v>8808</v>
      </c>
      <c r="Q275" s="455" t="s">
        <v>10605</v>
      </c>
    </row>
    <row r="276" spans="1:17" s="446" customFormat="1" ht="24.95" customHeight="1">
      <c r="A276" s="453">
        <v>275</v>
      </c>
      <c r="B276" s="453"/>
      <c r="C276" s="454" t="s">
        <v>8804</v>
      </c>
      <c r="D276" s="455"/>
      <c r="E276" s="455" t="s">
        <v>61</v>
      </c>
      <c r="F276" s="455" t="s">
        <v>1052</v>
      </c>
      <c r="G276" s="456" t="s">
        <v>9204</v>
      </c>
      <c r="H276" s="455" t="s">
        <v>31</v>
      </c>
      <c r="I276" s="454" t="s">
        <v>18</v>
      </c>
      <c r="J276" s="457">
        <v>16000</v>
      </c>
      <c r="K276" s="458">
        <v>3030</v>
      </c>
      <c r="L276" s="457">
        <v>48480000</v>
      </c>
      <c r="M276" s="455" t="s">
        <v>8806</v>
      </c>
      <c r="N276" s="459" t="s">
        <v>1552</v>
      </c>
      <c r="O276" s="459" t="s">
        <v>8807</v>
      </c>
      <c r="P276" s="454" t="s">
        <v>8808</v>
      </c>
      <c r="Q276" s="455" t="s">
        <v>10605</v>
      </c>
    </row>
    <row r="277" spans="1:17" s="446" customFormat="1" ht="24.95" customHeight="1">
      <c r="A277" s="453">
        <v>276</v>
      </c>
      <c r="B277" s="453"/>
      <c r="C277" s="454" t="s">
        <v>8804</v>
      </c>
      <c r="D277" s="455"/>
      <c r="E277" s="455" t="s">
        <v>9205</v>
      </c>
      <c r="F277" s="455" t="s">
        <v>9206</v>
      </c>
      <c r="G277" s="456" t="s">
        <v>8902</v>
      </c>
      <c r="H277" s="455" t="s">
        <v>31</v>
      </c>
      <c r="I277" s="454" t="s">
        <v>39</v>
      </c>
      <c r="J277" s="457">
        <v>28200</v>
      </c>
      <c r="K277" s="458">
        <v>1213</v>
      </c>
      <c r="L277" s="457">
        <v>34206600</v>
      </c>
      <c r="M277" s="455" t="s">
        <v>8819</v>
      </c>
      <c r="N277" s="459" t="s">
        <v>1552</v>
      </c>
      <c r="O277" s="459" t="s">
        <v>8807</v>
      </c>
      <c r="P277" s="454" t="s">
        <v>8808</v>
      </c>
      <c r="Q277" s="455" t="s">
        <v>10605</v>
      </c>
    </row>
    <row r="278" spans="1:17" s="446" customFormat="1" ht="24.95" customHeight="1">
      <c r="A278" s="453">
        <v>277</v>
      </c>
      <c r="B278" s="453"/>
      <c r="C278" s="454" t="s">
        <v>8804</v>
      </c>
      <c r="D278" s="455"/>
      <c r="E278" s="455" t="s">
        <v>9205</v>
      </c>
      <c r="F278" s="455" t="s">
        <v>9206</v>
      </c>
      <c r="G278" s="456" t="s">
        <v>8902</v>
      </c>
      <c r="H278" s="455" t="s">
        <v>31</v>
      </c>
      <c r="I278" s="454" t="s">
        <v>39</v>
      </c>
      <c r="J278" s="457">
        <v>28200</v>
      </c>
      <c r="K278" s="458">
        <v>1100</v>
      </c>
      <c r="L278" s="457">
        <v>31020000</v>
      </c>
      <c r="M278" s="455" t="s">
        <v>8819</v>
      </c>
      <c r="N278" s="459" t="s">
        <v>1552</v>
      </c>
      <c r="O278" s="459" t="s">
        <v>8807</v>
      </c>
      <c r="P278" s="454" t="s">
        <v>8808</v>
      </c>
      <c r="Q278" s="455" t="s">
        <v>10605</v>
      </c>
    </row>
    <row r="279" spans="1:17" s="446" customFormat="1" ht="24.95" customHeight="1">
      <c r="A279" s="453">
        <v>278</v>
      </c>
      <c r="B279" s="453"/>
      <c r="C279" s="454" t="s">
        <v>8804</v>
      </c>
      <c r="D279" s="455"/>
      <c r="E279" s="455" t="s">
        <v>9205</v>
      </c>
      <c r="F279" s="455" t="s">
        <v>9206</v>
      </c>
      <c r="G279" s="456" t="s">
        <v>8902</v>
      </c>
      <c r="H279" s="455" t="s">
        <v>31</v>
      </c>
      <c r="I279" s="454" t="s">
        <v>39</v>
      </c>
      <c r="J279" s="457">
        <v>28200</v>
      </c>
      <c r="K279" s="458">
        <v>1600</v>
      </c>
      <c r="L279" s="457">
        <v>45120000</v>
      </c>
      <c r="M279" s="455" t="s">
        <v>8819</v>
      </c>
      <c r="N279" s="459" t="s">
        <v>1552</v>
      </c>
      <c r="O279" s="459" t="s">
        <v>8807</v>
      </c>
      <c r="P279" s="454" t="s">
        <v>8808</v>
      </c>
      <c r="Q279" s="455" t="s">
        <v>10605</v>
      </c>
    </row>
    <row r="280" spans="1:17" s="446" customFormat="1" ht="24.95" customHeight="1">
      <c r="A280" s="453">
        <v>279</v>
      </c>
      <c r="B280" s="453"/>
      <c r="C280" s="454" t="s">
        <v>8804</v>
      </c>
      <c r="D280" s="455"/>
      <c r="E280" s="455" t="s">
        <v>9202</v>
      </c>
      <c r="F280" s="455" t="s">
        <v>9203</v>
      </c>
      <c r="G280" s="456" t="s">
        <v>8902</v>
      </c>
      <c r="H280" s="455" t="s">
        <v>31</v>
      </c>
      <c r="I280" s="454" t="s">
        <v>18</v>
      </c>
      <c r="J280" s="457">
        <v>26400</v>
      </c>
      <c r="K280" s="458">
        <v>100</v>
      </c>
      <c r="L280" s="457">
        <v>2640000</v>
      </c>
      <c r="M280" s="455" t="s">
        <v>8819</v>
      </c>
      <c r="N280" s="459" t="s">
        <v>1552</v>
      </c>
      <c r="O280" s="459" t="s">
        <v>8807</v>
      </c>
      <c r="P280" s="454" t="s">
        <v>8808</v>
      </c>
      <c r="Q280" s="455" t="s">
        <v>10605</v>
      </c>
    </row>
    <row r="281" spans="1:17" s="446" customFormat="1" ht="24.95" customHeight="1">
      <c r="A281" s="453">
        <v>280</v>
      </c>
      <c r="B281" s="453"/>
      <c r="C281" s="454" t="s">
        <v>8804</v>
      </c>
      <c r="D281" s="455"/>
      <c r="E281" s="455" t="s">
        <v>9207</v>
      </c>
      <c r="F281" s="455" t="s">
        <v>9208</v>
      </c>
      <c r="G281" s="456" t="s">
        <v>154</v>
      </c>
      <c r="H281" s="455" t="s">
        <v>241</v>
      </c>
      <c r="I281" s="454" t="s">
        <v>18</v>
      </c>
      <c r="J281" s="457">
        <v>185000</v>
      </c>
      <c r="K281" s="458">
        <v>1580</v>
      </c>
      <c r="L281" s="457">
        <v>292300000</v>
      </c>
      <c r="M281" s="455" t="s">
        <v>9209</v>
      </c>
      <c r="N281" s="459" t="s">
        <v>1552</v>
      </c>
      <c r="O281" s="459" t="s">
        <v>8807</v>
      </c>
      <c r="P281" s="454" t="s">
        <v>8808</v>
      </c>
      <c r="Q281" s="455" t="s">
        <v>10605</v>
      </c>
    </row>
    <row r="282" spans="1:17" s="446" customFormat="1" ht="24.95" customHeight="1">
      <c r="A282" s="453">
        <v>281</v>
      </c>
      <c r="B282" s="453"/>
      <c r="C282" s="454" t="s">
        <v>8804</v>
      </c>
      <c r="D282" s="455"/>
      <c r="E282" s="455" t="s">
        <v>9210</v>
      </c>
      <c r="F282" s="455" t="s">
        <v>9211</v>
      </c>
      <c r="G282" s="456" t="s">
        <v>9212</v>
      </c>
      <c r="H282" s="455" t="s">
        <v>968</v>
      </c>
      <c r="I282" s="454" t="s">
        <v>18</v>
      </c>
      <c r="J282" s="457">
        <v>240000</v>
      </c>
      <c r="K282" s="458">
        <v>150</v>
      </c>
      <c r="L282" s="457">
        <v>36000000</v>
      </c>
      <c r="M282" s="455" t="s">
        <v>8931</v>
      </c>
      <c r="N282" s="459" t="s">
        <v>1552</v>
      </c>
      <c r="O282" s="459" t="s">
        <v>8807</v>
      </c>
      <c r="P282" s="454" t="s">
        <v>8808</v>
      </c>
      <c r="Q282" s="455" t="s">
        <v>10605</v>
      </c>
    </row>
    <row r="283" spans="1:17" s="446" customFormat="1" ht="24.95" customHeight="1">
      <c r="A283" s="453">
        <v>282</v>
      </c>
      <c r="B283" s="453"/>
      <c r="C283" s="454" t="s">
        <v>8804</v>
      </c>
      <c r="D283" s="455"/>
      <c r="E283" s="455" t="s">
        <v>9213</v>
      </c>
      <c r="F283" s="455" t="s">
        <v>9214</v>
      </c>
      <c r="G283" s="456" t="s">
        <v>8902</v>
      </c>
      <c r="H283" s="455" t="s">
        <v>31</v>
      </c>
      <c r="I283" s="454" t="s">
        <v>39</v>
      </c>
      <c r="J283" s="457">
        <v>103950</v>
      </c>
      <c r="K283" s="458">
        <v>56</v>
      </c>
      <c r="L283" s="457">
        <v>5821200</v>
      </c>
      <c r="M283" s="455" t="s">
        <v>8819</v>
      </c>
      <c r="N283" s="459" t="s">
        <v>1552</v>
      </c>
      <c r="O283" s="459" t="s">
        <v>8807</v>
      </c>
      <c r="P283" s="454" t="s">
        <v>8808</v>
      </c>
      <c r="Q283" s="455" t="s">
        <v>10605</v>
      </c>
    </row>
    <row r="284" spans="1:17" s="446" customFormat="1" ht="24.95" customHeight="1">
      <c r="A284" s="453">
        <v>283</v>
      </c>
      <c r="B284" s="453"/>
      <c r="C284" s="454" t="s">
        <v>8804</v>
      </c>
      <c r="D284" s="455"/>
      <c r="E284" s="455" t="s">
        <v>9215</v>
      </c>
      <c r="F284" s="455" t="s">
        <v>1052</v>
      </c>
      <c r="G284" s="456" t="s">
        <v>9204</v>
      </c>
      <c r="H284" s="455" t="s">
        <v>31</v>
      </c>
      <c r="I284" s="454" t="s">
        <v>18</v>
      </c>
      <c r="J284" s="457">
        <v>54000</v>
      </c>
      <c r="K284" s="458">
        <v>30</v>
      </c>
      <c r="L284" s="457">
        <v>1620000</v>
      </c>
      <c r="M284" s="455" t="s">
        <v>8806</v>
      </c>
      <c r="N284" s="459" t="s">
        <v>1552</v>
      </c>
      <c r="O284" s="459" t="s">
        <v>8807</v>
      </c>
      <c r="P284" s="454" t="s">
        <v>8808</v>
      </c>
      <c r="Q284" s="455" t="s">
        <v>10605</v>
      </c>
    </row>
    <row r="285" spans="1:17" s="446" customFormat="1" ht="24.95" customHeight="1">
      <c r="A285" s="453">
        <v>284</v>
      </c>
      <c r="B285" s="453"/>
      <c r="C285" s="454" t="s">
        <v>8804</v>
      </c>
      <c r="D285" s="455"/>
      <c r="E285" s="455" t="s">
        <v>9216</v>
      </c>
      <c r="F285" s="455" t="s">
        <v>9217</v>
      </c>
      <c r="G285" s="456" t="s">
        <v>9204</v>
      </c>
      <c r="H285" s="455" t="s">
        <v>31</v>
      </c>
      <c r="I285" s="454" t="s">
        <v>39</v>
      </c>
      <c r="J285" s="457">
        <v>50000</v>
      </c>
      <c r="K285" s="458">
        <v>980</v>
      </c>
      <c r="L285" s="457">
        <v>49000000</v>
      </c>
      <c r="M285" s="455" t="s">
        <v>8806</v>
      </c>
      <c r="N285" s="459" t="s">
        <v>1552</v>
      </c>
      <c r="O285" s="459" t="s">
        <v>8807</v>
      </c>
      <c r="P285" s="454" t="s">
        <v>8808</v>
      </c>
      <c r="Q285" s="455" t="s">
        <v>10605</v>
      </c>
    </row>
    <row r="286" spans="1:17" s="446" customFormat="1" ht="24.95" customHeight="1">
      <c r="A286" s="453">
        <v>285</v>
      </c>
      <c r="B286" s="453"/>
      <c r="C286" s="454" t="s">
        <v>8804</v>
      </c>
      <c r="D286" s="455"/>
      <c r="E286" s="455" t="s">
        <v>9218</v>
      </c>
      <c r="F286" s="455" t="s">
        <v>9219</v>
      </c>
      <c r="G286" s="456" t="s">
        <v>9204</v>
      </c>
      <c r="H286" s="455" t="s">
        <v>31</v>
      </c>
      <c r="I286" s="454" t="s">
        <v>18</v>
      </c>
      <c r="J286" s="457">
        <v>10694</v>
      </c>
      <c r="K286" s="458">
        <v>535</v>
      </c>
      <c r="L286" s="457">
        <v>5721290</v>
      </c>
      <c r="M286" s="455" t="s">
        <v>8806</v>
      </c>
      <c r="N286" s="459" t="s">
        <v>1552</v>
      </c>
      <c r="O286" s="459" t="s">
        <v>8807</v>
      </c>
      <c r="P286" s="454" t="s">
        <v>8808</v>
      </c>
      <c r="Q286" s="455" t="s">
        <v>10605</v>
      </c>
    </row>
    <row r="287" spans="1:17" s="446" customFormat="1" ht="24.95" customHeight="1">
      <c r="A287" s="453">
        <v>286</v>
      </c>
      <c r="B287" s="453"/>
      <c r="C287" s="454" t="s">
        <v>8804</v>
      </c>
      <c r="D287" s="455"/>
      <c r="E287" s="455" t="s">
        <v>9220</v>
      </c>
      <c r="F287" s="455" t="s">
        <v>9221</v>
      </c>
      <c r="G287" s="456" t="s">
        <v>154</v>
      </c>
      <c r="H287" s="455" t="s">
        <v>241</v>
      </c>
      <c r="I287" s="454" t="s">
        <v>25</v>
      </c>
      <c r="J287" s="457">
        <v>2350000</v>
      </c>
      <c r="K287" s="458">
        <v>5</v>
      </c>
      <c r="L287" s="457">
        <v>11750000</v>
      </c>
      <c r="M287" s="455" t="s">
        <v>9209</v>
      </c>
      <c r="N287" s="459" t="s">
        <v>1552</v>
      </c>
      <c r="O287" s="459" t="s">
        <v>8807</v>
      </c>
      <c r="P287" s="454" t="s">
        <v>8808</v>
      </c>
      <c r="Q287" s="455" t="s">
        <v>10605</v>
      </c>
    </row>
    <row r="288" spans="1:17" s="446" customFormat="1" ht="24.95" customHeight="1">
      <c r="A288" s="453">
        <v>287</v>
      </c>
      <c r="B288" s="453"/>
      <c r="C288" s="454" t="s">
        <v>8804</v>
      </c>
      <c r="D288" s="455"/>
      <c r="E288" s="455" t="s">
        <v>9222</v>
      </c>
      <c r="F288" s="455" t="s">
        <v>1052</v>
      </c>
      <c r="G288" s="456" t="s">
        <v>9204</v>
      </c>
      <c r="H288" s="455" t="s">
        <v>31</v>
      </c>
      <c r="I288" s="454" t="s">
        <v>18</v>
      </c>
      <c r="J288" s="457">
        <v>10080</v>
      </c>
      <c r="K288" s="458">
        <v>605</v>
      </c>
      <c r="L288" s="457">
        <v>6098400</v>
      </c>
      <c r="M288" s="455" t="s">
        <v>8806</v>
      </c>
      <c r="N288" s="459" t="s">
        <v>1552</v>
      </c>
      <c r="O288" s="459" t="s">
        <v>8807</v>
      </c>
      <c r="P288" s="454" t="s">
        <v>8808</v>
      </c>
      <c r="Q288" s="455" t="s">
        <v>10605</v>
      </c>
    </row>
    <row r="289" spans="1:17" s="446" customFormat="1" ht="24.95" customHeight="1">
      <c r="A289" s="453">
        <v>288</v>
      </c>
      <c r="B289" s="453"/>
      <c r="C289" s="454" t="s">
        <v>8804</v>
      </c>
      <c r="D289" s="455"/>
      <c r="E289" s="455" t="s">
        <v>9223</v>
      </c>
      <c r="F289" s="455" t="s">
        <v>9224</v>
      </c>
      <c r="G289" s="456" t="s">
        <v>9225</v>
      </c>
      <c r="H289" s="455" t="s">
        <v>45</v>
      </c>
      <c r="I289" s="454" t="s">
        <v>18</v>
      </c>
      <c r="J289" s="457">
        <v>120000</v>
      </c>
      <c r="K289" s="458">
        <v>380</v>
      </c>
      <c r="L289" s="457">
        <v>45600000</v>
      </c>
      <c r="M289" s="455" t="s">
        <v>9226</v>
      </c>
      <c r="N289" s="459" t="s">
        <v>1552</v>
      </c>
      <c r="O289" s="459" t="s">
        <v>8807</v>
      </c>
      <c r="P289" s="454" t="s">
        <v>8808</v>
      </c>
      <c r="Q289" s="455" t="s">
        <v>10605</v>
      </c>
    </row>
    <row r="290" spans="1:17" s="446" customFormat="1" ht="24.95" customHeight="1">
      <c r="A290" s="453">
        <v>289</v>
      </c>
      <c r="B290" s="453"/>
      <c r="C290" s="454" t="s">
        <v>8804</v>
      </c>
      <c r="D290" s="455"/>
      <c r="E290" s="455" t="s">
        <v>9227</v>
      </c>
      <c r="F290" s="455" t="s">
        <v>9077</v>
      </c>
      <c r="G290" s="456" t="s">
        <v>1512</v>
      </c>
      <c r="H290" s="455" t="s">
        <v>1614</v>
      </c>
      <c r="I290" s="454" t="s">
        <v>158</v>
      </c>
      <c r="J290" s="457">
        <v>882</v>
      </c>
      <c r="K290" s="458">
        <v>8</v>
      </c>
      <c r="L290" s="457">
        <v>7056</v>
      </c>
      <c r="M290" s="455" t="s">
        <v>8860</v>
      </c>
      <c r="N290" s="459" t="s">
        <v>1552</v>
      </c>
      <c r="O290" s="459" t="s">
        <v>8807</v>
      </c>
      <c r="P290" s="454" t="s">
        <v>8808</v>
      </c>
      <c r="Q290" s="455" t="s">
        <v>10605</v>
      </c>
    </row>
    <row r="291" spans="1:17" s="446" customFormat="1" ht="24.95" customHeight="1">
      <c r="A291" s="453">
        <v>290</v>
      </c>
      <c r="B291" s="453"/>
      <c r="C291" s="454" t="s">
        <v>8804</v>
      </c>
      <c r="D291" s="455"/>
      <c r="E291" s="455" t="s">
        <v>9228</v>
      </c>
      <c r="F291" s="455" t="s">
        <v>3191</v>
      </c>
      <c r="G291" s="456" t="s">
        <v>9229</v>
      </c>
      <c r="H291" s="455" t="s">
        <v>42</v>
      </c>
      <c r="I291" s="454" t="s">
        <v>21</v>
      </c>
      <c r="J291" s="457">
        <v>2743650</v>
      </c>
      <c r="K291" s="458">
        <v>6</v>
      </c>
      <c r="L291" s="457">
        <v>16461900</v>
      </c>
      <c r="M291" s="455" t="s">
        <v>9230</v>
      </c>
      <c r="N291" s="459" t="s">
        <v>1552</v>
      </c>
      <c r="O291" s="459" t="s">
        <v>8807</v>
      </c>
      <c r="P291" s="454" t="s">
        <v>8808</v>
      </c>
      <c r="Q291" s="455" t="s">
        <v>10605</v>
      </c>
    </row>
    <row r="292" spans="1:17" s="446" customFormat="1" ht="24.95" customHeight="1">
      <c r="A292" s="453">
        <v>291</v>
      </c>
      <c r="B292" s="453"/>
      <c r="C292" s="454" t="s">
        <v>8804</v>
      </c>
      <c r="D292" s="455"/>
      <c r="E292" s="455" t="s">
        <v>9228</v>
      </c>
      <c r="F292" s="455" t="s">
        <v>3191</v>
      </c>
      <c r="G292" s="456" t="s">
        <v>9229</v>
      </c>
      <c r="H292" s="455" t="s">
        <v>42</v>
      </c>
      <c r="I292" s="454" t="s">
        <v>21</v>
      </c>
      <c r="J292" s="457">
        <v>2743650</v>
      </c>
      <c r="K292" s="458">
        <v>10</v>
      </c>
      <c r="L292" s="457">
        <v>27436500</v>
      </c>
      <c r="M292" s="455" t="s">
        <v>9230</v>
      </c>
      <c r="N292" s="459" t="s">
        <v>1552</v>
      </c>
      <c r="O292" s="459" t="s">
        <v>8807</v>
      </c>
      <c r="P292" s="454" t="s">
        <v>8808</v>
      </c>
      <c r="Q292" s="455" t="s">
        <v>10605</v>
      </c>
    </row>
    <row r="293" spans="1:17" s="446" customFormat="1" ht="24.95" customHeight="1">
      <c r="A293" s="453">
        <v>292</v>
      </c>
      <c r="B293" s="453"/>
      <c r="C293" s="454" t="s">
        <v>8804</v>
      </c>
      <c r="D293" s="455"/>
      <c r="E293" s="455" t="s">
        <v>9231</v>
      </c>
      <c r="F293" s="455" t="s">
        <v>134</v>
      </c>
      <c r="G293" s="456" t="s">
        <v>9232</v>
      </c>
      <c r="H293" s="455" t="s">
        <v>241</v>
      </c>
      <c r="I293" s="454" t="s">
        <v>21</v>
      </c>
      <c r="J293" s="457">
        <v>328167</v>
      </c>
      <c r="K293" s="458">
        <v>249</v>
      </c>
      <c r="L293" s="457">
        <v>81713583</v>
      </c>
      <c r="M293" s="455" t="s">
        <v>8834</v>
      </c>
      <c r="N293" s="459" t="s">
        <v>1552</v>
      </c>
      <c r="O293" s="459" t="s">
        <v>8807</v>
      </c>
      <c r="P293" s="454" t="s">
        <v>8808</v>
      </c>
      <c r="Q293" s="455" t="s">
        <v>10605</v>
      </c>
    </row>
    <row r="294" spans="1:17" s="446" customFormat="1" ht="24.95" customHeight="1">
      <c r="A294" s="453">
        <v>293</v>
      </c>
      <c r="B294" s="453"/>
      <c r="C294" s="454" t="s">
        <v>8804</v>
      </c>
      <c r="D294" s="455"/>
      <c r="E294" s="455" t="s">
        <v>9233</v>
      </c>
      <c r="F294" s="455" t="s">
        <v>309</v>
      </c>
      <c r="G294" s="456" t="s">
        <v>9234</v>
      </c>
      <c r="H294" s="455" t="s">
        <v>9235</v>
      </c>
      <c r="I294" s="454" t="s">
        <v>21</v>
      </c>
      <c r="J294" s="457">
        <v>393120</v>
      </c>
      <c r="K294" s="458">
        <v>59</v>
      </c>
      <c r="L294" s="457">
        <v>23194080</v>
      </c>
      <c r="M294" s="455" t="s">
        <v>8806</v>
      </c>
      <c r="N294" s="459" t="s">
        <v>1552</v>
      </c>
      <c r="O294" s="459" t="s">
        <v>8807</v>
      </c>
      <c r="P294" s="454" t="s">
        <v>8808</v>
      </c>
      <c r="Q294" s="455" t="s">
        <v>10605</v>
      </c>
    </row>
    <row r="295" spans="1:17" s="446" customFormat="1" ht="24.95" customHeight="1">
      <c r="A295" s="453">
        <v>294</v>
      </c>
      <c r="B295" s="453"/>
      <c r="C295" s="454" t="s">
        <v>8804</v>
      </c>
      <c r="D295" s="455"/>
      <c r="E295" s="455" t="s">
        <v>9236</v>
      </c>
      <c r="F295" s="455" t="s">
        <v>9237</v>
      </c>
      <c r="G295" s="456" t="s">
        <v>30</v>
      </c>
      <c r="H295" s="455" t="s">
        <v>9238</v>
      </c>
      <c r="I295" s="454" t="s">
        <v>21</v>
      </c>
      <c r="J295" s="457">
        <v>1056</v>
      </c>
      <c r="K295" s="458">
        <v>18100</v>
      </c>
      <c r="L295" s="457">
        <v>19113600</v>
      </c>
      <c r="M295" s="455" t="s">
        <v>8860</v>
      </c>
      <c r="N295" s="459" t="s">
        <v>1552</v>
      </c>
      <c r="O295" s="459" t="s">
        <v>8807</v>
      </c>
      <c r="P295" s="454" t="s">
        <v>8808</v>
      </c>
      <c r="Q295" s="455" t="s">
        <v>10605</v>
      </c>
    </row>
    <row r="296" spans="1:17" s="446" customFormat="1" ht="24.95" customHeight="1">
      <c r="A296" s="453">
        <v>295</v>
      </c>
      <c r="B296" s="453"/>
      <c r="C296" s="454" t="s">
        <v>8804</v>
      </c>
      <c r="D296" s="455"/>
      <c r="E296" s="455" t="s">
        <v>9239</v>
      </c>
      <c r="F296" s="455" t="s">
        <v>9240</v>
      </c>
      <c r="G296" s="456" t="s">
        <v>9241</v>
      </c>
      <c r="H296" s="455" t="s">
        <v>33</v>
      </c>
      <c r="I296" s="454" t="s">
        <v>21</v>
      </c>
      <c r="J296" s="457">
        <v>460</v>
      </c>
      <c r="K296" s="458">
        <v>31000</v>
      </c>
      <c r="L296" s="457">
        <v>14260000</v>
      </c>
      <c r="M296" s="455" t="s">
        <v>9242</v>
      </c>
      <c r="N296" s="459" t="s">
        <v>1552</v>
      </c>
      <c r="O296" s="459" t="s">
        <v>8807</v>
      </c>
      <c r="P296" s="454" t="s">
        <v>8808</v>
      </c>
      <c r="Q296" s="455" t="s">
        <v>10605</v>
      </c>
    </row>
    <row r="297" spans="1:17" s="446" customFormat="1" ht="24.95" customHeight="1">
      <c r="A297" s="453">
        <v>296</v>
      </c>
      <c r="B297" s="453"/>
      <c r="C297" s="454" t="s">
        <v>8804</v>
      </c>
      <c r="D297" s="455"/>
      <c r="E297" s="455" t="s">
        <v>5343</v>
      </c>
      <c r="F297" s="455" t="s">
        <v>9240</v>
      </c>
      <c r="G297" s="456" t="s">
        <v>9243</v>
      </c>
      <c r="H297" s="455" t="s">
        <v>33</v>
      </c>
      <c r="I297" s="454" t="s">
        <v>21</v>
      </c>
      <c r="J297" s="457">
        <v>500</v>
      </c>
      <c r="K297" s="458">
        <v>25000</v>
      </c>
      <c r="L297" s="457">
        <v>12500000</v>
      </c>
      <c r="M297" s="455" t="s">
        <v>9242</v>
      </c>
      <c r="N297" s="459" t="s">
        <v>1552</v>
      </c>
      <c r="O297" s="459" t="s">
        <v>8807</v>
      </c>
      <c r="P297" s="454" t="s">
        <v>8808</v>
      </c>
      <c r="Q297" s="455" t="s">
        <v>10605</v>
      </c>
    </row>
    <row r="298" spans="1:17" s="446" customFormat="1" ht="24.95" customHeight="1">
      <c r="A298" s="453">
        <v>297</v>
      </c>
      <c r="B298" s="453"/>
      <c r="C298" s="454" t="s">
        <v>8804</v>
      </c>
      <c r="D298" s="455"/>
      <c r="E298" s="455" t="s">
        <v>9244</v>
      </c>
      <c r="F298" s="455" t="s">
        <v>792</v>
      </c>
      <c r="G298" s="456" t="s">
        <v>8805</v>
      </c>
      <c r="H298" s="455" t="s">
        <v>31</v>
      </c>
      <c r="I298" s="454" t="s">
        <v>21</v>
      </c>
      <c r="J298" s="457">
        <v>470</v>
      </c>
      <c r="K298" s="458">
        <v>28700</v>
      </c>
      <c r="L298" s="457">
        <v>13489000</v>
      </c>
      <c r="M298" s="455" t="s">
        <v>8806</v>
      </c>
      <c r="N298" s="459" t="s">
        <v>1552</v>
      </c>
      <c r="O298" s="459" t="s">
        <v>8807</v>
      </c>
      <c r="P298" s="454" t="s">
        <v>8808</v>
      </c>
      <c r="Q298" s="455" t="s">
        <v>10605</v>
      </c>
    </row>
    <row r="299" spans="1:17" s="446" customFormat="1" ht="24.95" customHeight="1">
      <c r="A299" s="453">
        <v>298</v>
      </c>
      <c r="B299" s="453"/>
      <c r="C299" s="454" t="s">
        <v>8804</v>
      </c>
      <c r="D299" s="455"/>
      <c r="E299" s="455" t="s">
        <v>9245</v>
      </c>
      <c r="F299" s="455" t="s">
        <v>9246</v>
      </c>
      <c r="G299" s="456" t="s">
        <v>9247</v>
      </c>
      <c r="H299" s="455" t="s">
        <v>33</v>
      </c>
      <c r="I299" s="454" t="s">
        <v>21</v>
      </c>
      <c r="J299" s="457">
        <v>570</v>
      </c>
      <c r="K299" s="458">
        <v>154800</v>
      </c>
      <c r="L299" s="457">
        <v>88236000</v>
      </c>
      <c r="M299" s="455" t="s">
        <v>9044</v>
      </c>
      <c r="N299" s="459" t="s">
        <v>1552</v>
      </c>
      <c r="O299" s="459" t="s">
        <v>8807</v>
      </c>
      <c r="P299" s="454" t="s">
        <v>8808</v>
      </c>
      <c r="Q299" s="455" t="s">
        <v>10605</v>
      </c>
    </row>
    <row r="300" spans="1:17" s="446" customFormat="1" ht="24.95" customHeight="1">
      <c r="A300" s="453">
        <v>299</v>
      </c>
      <c r="B300" s="453"/>
      <c r="C300" s="454" t="s">
        <v>8804</v>
      </c>
      <c r="D300" s="455"/>
      <c r="E300" s="455" t="s">
        <v>345</v>
      </c>
      <c r="F300" s="455" t="s">
        <v>9248</v>
      </c>
      <c r="G300" s="456" t="s">
        <v>9249</v>
      </c>
      <c r="H300" s="455" t="s">
        <v>31</v>
      </c>
      <c r="I300" s="454" t="s">
        <v>158</v>
      </c>
      <c r="J300" s="457">
        <v>335</v>
      </c>
      <c r="K300" s="458">
        <v>4560500</v>
      </c>
      <c r="L300" s="457">
        <v>1527767500</v>
      </c>
      <c r="M300" s="455" t="s">
        <v>8867</v>
      </c>
      <c r="N300" s="459" t="s">
        <v>1552</v>
      </c>
      <c r="O300" s="459" t="s">
        <v>8807</v>
      </c>
      <c r="P300" s="454" t="s">
        <v>8808</v>
      </c>
      <c r="Q300" s="455" t="s">
        <v>10605</v>
      </c>
    </row>
    <row r="301" spans="1:17" s="446" customFormat="1" ht="24.95" customHeight="1">
      <c r="A301" s="453">
        <v>300</v>
      </c>
      <c r="B301" s="453"/>
      <c r="C301" s="454" t="s">
        <v>8804</v>
      </c>
      <c r="D301" s="455"/>
      <c r="E301" s="455" t="s">
        <v>1959</v>
      </c>
      <c r="F301" s="455" t="s">
        <v>9250</v>
      </c>
      <c r="G301" s="456" t="s">
        <v>9251</v>
      </c>
      <c r="H301" s="455" t="s">
        <v>4263</v>
      </c>
      <c r="I301" s="454" t="s">
        <v>222</v>
      </c>
      <c r="J301" s="457">
        <v>359</v>
      </c>
      <c r="K301" s="458">
        <v>1862000</v>
      </c>
      <c r="L301" s="457">
        <v>668458000</v>
      </c>
      <c r="M301" s="455" t="s">
        <v>9252</v>
      </c>
      <c r="N301" s="459" t="s">
        <v>1552</v>
      </c>
      <c r="O301" s="459" t="s">
        <v>8807</v>
      </c>
      <c r="P301" s="454" t="s">
        <v>8808</v>
      </c>
      <c r="Q301" s="455" t="s">
        <v>10605</v>
      </c>
    </row>
    <row r="302" spans="1:17" s="446" customFormat="1" ht="24.95" customHeight="1">
      <c r="A302" s="453">
        <v>301</v>
      </c>
      <c r="B302" s="453"/>
      <c r="C302" s="454" t="s">
        <v>8804</v>
      </c>
      <c r="D302" s="455"/>
      <c r="E302" s="455" t="s">
        <v>9253</v>
      </c>
      <c r="F302" s="455" t="s">
        <v>324</v>
      </c>
      <c r="G302" s="456" t="s">
        <v>130</v>
      </c>
      <c r="H302" s="455" t="s">
        <v>43</v>
      </c>
      <c r="I302" s="454" t="s">
        <v>21</v>
      </c>
      <c r="J302" s="457">
        <v>12390</v>
      </c>
      <c r="K302" s="458">
        <v>24500</v>
      </c>
      <c r="L302" s="457">
        <v>303555000</v>
      </c>
      <c r="M302" s="455" t="s">
        <v>9254</v>
      </c>
      <c r="N302" s="459" t="s">
        <v>1552</v>
      </c>
      <c r="O302" s="459" t="s">
        <v>8807</v>
      </c>
      <c r="P302" s="454" t="s">
        <v>8808</v>
      </c>
      <c r="Q302" s="455" t="s">
        <v>10605</v>
      </c>
    </row>
    <row r="303" spans="1:17" s="446" customFormat="1" ht="24.95" customHeight="1">
      <c r="A303" s="453">
        <v>302</v>
      </c>
      <c r="B303" s="453"/>
      <c r="C303" s="454" t="s">
        <v>8804</v>
      </c>
      <c r="D303" s="455"/>
      <c r="E303" s="455" t="s">
        <v>9255</v>
      </c>
      <c r="F303" s="455" t="s">
        <v>9256</v>
      </c>
      <c r="G303" s="456" t="s">
        <v>9257</v>
      </c>
      <c r="H303" s="455" t="s">
        <v>31</v>
      </c>
      <c r="I303" s="454" t="s">
        <v>158</v>
      </c>
      <c r="J303" s="457">
        <v>265</v>
      </c>
      <c r="K303" s="458">
        <v>160000</v>
      </c>
      <c r="L303" s="457">
        <v>42400000</v>
      </c>
      <c r="M303" s="455" t="s">
        <v>8867</v>
      </c>
      <c r="N303" s="459" t="s">
        <v>1552</v>
      </c>
      <c r="O303" s="459" t="s">
        <v>8807</v>
      </c>
      <c r="P303" s="454" t="s">
        <v>8808</v>
      </c>
      <c r="Q303" s="455" t="s">
        <v>10605</v>
      </c>
    </row>
    <row r="304" spans="1:17" s="446" customFormat="1" ht="24.95" customHeight="1">
      <c r="A304" s="453">
        <v>303</v>
      </c>
      <c r="B304" s="453"/>
      <c r="C304" s="454" t="s">
        <v>8804</v>
      </c>
      <c r="D304" s="455"/>
      <c r="E304" s="455" t="s">
        <v>159</v>
      </c>
      <c r="F304" s="455" t="s">
        <v>9258</v>
      </c>
      <c r="G304" s="456" t="s">
        <v>8928</v>
      </c>
      <c r="H304" s="455" t="s">
        <v>2597</v>
      </c>
      <c r="I304" s="454" t="s">
        <v>158</v>
      </c>
      <c r="J304" s="457">
        <v>167</v>
      </c>
      <c r="K304" s="458">
        <v>37600</v>
      </c>
      <c r="L304" s="457">
        <v>6279200</v>
      </c>
      <c r="M304" s="455" t="s">
        <v>8815</v>
      </c>
      <c r="N304" s="459" t="s">
        <v>1552</v>
      </c>
      <c r="O304" s="459" t="s">
        <v>8807</v>
      </c>
      <c r="P304" s="454" t="s">
        <v>8808</v>
      </c>
      <c r="Q304" s="455" t="s">
        <v>10605</v>
      </c>
    </row>
    <row r="305" spans="1:17" s="446" customFormat="1" ht="24.95" customHeight="1">
      <c r="A305" s="453">
        <v>304</v>
      </c>
      <c r="B305" s="453"/>
      <c r="C305" s="454" t="s">
        <v>8804</v>
      </c>
      <c r="D305" s="455"/>
      <c r="E305" s="455" t="s">
        <v>848</v>
      </c>
      <c r="F305" s="455" t="s">
        <v>3813</v>
      </c>
      <c r="G305" s="456" t="s">
        <v>30</v>
      </c>
      <c r="H305" s="455" t="s">
        <v>31</v>
      </c>
      <c r="I305" s="454" t="s">
        <v>21</v>
      </c>
      <c r="J305" s="457">
        <v>200</v>
      </c>
      <c r="K305" s="458">
        <v>8900</v>
      </c>
      <c r="L305" s="457">
        <v>1780000</v>
      </c>
      <c r="M305" s="455" t="s">
        <v>8945</v>
      </c>
      <c r="N305" s="459" t="s">
        <v>1552</v>
      </c>
      <c r="O305" s="459" t="s">
        <v>8807</v>
      </c>
      <c r="P305" s="454" t="s">
        <v>8808</v>
      </c>
      <c r="Q305" s="455" t="s">
        <v>10605</v>
      </c>
    </row>
    <row r="306" spans="1:17" s="446" customFormat="1" ht="24.95" customHeight="1">
      <c r="A306" s="453">
        <v>305</v>
      </c>
      <c r="B306" s="453"/>
      <c r="C306" s="454" t="s">
        <v>8804</v>
      </c>
      <c r="D306" s="455"/>
      <c r="E306" s="455" t="s">
        <v>1959</v>
      </c>
      <c r="F306" s="455" t="s">
        <v>9250</v>
      </c>
      <c r="G306" s="456" t="s">
        <v>9251</v>
      </c>
      <c r="H306" s="455" t="s">
        <v>4263</v>
      </c>
      <c r="I306" s="454" t="s">
        <v>222</v>
      </c>
      <c r="J306" s="457">
        <v>5500</v>
      </c>
      <c r="K306" s="458">
        <v>30000</v>
      </c>
      <c r="L306" s="457">
        <v>165000000</v>
      </c>
      <c r="M306" s="455" t="s">
        <v>9252</v>
      </c>
      <c r="N306" s="459" t="s">
        <v>1552</v>
      </c>
      <c r="O306" s="459" t="s">
        <v>8807</v>
      </c>
      <c r="P306" s="454" t="s">
        <v>8808</v>
      </c>
      <c r="Q306" s="455" t="s">
        <v>10605</v>
      </c>
    </row>
    <row r="307" spans="1:17" s="446" customFormat="1" ht="24.95" customHeight="1">
      <c r="A307" s="453">
        <v>306</v>
      </c>
      <c r="B307" s="453"/>
      <c r="C307" s="454" t="s">
        <v>8804</v>
      </c>
      <c r="D307" s="455"/>
      <c r="E307" s="455" t="s">
        <v>9259</v>
      </c>
      <c r="F307" s="455" t="s">
        <v>9260</v>
      </c>
      <c r="G307" s="456" t="s">
        <v>9261</v>
      </c>
      <c r="H307" s="455" t="s">
        <v>9262</v>
      </c>
      <c r="I307" s="454" t="s">
        <v>158</v>
      </c>
      <c r="J307" s="457">
        <v>1550</v>
      </c>
      <c r="K307" s="458">
        <v>41400</v>
      </c>
      <c r="L307" s="457">
        <v>64170000</v>
      </c>
      <c r="M307" s="455" t="s">
        <v>8806</v>
      </c>
      <c r="N307" s="459" t="s">
        <v>1552</v>
      </c>
      <c r="O307" s="459" t="s">
        <v>8807</v>
      </c>
      <c r="P307" s="454" t="s">
        <v>8808</v>
      </c>
      <c r="Q307" s="455" t="s">
        <v>10605</v>
      </c>
    </row>
    <row r="308" spans="1:17" s="446" customFormat="1" ht="24.95" customHeight="1">
      <c r="A308" s="453">
        <v>307</v>
      </c>
      <c r="B308" s="453"/>
      <c r="C308" s="454" t="s">
        <v>8804</v>
      </c>
      <c r="D308" s="455"/>
      <c r="E308" s="455" t="s">
        <v>9263</v>
      </c>
      <c r="F308" s="455" t="s">
        <v>324</v>
      </c>
      <c r="G308" s="456" t="s">
        <v>130</v>
      </c>
      <c r="H308" s="455" t="s">
        <v>43</v>
      </c>
      <c r="I308" s="454" t="s">
        <v>21</v>
      </c>
      <c r="J308" s="457">
        <v>12390</v>
      </c>
      <c r="K308" s="458">
        <v>14000</v>
      </c>
      <c r="L308" s="457">
        <v>173460000</v>
      </c>
      <c r="M308" s="455" t="s">
        <v>9254</v>
      </c>
      <c r="N308" s="459" t="s">
        <v>1552</v>
      </c>
      <c r="O308" s="459" t="s">
        <v>8807</v>
      </c>
      <c r="P308" s="454" t="s">
        <v>8808</v>
      </c>
      <c r="Q308" s="455" t="s">
        <v>10605</v>
      </c>
    </row>
    <row r="309" spans="1:17" s="446" customFormat="1" ht="24.95" customHeight="1">
      <c r="A309" s="453">
        <v>308</v>
      </c>
      <c r="B309" s="453"/>
      <c r="C309" s="454" t="s">
        <v>8804</v>
      </c>
      <c r="D309" s="455"/>
      <c r="E309" s="455" t="s">
        <v>9264</v>
      </c>
      <c r="F309" s="455" t="s">
        <v>9265</v>
      </c>
      <c r="G309" s="456" t="s">
        <v>130</v>
      </c>
      <c r="H309" s="455" t="s">
        <v>43</v>
      </c>
      <c r="I309" s="454" t="s">
        <v>21</v>
      </c>
      <c r="J309" s="457">
        <v>12390</v>
      </c>
      <c r="K309" s="458">
        <v>26600</v>
      </c>
      <c r="L309" s="457">
        <v>329574000</v>
      </c>
      <c r="M309" s="455" t="s">
        <v>9254</v>
      </c>
      <c r="N309" s="459" t="s">
        <v>1552</v>
      </c>
      <c r="O309" s="459" t="s">
        <v>8807</v>
      </c>
      <c r="P309" s="454" t="s">
        <v>8808</v>
      </c>
      <c r="Q309" s="455" t="s">
        <v>10605</v>
      </c>
    </row>
    <row r="310" spans="1:17" s="446" customFormat="1" ht="24.95" customHeight="1">
      <c r="A310" s="453">
        <v>309</v>
      </c>
      <c r="B310" s="453"/>
      <c r="C310" s="454" t="s">
        <v>8804</v>
      </c>
      <c r="D310" s="455"/>
      <c r="E310" s="455" t="s">
        <v>9266</v>
      </c>
      <c r="F310" s="455" t="s">
        <v>9267</v>
      </c>
      <c r="G310" s="456" t="s">
        <v>9268</v>
      </c>
      <c r="H310" s="455" t="s">
        <v>35</v>
      </c>
      <c r="I310" s="454" t="s">
        <v>586</v>
      </c>
      <c r="J310" s="457">
        <v>520</v>
      </c>
      <c r="K310" s="458">
        <v>36000</v>
      </c>
      <c r="L310" s="457">
        <v>18720000</v>
      </c>
      <c r="M310" s="455" t="s">
        <v>8931</v>
      </c>
      <c r="N310" s="459" t="s">
        <v>1552</v>
      </c>
      <c r="O310" s="459" t="s">
        <v>8807</v>
      </c>
      <c r="P310" s="454" t="s">
        <v>8808</v>
      </c>
      <c r="Q310" s="455" t="s">
        <v>10605</v>
      </c>
    </row>
    <row r="311" spans="1:17" s="446" customFormat="1" ht="24.95" customHeight="1">
      <c r="A311" s="453">
        <v>310</v>
      </c>
      <c r="B311" s="453"/>
      <c r="C311" s="454" t="s">
        <v>8804</v>
      </c>
      <c r="D311" s="455"/>
      <c r="E311" s="455" t="s">
        <v>220</v>
      </c>
      <c r="F311" s="455" t="s">
        <v>9269</v>
      </c>
      <c r="G311" s="456" t="s">
        <v>30</v>
      </c>
      <c r="H311" s="455" t="s">
        <v>31</v>
      </c>
      <c r="I311" s="454" t="s">
        <v>25</v>
      </c>
      <c r="J311" s="457">
        <v>14000</v>
      </c>
      <c r="K311" s="458">
        <v>4139</v>
      </c>
      <c r="L311" s="457">
        <v>57946000</v>
      </c>
      <c r="M311" s="455" t="s">
        <v>8867</v>
      </c>
      <c r="N311" s="459" t="s">
        <v>1552</v>
      </c>
      <c r="O311" s="459" t="s">
        <v>8807</v>
      </c>
      <c r="P311" s="454" t="s">
        <v>8808</v>
      </c>
      <c r="Q311" s="455" t="s">
        <v>10605</v>
      </c>
    </row>
    <row r="312" spans="1:17" s="446" customFormat="1" ht="24.95" customHeight="1">
      <c r="A312" s="453">
        <v>311</v>
      </c>
      <c r="B312" s="453"/>
      <c r="C312" s="454" t="s">
        <v>8804</v>
      </c>
      <c r="D312" s="455"/>
      <c r="E312" s="455" t="s">
        <v>9270</v>
      </c>
      <c r="F312" s="455" t="s">
        <v>49</v>
      </c>
      <c r="G312" s="456" t="s">
        <v>30</v>
      </c>
      <c r="H312" s="455" t="s">
        <v>31</v>
      </c>
      <c r="I312" s="454" t="s">
        <v>21</v>
      </c>
      <c r="J312" s="457">
        <v>250</v>
      </c>
      <c r="K312" s="458">
        <v>23200</v>
      </c>
      <c r="L312" s="457">
        <v>5800000</v>
      </c>
      <c r="M312" s="455" t="s">
        <v>8867</v>
      </c>
      <c r="N312" s="459" t="s">
        <v>1552</v>
      </c>
      <c r="O312" s="459" t="s">
        <v>8807</v>
      </c>
      <c r="P312" s="454" t="s">
        <v>8808</v>
      </c>
      <c r="Q312" s="455" t="s">
        <v>10605</v>
      </c>
    </row>
    <row r="313" spans="1:17" s="446" customFormat="1" ht="24.95" customHeight="1">
      <c r="A313" s="453">
        <v>312</v>
      </c>
      <c r="B313" s="453"/>
      <c r="C313" s="454" t="s">
        <v>8804</v>
      </c>
      <c r="D313" s="455"/>
      <c r="E313" s="455" t="s">
        <v>9271</v>
      </c>
      <c r="F313" s="455" t="s">
        <v>9272</v>
      </c>
      <c r="G313" s="456" t="s">
        <v>30</v>
      </c>
      <c r="H313" s="455" t="s">
        <v>31</v>
      </c>
      <c r="I313" s="454" t="s">
        <v>25</v>
      </c>
      <c r="J313" s="457">
        <v>17280</v>
      </c>
      <c r="K313" s="458">
        <v>4348</v>
      </c>
      <c r="L313" s="457">
        <v>75133440</v>
      </c>
      <c r="M313" s="455" t="s">
        <v>8819</v>
      </c>
      <c r="N313" s="459" t="s">
        <v>1552</v>
      </c>
      <c r="O313" s="459" t="s">
        <v>8807</v>
      </c>
      <c r="P313" s="454" t="s">
        <v>8808</v>
      </c>
      <c r="Q313" s="455" t="s">
        <v>10605</v>
      </c>
    </row>
    <row r="314" spans="1:17" s="446" customFormat="1" ht="24.95" customHeight="1">
      <c r="A314" s="453">
        <v>313</v>
      </c>
      <c r="B314" s="453"/>
      <c r="C314" s="454" t="s">
        <v>8804</v>
      </c>
      <c r="D314" s="455"/>
      <c r="E314" s="455" t="s">
        <v>9273</v>
      </c>
      <c r="F314" s="455" t="s">
        <v>9274</v>
      </c>
      <c r="G314" s="456" t="s">
        <v>30</v>
      </c>
      <c r="H314" s="455" t="s">
        <v>31</v>
      </c>
      <c r="I314" s="454" t="s">
        <v>21</v>
      </c>
      <c r="J314" s="457">
        <v>190</v>
      </c>
      <c r="K314" s="458">
        <v>117388</v>
      </c>
      <c r="L314" s="457">
        <v>22303720</v>
      </c>
      <c r="M314" s="455" t="s">
        <v>8819</v>
      </c>
      <c r="N314" s="459" t="s">
        <v>1552</v>
      </c>
      <c r="O314" s="459" t="s">
        <v>8807</v>
      </c>
      <c r="P314" s="454" t="s">
        <v>8808</v>
      </c>
      <c r="Q314" s="455" t="s">
        <v>10605</v>
      </c>
    </row>
    <row r="315" spans="1:17" s="446" customFormat="1" ht="24.95" customHeight="1">
      <c r="A315" s="453">
        <v>314</v>
      </c>
      <c r="B315" s="453"/>
      <c r="C315" s="454" t="s">
        <v>8804</v>
      </c>
      <c r="D315" s="455"/>
      <c r="E315" s="455" t="s">
        <v>9275</v>
      </c>
      <c r="F315" s="455" t="s">
        <v>9258</v>
      </c>
      <c r="G315" s="456" t="s">
        <v>8928</v>
      </c>
      <c r="H315" s="455" t="s">
        <v>2597</v>
      </c>
      <c r="I315" s="454" t="s">
        <v>158</v>
      </c>
      <c r="J315" s="457">
        <v>167</v>
      </c>
      <c r="K315" s="458">
        <v>115120</v>
      </c>
      <c r="L315" s="457">
        <v>19225040</v>
      </c>
      <c r="M315" s="455" t="s">
        <v>8815</v>
      </c>
      <c r="N315" s="459" t="s">
        <v>1552</v>
      </c>
      <c r="O315" s="459" t="s">
        <v>8807</v>
      </c>
      <c r="P315" s="454" t="s">
        <v>8808</v>
      </c>
      <c r="Q315" s="455" t="s">
        <v>10605</v>
      </c>
    </row>
    <row r="316" spans="1:17" s="446" customFormat="1" ht="24.95" customHeight="1">
      <c r="A316" s="453">
        <v>315</v>
      </c>
      <c r="B316" s="453"/>
      <c r="C316" s="454" t="s">
        <v>8804</v>
      </c>
      <c r="D316" s="455"/>
      <c r="E316" s="455" t="s">
        <v>9276</v>
      </c>
      <c r="F316" s="455" t="s">
        <v>1541</v>
      </c>
      <c r="G316" s="456" t="s">
        <v>9277</v>
      </c>
      <c r="H316" s="455" t="s">
        <v>241</v>
      </c>
      <c r="I316" s="454" t="s">
        <v>21</v>
      </c>
      <c r="J316" s="457">
        <v>25000</v>
      </c>
      <c r="K316" s="458">
        <v>36</v>
      </c>
      <c r="L316" s="457">
        <v>900000</v>
      </c>
      <c r="M316" s="455" t="s">
        <v>8806</v>
      </c>
      <c r="N316" s="459" t="s">
        <v>1552</v>
      </c>
      <c r="O316" s="459" t="s">
        <v>8807</v>
      </c>
      <c r="P316" s="454" t="s">
        <v>8808</v>
      </c>
      <c r="Q316" s="455" t="s">
        <v>10605</v>
      </c>
    </row>
    <row r="317" spans="1:17" s="446" customFormat="1" ht="24.95" customHeight="1">
      <c r="A317" s="453">
        <v>316</v>
      </c>
      <c r="B317" s="453"/>
      <c r="C317" s="454" t="s">
        <v>8804</v>
      </c>
      <c r="D317" s="455"/>
      <c r="E317" s="455" t="s">
        <v>9278</v>
      </c>
      <c r="F317" s="455" t="s">
        <v>1541</v>
      </c>
      <c r="G317" s="456" t="s">
        <v>9277</v>
      </c>
      <c r="H317" s="455" t="s">
        <v>241</v>
      </c>
      <c r="I317" s="454" t="s">
        <v>21</v>
      </c>
      <c r="J317" s="457">
        <v>25000</v>
      </c>
      <c r="K317" s="458">
        <v>48</v>
      </c>
      <c r="L317" s="457">
        <v>1200000</v>
      </c>
      <c r="M317" s="455" t="s">
        <v>8806</v>
      </c>
      <c r="N317" s="459" t="s">
        <v>1552</v>
      </c>
      <c r="O317" s="459" t="s">
        <v>8807</v>
      </c>
      <c r="P317" s="454" t="s">
        <v>8808</v>
      </c>
      <c r="Q317" s="455" t="s">
        <v>10605</v>
      </c>
    </row>
    <row r="318" spans="1:17" s="446" customFormat="1" ht="24.95" customHeight="1">
      <c r="A318" s="453">
        <v>317</v>
      </c>
      <c r="B318" s="453"/>
      <c r="C318" s="454" t="s">
        <v>8804</v>
      </c>
      <c r="D318" s="455"/>
      <c r="E318" s="455" t="s">
        <v>9279</v>
      </c>
      <c r="F318" s="455" t="s">
        <v>1541</v>
      </c>
      <c r="G318" s="456" t="s">
        <v>9277</v>
      </c>
      <c r="H318" s="455" t="s">
        <v>241</v>
      </c>
      <c r="I318" s="454" t="s">
        <v>7504</v>
      </c>
      <c r="J318" s="457">
        <v>99000</v>
      </c>
      <c r="K318" s="458">
        <v>55</v>
      </c>
      <c r="L318" s="457">
        <v>5445000</v>
      </c>
      <c r="M318" s="455" t="s">
        <v>8806</v>
      </c>
      <c r="N318" s="459" t="s">
        <v>1552</v>
      </c>
      <c r="O318" s="459" t="s">
        <v>8807</v>
      </c>
      <c r="P318" s="454" t="s">
        <v>8808</v>
      </c>
      <c r="Q318" s="455" t="s">
        <v>10605</v>
      </c>
    </row>
    <row r="319" spans="1:17" s="446" customFormat="1" ht="24.95" customHeight="1">
      <c r="A319" s="453">
        <v>318</v>
      </c>
      <c r="B319" s="453"/>
      <c r="C319" s="454" t="s">
        <v>8804</v>
      </c>
      <c r="D319" s="455"/>
      <c r="E319" s="455" t="s">
        <v>9280</v>
      </c>
      <c r="F319" s="455" t="s">
        <v>9281</v>
      </c>
      <c r="G319" s="456" t="s">
        <v>5013</v>
      </c>
      <c r="H319" s="455" t="s">
        <v>968</v>
      </c>
      <c r="I319" s="454" t="s">
        <v>21</v>
      </c>
      <c r="J319" s="457">
        <v>11970</v>
      </c>
      <c r="K319" s="458">
        <v>350</v>
      </c>
      <c r="L319" s="457">
        <v>4189500</v>
      </c>
      <c r="M319" s="455" t="s">
        <v>9282</v>
      </c>
      <c r="N319" s="459" t="s">
        <v>1552</v>
      </c>
      <c r="O319" s="459" t="s">
        <v>8807</v>
      </c>
      <c r="P319" s="454" t="s">
        <v>8808</v>
      </c>
      <c r="Q319" s="455" t="s">
        <v>10605</v>
      </c>
    </row>
    <row r="320" spans="1:17" s="446" customFormat="1" ht="24.95" customHeight="1">
      <c r="A320" s="453">
        <v>319</v>
      </c>
      <c r="B320" s="453"/>
      <c r="C320" s="454" t="s">
        <v>8804</v>
      </c>
      <c r="D320" s="455"/>
      <c r="E320" s="455" t="s">
        <v>9283</v>
      </c>
      <c r="F320" s="455" t="s">
        <v>9082</v>
      </c>
      <c r="G320" s="456" t="s">
        <v>163</v>
      </c>
      <c r="H320" s="455" t="s">
        <v>33</v>
      </c>
      <c r="I320" s="454" t="s">
        <v>21</v>
      </c>
      <c r="J320" s="457">
        <v>945</v>
      </c>
      <c r="K320" s="458">
        <v>8900</v>
      </c>
      <c r="L320" s="457">
        <v>8410500</v>
      </c>
      <c r="M320" s="455" t="s">
        <v>8834</v>
      </c>
      <c r="N320" s="459" t="s">
        <v>1552</v>
      </c>
      <c r="O320" s="459" t="s">
        <v>8807</v>
      </c>
      <c r="P320" s="454" t="s">
        <v>8808</v>
      </c>
      <c r="Q320" s="455" t="s">
        <v>10605</v>
      </c>
    </row>
    <row r="321" spans="1:17" s="446" customFormat="1" ht="24.95" customHeight="1">
      <c r="A321" s="453">
        <v>320</v>
      </c>
      <c r="B321" s="453"/>
      <c r="C321" s="454" t="s">
        <v>8804</v>
      </c>
      <c r="D321" s="455"/>
      <c r="E321" s="455" t="s">
        <v>9284</v>
      </c>
      <c r="F321" s="455" t="s">
        <v>9117</v>
      </c>
      <c r="G321" s="456" t="s">
        <v>9285</v>
      </c>
      <c r="H321" s="455" t="s">
        <v>33</v>
      </c>
      <c r="I321" s="454" t="s">
        <v>21</v>
      </c>
      <c r="J321" s="457">
        <v>1510</v>
      </c>
      <c r="K321" s="458">
        <v>10600</v>
      </c>
      <c r="L321" s="457">
        <v>16006000</v>
      </c>
      <c r="M321" s="455" t="s">
        <v>8815</v>
      </c>
      <c r="N321" s="459" t="s">
        <v>1552</v>
      </c>
      <c r="O321" s="459" t="s">
        <v>8807</v>
      </c>
      <c r="P321" s="454" t="s">
        <v>8808</v>
      </c>
      <c r="Q321" s="455" t="s">
        <v>10605</v>
      </c>
    </row>
    <row r="322" spans="1:17" s="446" customFormat="1" ht="24.95" customHeight="1">
      <c r="A322" s="453">
        <v>321</v>
      </c>
      <c r="B322" s="453"/>
      <c r="C322" s="454" t="s">
        <v>8804</v>
      </c>
      <c r="D322" s="455"/>
      <c r="E322" s="455" t="s">
        <v>9286</v>
      </c>
      <c r="F322" s="455" t="s">
        <v>8810</v>
      </c>
      <c r="G322" s="456" t="s">
        <v>9287</v>
      </c>
      <c r="H322" s="455" t="s">
        <v>27</v>
      </c>
      <c r="I322" s="454" t="s">
        <v>21</v>
      </c>
      <c r="J322" s="457">
        <v>854</v>
      </c>
      <c r="K322" s="458">
        <v>12390</v>
      </c>
      <c r="L322" s="457">
        <v>10581060</v>
      </c>
      <c r="M322" s="455" t="s">
        <v>8812</v>
      </c>
      <c r="N322" s="459" t="s">
        <v>1552</v>
      </c>
      <c r="O322" s="459" t="s">
        <v>8807</v>
      </c>
      <c r="P322" s="454" t="s">
        <v>8808</v>
      </c>
      <c r="Q322" s="455" t="s">
        <v>10605</v>
      </c>
    </row>
    <row r="323" spans="1:17" s="446" customFormat="1" ht="24.95" customHeight="1">
      <c r="A323" s="453">
        <v>322</v>
      </c>
      <c r="B323" s="453"/>
      <c r="C323" s="454" t="s">
        <v>8804</v>
      </c>
      <c r="D323" s="455"/>
      <c r="E323" s="455" t="s">
        <v>319</v>
      </c>
      <c r="F323" s="455" t="s">
        <v>8810</v>
      </c>
      <c r="G323" s="456" t="s">
        <v>4456</v>
      </c>
      <c r="H323" s="455" t="s">
        <v>1927</v>
      </c>
      <c r="I323" s="454" t="s">
        <v>21</v>
      </c>
      <c r="J323" s="457">
        <v>790</v>
      </c>
      <c r="K323" s="458">
        <v>25400</v>
      </c>
      <c r="L323" s="457">
        <v>20066000</v>
      </c>
      <c r="M323" s="455" t="s">
        <v>8867</v>
      </c>
      <c r="N323" s="459" t="s">
        <v>1552</v>
      </c>
      <c r="O323" s="459" t="s">
        <v>8807</v>
      </c>
      <c r="P323" s="454" t="s">
        <v>8808</v>
      </c>
      <c r="Q323" s="455" t="s">
        <v>10605</v>
      </c>
    </row>
    <row r="324" spans="1:17" s="446" customFormat="1" ht="24.95" customHeight="1">
      <c r="A324" s="453">
        <v>323</v>
      </c>
      <c r="B324" s="453"/>
      <c r="C324" s="454" t="s">
        <v>8804</v>
      </c>
      <c r="D324" s="455"/>
      <c r="E324" s="455" t="s">
        <v>9288</v>
      </c>
      <c r="F324" s="455" t="s">
        <v>9289</v>
      </c>
      <c r="G324" s="456" t="s">
        <v>9290</v>
      </c>
      <c r="H324" s="455" t="s">
        <v>165</v>
      </c>
      <c r="I324" s="454" t="s">
        <v>21</v>
      </c>
      <c r="J324" s="457">
        <v>838</v>
      </c>
      <c r="K324" s="458">
        <v>5500</v>
      </c>
      <c r="L324" s="457">
        <v>4609000</v>
      </c>
      <c r="M324" s="455" t="s">
        <v>8822</v>
      </c>
      <c r="N324" s="459" t="s">
        <v>1552</v>
      </c>
      <c r="O324" s="459" t="s">
        <v>8807</v>
      </c>
      <c r="P324" s="454" t="s">
        <v>8808</v>
      </c>
      <c r="Q324" s="455" t="s">
        <v>10605</v>
      </c>
    </row>
    <row r="325" spans="1:17" s="446" customFormat="1" ht="24.95" customHeight="1">
      <c r="A325" s="453">
        <v>324</v>
      </c>
      <c r="B325" s="453"/>
      <c r="C325" s="454" t="s">
        <v>8804</v>
      </c>
      <c r="D325" s="455"/>
      <c r="E325" s="455" t="s">
        <v>9291</v>
      </c>
      <c r="F325" s="455" t="s">
        <v>9292</v>
      </c>
      <c r="G325" s="456" t="s">
        <v>9293</v>
      </c>
      <c r="H325" s="455" t="s">
        <v>31</v>
      </c>
      <c r="I325" s="454" t="s">
        <v>21</v>
      </c>
      <c r="J325" s="457">
        <v>42000</v>
      </c>
      <c r="K325" s="458">
        <v>230</v>
      </c>
      <c r="L325" s="457">
        <v>9660000</v>
      </c>
      <c r="M325" s="455" t="s">
        <v>8973</v>
      </c>
      <c r="N325" s="459" t="s">
        <v>1552</v>
      </c>
      <c r="O325" s="459" t="s">
        <v>8807</v>
      </c>
      <c r="P325" s="454" t="s">
        <v>8808</v>
      </c>
      <c r="Q325" s="455" t="s">
        <v>10605</v>
      </c>
    </row>
    <row r="326" spans="1:17" s="446" customFormat="1" ht="24.95" customHeight="1">
      <c r="A326" s="453">
        <v>325</v>
      </c>
      <c r="B326" s="453"/>
      <c r="C326" s="454" t="s">
        <v>8804</v>
      </c>
      <c r="D326" s="455"/>
      <c r="E326" s="455" t="s">
        <v>9294</v>
      </c>
      <c r="F326" s="455" t="s">
        <v>9289</v>
      </c>
      <c r="G326" s="456" t="s">
        <v>9290</v>
      </c>
      <c r="H326" s="455" t="s">
        <v>165</v>
      </c>
      <c r="I326" s="454" t="s">
        <v>21</v>
      </c>
      <c r="J326" s="457">
        <v>830</v>
      </c>
      <c r="K326" s="458">
        <v>10720</v>
      </c>
      <c r="L326" s="457">
        <v>8897600</v>
      </c>
      <c r="M326" s="455" t="s">
        <v>8822</v>
      </c>
      <c r="N326" s="459" t="s">
        <v>1552</v>
      </c>
      <c r="O326" s="459" t="s">
        <v>8807</v>
      </c>
      <c r="P326" s="454" t="s">
        <v>8808</v>
      </c>
      <c r="Q326" s="455" t="s">
        <v>10605</v>
      </c>
    </row>
    <row r="327" spans="1:17" s="446" customFormat="1" ht="24.95" customHeight="1">
      <c r="A327" s="453">
        <v>326</v>
      </c>
      <c r="B327" s="453"/>
      <c r="C327" s="454" t="s">
        <v>8804</v>
      </c>
      <c r="D327" s="455"/>
      <c r="E327" s="455" t="s">
        <v>8893</v>
      </c>
      <c r="F327" s="455" t="s">
        <v>757</v>
      </c>
      <c r="G327" s="456" t="s">
        <v>223</v>
      </c>
      <c r="H327" s="455" t="s">
        <v>34</v>
      </c>
      <c r="I327" s="454" t="s">
        <v>17</v>
      </c>
      <c r="J327" s="457">
        <v>3901</v>
      </c>
      <c r="K327" s="458">
        <v>400</v>
      </c>
      <c r="L327" s="457">
        <v>1560400</v>
      </c>
      <c r="M327" s="455" t="s">
        <v>8848</v>
      </c>
      <c r="N327" s="459" t="s">
        <v>1552</v>
      </c>
      <c r="O327" s="459" t="s">
        <v>8807</v>
      </c>
      <c r="P327" s="454" t="s">
        <v>8808</v>
      </c>
      <c r="Q327" s="455" t="s">
        <v>10605</v>
      </c>
    </row>
    <row r="328" spans="1:17" s="446" customFormat="1" ht="24.95" customHeight="1">
      <c r="A328" s="453">
        <v>327</v>
      </c>
      <c r="B328" s="453"/>
      <c r="C328" s="454" t="s">
        <v>8804</v>
      </c>
      <c r="D328" s="455"/>
      <c r="E328" s="455" t="s">
        <v>9295</v>
      </c>
      <c r="F328" s="455" t="s">
        <v>9296</v>
      </c>
      <c r="G328" s="456" t="s">
        <v>30</v>
      </c>
      <c r="H328" s="455" t="s">
        <v>31</v>
      </c>
      <c r="I328" s="454" t="s">
        <v>21</v>
      </c>
      <c r="J328" s="457">
        <v>204000</v>
      </c>
      <c r="K328" s="458">
        <v>39</v>
      </c>
      <c r="L328" s="457">
        <v>7956000</v>
      </c>
      <c r="M328" s="455" t="s">
        <v>8819</v>
      </c>
      <c r="N328" s="459" t="s">
        <v>1552</v>
      </c>
      <c r="O328" s="459" t="s">
        <v>8807</v>
      </c>
      <c r="P328" s="454" t="s">
        <v>8808</v>
      </c>
      <c r="Q328" s="455" t="s">
        <v>10605</v>
      </c>
    </row>
    <row r="329" spans="1:17" s="446" customFormat="1" ht="24.95" customHeight="1">
      <c r="A329" s="453">
        <v>328</v>
      </c>
      <c r="B329" s="453"/>
      <c r="C329" s="454" t="s">
        <v>8804</v>
      </c>
      <c r="D329" s="455"/>
      <c r="E329" s="455" t="s">
        <v>9297</v>
      </c>
      <c r="F329" s="455" t="s">
        <v>1284</v>
      </c>
      <c r="G329" s="456" t="s">
        <v>128</v>
      </c>
      <c r="H329" s="455" t="s">
        <v>33</v>
      </c>
      <c r="I329" s="454" t="s">
        <v>21</v>
      </c>
      <c r="J329" s="457">
        <v>11000</v>
      </c>
      <c r="K329" s="458">
        <v>5285</v>
      </c>
      <c r="L329" s="457">
        <v>58135000</v>
      </c>
      <c r="M329" s="455" t="s">
        <v>8875</v>
      </c>
      <c r="N329" s="459" t="s">
        <v>1552</v>
      </c>
      <c r="O329" s="459" t="s">
        <v>8807</v>
      </c>
      <c r="P329" s="454" t="s">
        <v>8808</v>
      </c>
      <c r="Q329" s="455" t="s">
        <v>10605</v>
      </c>
    </row>
    <row r="330" spans="1:17" s="446" customFormat="1" ht="24.95" customHeight="1">
      <c r="A330" s="453">
        <v>329</v>
      </c>
      <c r="B330" s="453"/>
      <c r="C330" s="454" t="s">
        <v>8804</v>
      </c>
      <c r="D330" s="455"/>
      <c r="E330" s="455" t="s">
        <v>9298</v>
      </c>
      <c r="F330" s="455" t="s">
        <v>9299</v>
      </c>
      <c r="G330" s="456" t="s">
        <v>30</v>
      </c>
      <c r="H330" s="455" t="s">
        <v>31</v>
      </c>
      <c r="I330" s="454" t="s">
        <v>21</v>
      </c>
      <c r="J330" s="457">
        <v>14980</v>
      </c>
      <c r="K330" s="458">
        <v>200</v>
      </c>
      <c r="L330" s="457">
        <v>2996000</v>
      </c>
      <c r="M330" s="455" t="s">
        <v>8819</v>
      </c>
      <c r="N330" s="459" t="s">
        <v>1552</v>
      </c>
      <c r="O330" s="459" t="s">
        <v>8807</v>
      </c>
      <c r="P330" s="454" t="s">
        <v>8808</v>
      </c>
      <c r="Q330" s="455" t="s">
        <v>10605</v>
      </c>
    </row>
    <row r="331" spans="1:17" s="446" customFormat="1" ht="24.95" customHeight="1">
      <c r="A331" s="453">
        <v>330</v>
      </c>
      <c r="B331" s="453"/>
      <c r="C331" s="454" t="s">
        <v>8804</v>
      </c>
      <c r="D331" s="455"/>
      <c r="E331" s="455" t="s">
        <v>1285</v>
      </c>
      <c r="F331" s="455" t="s">
        <v>1284</v>
      </c>
      <c r="G331" s="456" t="s">
        <v>128</v>
      </c>
      <c r="H331" s="455" t="s">
        <v>33</v>
      </c>
      <c r="I331" s="454" t="s">
        <v>21</v>
      </c>
      <c r="J331" s="457">
        <v>11000</v>
      </c>
      <c r="K331" s="458">
        <v>9410</v>
      </c>
      <c r="L331" s="457">
        <v>103510000</v>
      </c>
      <c r="M331" s="455" t="s">
        <v>8875</v>
      </c>
      <c r="N331" s="459" t="s">
        <v>1552</v>
      </c>
      <c r="O331" s="459" t="s">
        <v>8807</v>
      </c>
      <c r="P331" s="454" t="s">
        <v>8808</v>
      </c>
      <c r="Q331" s="455" t="s">
        <v>10605</v>
      </c>
    </row>
    <row r="332" spans="1:17" s="446" customFormat="1" ht="24.95" customHeight="1">
      <c r="A332" s="453">
        <v>331</v>
      </c>
      <c r="B332" s="453"/>
      <c r="C332" s="454" t="s">
        <v>8804</v>
      </c>
      <c r="D332" s="455"/>
      <c r="E332" s="455" t="s">
        <v>3872</v>
      </c>
      <c r="F332" s="455" t="s">
        <v>1284</v>
      </c>
      <c r="G332" s="456" t="s">
        <v>128</v>
      </c>
      <c r="H332" s="455" t="s">
        <v>33</v>
      </c>
      <c r="I332" s="454" t="s">
        <v>21</v>
      </c>
      <c r="J332" s="457">
        <v>11000</v>
      </c>
      <c r="K332" s="458">
        <v>270</v>
      </c>
      <c r="L332" s="457">
        <v>2970000</v>
      </c>
      <c r="M332" s="455" t="s">
        <v>8875</v>
      </c>
      <c r="N332" s="459" t="s">
        <v>1552</v>
      </c>
      <c r="O332" s="459" t="s">
        <v>8807</v>
      </c>
      <c r="P332" s="454" t="s">
        <v>8808</v>
      </c>
      <c r="Q332" s="455" t="s">
        <v>10605</v>
      </c>
    </row>
    <row r="333" spans="1:17" s="446" customFormat="1" ht="24.95" customHeight="1">
      <c r="A333" s="453">
        <v>332</v>
      </c>
      <c r="B333" s="453"/>
      <c r="C333" s="454" t="s">
        <v>8804</v>
      </c>
      <c r="D333" s="455"/>
      <c r="E333" s="455" t="s">
        <v>9300</v>
      </c>
      <c r="F333" s="455" t="s">
        <v>1284</v>
      </c>
      <c r="G333" s="456" t="s">
        <v>128</v>
      </c>
      <c r="H333" s="455" t="s">
        <v>33</v>
      </c>
      <c r="I333" s="454" t="s">
        <v>21</v>
      </c>
      <c r="J333" s="457">
        <v>11000</v>
      </c>
      <c r="K333" s="458">
        <v>320</v>
      </c>
      <c r="L333" s="457">
        <v>3520000</v>
      </c>
      <c r="M333" s="455" t="s">
        <v>8875</v>
      </c>
      <c r="N333" s="459" t="s">
        <v>1552</v>
      </c>
      <c r="O333" s="459" t="s">
        <v>8807</v>
      </c>
      <c r="P333" s="454" t="s">
        <v>8808</v>
      </c>
      <c r="Q333" s="455" t="s">
        <v>10605</v>
      </c>
    </row>
    <row r="334" spans="1:17" s="446" customFormat="1" ht="24.95" customHeight="1">
      <c r="A334" s="453">
        <v>333</v>
      </c>
      <c r="B334" s="453"/>
      <c r="C334" s="454" t="s">
        <v>8804</v>
      </c>
      <c r="D334" s="455"/>
      <c r="E334" s="455" t="s">
        <v>9301</v>
      </c>
      <c r="F334" s="455" t="s">
        <v>155</v>
      </c>
      <c r="G334" s="456" t="s">
        <v>9232</v>
      </c>
      <c r="H334" s="455" t="s">
        <v>241</v>
      </c>
      <c r="I334" s="454" t="s">
        <v>23</v>
      </c>
      <c r="J334" s="457">
        <v>408807</v>
      </c>
      <c r="K334" s="458">
        <v>540</v>
      </c>
      <c r="L334" s="457">
        <v>220755780</v>
      </c>
      <c r="M334" s="455" t="s">
        <v>8834</v>
      </c>
      <c r="N334" s="459" t="s">
        <v>1552</v>
      </c>
      <c r="O334" s="459" t="s">
        <v>8807</v>
      </c>
      <c r="P334" s="454" t="s">
        <v>8808</v>
      </c>
      <c r="Q334" s="455" t="s">
        <v>10605</v>
      </c>
    </row>
    <row r="335" spans="1:17" s="446" customFormat="1" ht="24.95" customHeight="1">
      <c r="A335" s="453">
        <v>334</v>
      </c>
      <c r="B335" s="453"/>
      <c r="C335" s="454" t="s">
        <v>8804</v>
      </c>
      <c r="D335" s="455"/>
      <c r="E335" s="455" t="s">
        <v>9302</v>
      </c>
      <c r="F335" s="455" t="s">
        <v>8810</v>
      </c>
      <c r="G335" s="456" t="s">
        <v>9303</v>
      </c>
      <c r="H335" s="455" t="s">
        <v>27</v>
      </c>
      <c r="I335" s="454" t="s">
        <v>21</v>
      </c>
      <c r="J335" s="457">
        <v>1250000</v>
      </c>
      <c r="K335" s="458">
        <v>11</v>
      </c>
      <c r="L335" s="457">
        <v>13750000</v>
      </c>
      <c r="M335" s="455" t="s">
        <v>8945</v>
      </c>
      <c r="N335" s="459" t="s">
        <v>1552</v>
      </c>
      <c r="O335" s="459" t="s">
        <v>8807</v>
      </c>
      <c r="P335" s="454" t="s">
        <v>8808</v>
      </c>
      <c r="Q335" s="455" t="s">
        <v>10605</v>
      </c>
    </row>
    <row r="336" spans="1:17" s="446" customFormat="1" ht="24.95" customHeight="1">
      <c r="A336" s="453">
        <v>335</v>
      </c>
      <c r="B336" s="453"/>
      <c r="C336" s="454" t="s">
        <v>8804</v>
      </c>
      <c r="D336" s="455"/>
      <c r="E336" s="455" t="s">
        <v>9304</v>
      </c>
      <c r="F336" s="455" t="s">
        <v>8810</v>
      </c>
      <c r="G336" s="456" t="s">
        <v>9303</v>
      </c>
      <c r="H336" s="455" t="s">
        <v>27</v>
      </c>
      <c r="I336" s="454" t="s">
        <v>21</v>
      </c>
      <c r="J336" s="457">
        <v>1250000</v>
      </c>
      <c r="K336" s="458">
        <v>6</v>
      </c>
      <c r="L336" s="457">
        <v>7500000</v>
      </c>
      <c r="M336" s="455" t="s">
        <v>8945</v>
      </c>
      <c r="N336" s="459" t="s">
        <v>1552</v>
      </c>
      <c r="O336" s="459" t="s">
        <v>8807</v>
      </c>
      <c r="P336" s="454" t="s">
        <v>8808</v>
      </c>
      <c r="Q336" s="455" t="s">
        <v>10605</v>
      </c>
    </row>
    <row r="337" spans="1:17" s="446" customFormat="1" ht="24.95" customHeight="1">
      <c r="A337" s="453">
        <v>336</v>
      </c>
      <c r="B337" s="453"/>
      <c r="C337" s="454" t="s">
        <v>8804</v>
      </c>
      <c r="D337" s="455"/>
      <c r="E337" s="455" t="s">
        <v>9305</v>
      </c>
      <c r="F337" s="455" t="s">
        <v>8810</v>
      </c>
      <c r="G337" s="456" t="s">
        <v>9303</v>
      </c>
      <c r="H337" s="455" t="s">
        <v>27</v>
      </c>
      <c r="I337" s="454" t="s">
        <v>21</v>
      </c>
      <c r="J337" s="457">
        <v>1250000</v>
      </c>
      <c r="K337" s="458">
        <v>2</v>
      </c>
      <c r="L337" s="457">
        <v>2500000</v>
      </c>
      <c r="M337" s="455" t="s">
        <v>8945</v>
      </c>
      <c r="N337" s="459" t="s">
        <v>1552</v>
      </c>
      <c r="O337" s="459" t="s">
        <v>8807</v>
      </c>
      <c r="P337" s="454" t="s">
        <v>8808</v>
      </c>
      <c r="Q337" s="455" t="s">
        <v>10605</v>
      </c>
    </row>
    <row r="338" spans="1:17" s="446" customFormat="1" ht="24.95" customHeight="1">
      <c r="A338" s="453">
        <v>337</v>
      </c>
      <c r="B338" s="453"/>
      <c r="C338" s="454" t="s">
        <v>8804</v>
      </c>
      <c r="D338" s="455"/>
      <c r="E338" s="455" t="s">
        <v>8893</v>
      </c>
      <c r="F338" s="455" t="s">
        <v>757</v>
      </c>
      <c r="G338" s="456" t="s">
        <v>223</v>
      </c>
      <c r="H338" s="455" t="s">
        <v>34</v>
      </c>
      <c r="I338" s="454" t="s">
        <v>17</v>
      </c>
      <c r="J338" s="457">
        <v>3933</v>
      </c>
      <c r="K338" s="458">
        <v>2420</v>
      </c>
      <c r="L338" s="457">
        <v>9517860</v>
      </c>
      <c r="M338" s="455" t="s">
        <v>8848</v>
      </c>
      <c r="N338" s="459" t="s">
        <v>1552</v>
      </c>
      <c r="O338" s="459" t="s">
        <v>8807</v>
      </c>
      <c r="P338" s="454" t="s">
        <v>8808</v>
      </c>
      <c r="Q338" s="455" t="s">
        <v>10605</v>
      </c>
    </row>
    <row r="339" spans="1:17" s="446" customFormat="1" ht="24.95" customHeight="1">
      <c r="A339" s="453">
        <v>338</v>
      </c>
      <c r="B339" s="453"/>
      <c r="C339" s="454" t="s">
        <v>8804</v>
      </c>
      <c r="D339" s="455"/>
      <c r="E339" s="455" t="s">
        <v>8893</v>
      </c>
      <c r="F339" s="455" t="s">
        <v>802</v>
      </c>
      <c r="G339" s="456" t="s">
        <v>223</v>
      </c>
      <c r="H339" s="455" t="s">
        <v>34</v>
      </c>
      <c r="I339" s="454" t="s">
        <v>17</v>
      </c>
      <c r="J339" s="457">
        <v>8756</v>
      </c>
      <c r="K339" s="458">
        <v>608</v>
      </c>
      <c r="L339" s="457">
        <v>5323648</v>
      </c>
      <c r="M339" s="455" t="s">
        <v>8848</v>
      </c>
      <c r="N339" s="459" t="s">
        <v>1552</v>
      </c>
      <c r="O339" s="459" t="s">
        <v>8807</v>
      </c>
      <c r="P339" s="454" t="s">
        <v>8808</v>
      </c>
      <c r="Q339" s="455" t="s">
        <v>10605</v>
      </c>
    </row>
    <row r="340" spans="1:17" s="446" customFormat="1" ht="24.95" customHeight="1">
      <c r="A340" s="453">
        <v>339</v>
      </c>
      <c r="B340" s="453"/>
      <c r="C340" s="454" t="s">
        <v>8804</v>
      </c>
      <c r="D340" s="455"/>
      <c r="E340" s="455" t="s">
        <v>9306</v>
      </c>
      <c r="F340" s="455" t="s">
        <v>8810</v>
      </c>
      <c r="G340" s="456" t="s">
        <v>8907</v>
      </c>
      <c r="H340" s="455" t="s">
        <v>168</v>
      </c>
      <c r="I340" s="454" t="s">
        <v>21</v>
      </c>
      <c r="J340" s="457">
        <v>62500</v>
      </c>
      <c r="K340" s="458">
        <v>20</v>
      </c>
      <c r="L340" s="457">
        <v>1250000</v>
      </c>
      <c r="M340" s="455" t="s">
        <v>8812</v>
      </c>
      <c r="N340" s="459" t="s">
        <v>1552</v>
      </c>
      <c r="O340" s="459" t="s">
        <v>8807</v>
      </c>
      <c r="P340" s="454" t="s">
        <v>8808</v>
      </c>
      <c r="Q340" s="455" t="s">
        <v>10605</v>
      </c>
    </row>
    <row r="341" spans="1:17" s="446" customFormat="1" ht="24.95" customHeight="1">
      <c r="A341" s="453">
        <v>340</v>
      </c>
      <c r="B341" s="453"/>
      <c r="C341" s="454" t="s">
        <v>8804</v>
      </c>
      <c r="D341" s="455"/>
      <c r="E341" s="455" t="s">
        <v>9307</v>
      </c>
      <c r="F341" s="455" t="s">
        <v>792</v>
      </c>
      <c r="G341" s="456" t="s">
        <v>7687</v>
      </c>
      <c r="H341" s="455" t="s">
        <v>33</v>
      </c>
      <c r="I341" s="454" t="s">
        <v>21</v>
      </c>
      <c r="J341" s="457">
        <v>625</v>
      </c>
      <c r="K341" s="458">
        <v>93200</v>
      </c>
      <c r="L341" s="457">
        <v>58250000</v>
      </c>
      <c r="M341" s="455" t="s">
        <v>8875</v>
      </c>
      <c r="N341" s="459" t="s">
        <v>1552</v>
      </c>
      <c r="O341" s="459" t="s">
        <v>8807</v>
      </c>
      <c r="P341" s="454" t="s">
        <v>8808</v>
      </c>
      <c r="Q341" s="455" t="s">
        <v>10605</v>
      </c>
    </row>
    <row r="342" spans="1:17" s="446" customFormat="1" ht="24.95" customHeight="1">
      <c r="A342" s="453">
        <v>341</v>
      </c>
      <c r="B342" s="453"/>
      <c r="C342" s="454" t="s">
        <v>8804</v>
      </c>
      <c r="D342" s="455"/>
      <c r="E342" s="455" t="s">
        <v>9307</v>
      </c>
      <c r="F342" s="455" t="s">
        <v>792</v>
      </c>
      <c r="G342" s="456" t="s">
        <v>7687</v>
      </c>
      <c r="H342" s="455" t="s">
        <v>33</v>
      </c>
      <c r="I342" s="454" t="s">
        <v>21</v>
      </c>
      <c r="J342" s="457">
        <v>625</v>
      </c>
      <c r="K342" s="458">
        <v>5050</v>
      </c>
      <c r="L342" s="457">
        <v>3156250</v>
      </c>
      <c r="M342" s="455" t="s">
        <v>8875</v>
      </c>
      <c r="N342" s="459" t="s">
        <v>1552</v>
      </c>
      <c r="O342" s="459" t="s">
        <v>8807</v>
      </c>
      <c r="P342" s="454" t="s">
        <v>8808</v>
      </c>
      <c r="Q342" s="455" t="s">
        <v>10605</v>
      </c>
    </row>
    <row r="343" spans="1:17" s="446" customFormat="1" ht="24.95" customHeight="1">
      <c r="A343" s="453">
        <v>342</v>
      </c>
      <c r="B343" s="453"/>
      <c r="C343" s="454" t="s">
        <v>8804</v>
      </c>
      <c r="D343" s="455"/>
      <c r="E343" s="455" t="s">
        <v>9308</v>
      </c>
      <c r="F343" s="455" t="s">
        <v>327</v>
      </c>
      <c r="G343" s="456" t="s">
        <v>9309</v>
      </c>
      <c r="H343" s="455" t="s">
        <v>241</v>
      </c>
      <c r="I343" s="454" t="s">
        <v>21</v>
      </c>
      <c r="J343" s="457">
        <v>20597500</v>
      </c>
      <c r="K343" s="458">
        <v>5</v>
      </c>
      <c r="L343" s="457">
        <v>102987500</v>
      </c>
      <c r="M343" s="455" t="s">
        <v>9230</v>
      </c>
      <c r="N343" s="459" t="s">
        <v>1552</v>
      </c>
      <c r="O343" s="459" t="s">
        <v>8807</v>
      </c>
      <c r="P343" s="454" t="s">
        <v>8808</v>
      </c>
      <c r="Q343" s="455" t="s">
        <v>10605</v>
      </c>
    </row>
    <row r="344" spans="1:17" s="446" customFormat="1" ht="24.95" customHeight="1">
      <c r="A344" s="453">
        <v>343</v>
      </c>
      <c r="B344" s="453"/>
      <c r="C344" s="454" t="s">
        <v>8804</v>
      </c>
      <c r="D344" s="455"/>
      <c r="E344" s="455" t="s">
        <v>9310</v>
      </c>
      <c r="F344" s="455" t="s">
        <v>9311</v>
      </c>
      <c r="G344" s="456" t="s">
        <v>9312</v>
      </c>
      <c r="H344" s="455" t="s">
        <v>579</v>
      </c>
      <c r="I344" s="454" t="s">
        <v>44</v>
      </c>
      <c r="J344" s="457">
        <v>672000</v>
      </c>
      <c r="K344" s="458">
        <v>1390</v>
      </c>
      <c r="L344" s="457">
        <v>934080000</v>
      </c>
      <c r="M344" s="455" t="s">
        <v>9095</v>
      </c>
      <c r="N344" s="459" t="s">
        <v>1552</v>
      </c>
      <c r="O344" s="459" t="s">
        <v>8807</v>
      </c>
      <c r="P344" s="454" t="s">
        <v>8808</v>
      </c>
      <c r="Q344" s="455" t="s">
        <v>10605</v>
      </c>
    </row>
    <row r="345" spans="1:17" s="446" customFormat="1" ht="24.95" customHeight="1">
      <c r="A345" s="453">
        <v>344</v>
      </c>
      <c r="B345" s="453"/>
      <c r="C345" s="454" t="s">
        <v>8804</v>
      </c>
      <c r="D345" s="455"/>
      <c r="E345" s="455" t="s">
        <v>3379</v>
      </c>
      <c r="F345" s="455" t="s">
        <v>9313</v>
      </c>
      <c r="G345" s="456" t="s">
        <v>2556</v>
      </c>
      <c r="H345" s="455" t="s">
        <v>334</v>
      </c>
      <c r="I345" s="454" t="s">
        <v>25</v>
      </c>
      <c r="J345" s="457">
        <v>598708</v>
      </c>
      <c r="K345" s="458">
        <v>480</v>
      </c>
      <c r="L345" s="457">
        <v>287379840</v>
      </c>
      <c r="M345" s="455" t="s">
        <v>8940</v>
      </c>
      <c r="N345" s="459" t="s">
        <v>1552</v>
      </c>
      <c r="O345" s="459" t="s">
        <v>8807</v>
      </c>
      <c r="P345" s="454" t="s">
        <v>8808</v>
      </c>
      <c r="Q345" s="455" t="s">
        <v>10605</v>
      </c>
    </row>
    <row r="346" spans="1:17" s="446" customFormat="1" ht="24.95" customHeight="1">
      <c r="A346" s="453">
        <v>345</v>
      </c>
      <c r="B346" s="453"/>
      <c r="C346" s="454" t="s">
        <v>8804</v>
      </c>
      <c r="D346" s="455"/>
      <c r="E346" s="455" t="s">
        <v>9314</v>
      </c>
      <c r="F346" s="455" t="s">
        <v>309</v>
      </c>
      <c r="G346" s="456" t="s">
        <v>9315</v>
      </c>
      <c r="H346" s="455" t="s">
        <v>2597</v>
      </c>
      <c r="I346" s="454" t="s">
        <v>21</v>
      </c>
      <c r="J346" s="457">
        <v>10500</v>
      </c>
      <c r="K346" s="458">
        <v>400</v>
      </c>
      <c r="L346" s="457">
        <v>4200000</v>
      </c>
      <c r="M346" s="455" t="s">
        <v>8843</v>
      </c>
      <c r="N346" s="459" t="s">
        <v>1552</v>
      </c>
      <c r="O346" s="459" t="s">
        <v>8807</v>
      </c>
      <c r="P346" s="454" t="s">
        <v>8808</v>
      </c>
      <c r="Q346" s="455" t="s">
        <v>10605</v>
      </c>
    </row>
    <row r="347" spans="1:17" s="446" customFormat="1" ht="24.95" customHeight="1">
      <c r="A347" s="453">
        <v>346</v>
      </c>
      <c r="B347" s="453"/>
      <c r="C347" s="454" t="s">
        <v>8804</v>
      </c>
      <c r="D347" s="455"/>
      <c r="E347" s="455" t="s">
        <v>9316</v>
      </c>
      <c r="F347" s="455" t="s">
        <v>189</v>
      </c>
      <c r="G347" s="456" t="s">
        <v>5144</v>
      </c>
      <c r="H347" s="455" t="s">
        <v>35</v>
      </c>
      <c r="I347" s="454" t="s">
        <v>21</v>
      </c>
      <c r="J347" s="457">
        <v>400</v>
      </c>
      <c r="K347" s="458">
        <v>37400</v>
      </c>
      <c r="L347" s="457">
        <v>14960000</v>
      </c>
      <c r="M347" s="455" t="s">
        <v>8867</v>
      </c>
      <c r="N347" s="459" t="s">
        <v>1552</v>
      </c>
      <c r="O347" s="459" t="s">
        <v>8807</v>
      </c>
      <c r="P347" s="454" t="s">
        <v>8808</v>
      </c>
      <c r="Q347" s="455" t="s">
        <v>10605</v>
      </c>
    </row>
    <row r="348" spans="1:17" s="446" customFormat="1" ht="24.95" customHeight="1">
      <c r="A348" s="453">
        <v>347</v>
      </c>
      <c r="B348" s="453"/>
      <c r="C348" s="454" t="s">
        <v>8804</v>
      </c>
      <c r="D348" s="455"/>
      <c r="E348" s="455" t="s">
        <v>9317</v>
      </c>
      <c r="F348" s="455" t="s">
        <v>9318</v>
      </c>
      <c r="G348" s="456" t="s">
        <v>9319</v>
      </c>
      <c r="H348" s="455" t="s">
        <v>33</v>
      </c>
      <c r="I348" s="454" t="s">
        <v>21</v>
      </c>
      <c r="J348" s="457">
        <v>750</v>
      </c>
      <c r="K348" s="458">
        <v>15000</v>
      </c>
      <c r="L348" s="457">
        <v>11250000</v>
      </c>
      <c r="M348" s="455" t="s">
        <v>8945</v>
      </c>
      <c r="N348" s="459" t="s">
        <v>1552</v>
      </c>
      <c r="O348" s="459" t="s">
        <v>8807</v>
      </c>
      <c r="P348" s="454" t="s">
        <v>8808</v>
      </c>
      <c r="Q348" s="455" t="s">
        <v>10605</v>
      </c>
    </row>
    <row r="349" spans="1:17" s="446" customFormat="1" ht="24.95" customHeight="1">
      <c r="A349" s="453">
        <v>348</v>
      </c>
      <c r="B349" s="453"/>
      <c r="C349" s="454" t="s">
        <v>8804</v>
      </c>
      <c r="D349" s="455"/>
      <c r="E349" s="455" t="s">
        <v>9320</v>
      </c>
      <c r="F349" s="455" t="s">
        <v>9321</v>
      </c>
      <c r="G349" s="456" t="s">
        <v>9319</v>
      </c>
      <c r="H349" s="455" t="s">
        <v>33</v>
      </c>
      <c r="I349" s="454" t="s">
        <v>44</v>
      </c>
      <c r="J349" s="457">
        <v>700</v>
      </c>
      <c r="K349" s="458">
        <v>346000</v>
      </c>
      <c r="L349" s="457">
        <v>242200000</v>
      </c>
      <c r="M349" s="455" t="s">
        <v>8945</v>
      </c>
      <c r="N349" s="459" t="s">
        <v>1552</v>
      </c>
      <c r="O349" s="459" t="s">
        <v>8807</v>
      </c>
      <c r="P349" s="454" t="s">
        <v>8808</v>
      </c>
      <c r="Q349" s="455" t="s">
        <v>10605</v>
      </c>
    </row>
    <row r="350" spans="1:17" s="446" customFormat="1" ht="24.95" customHeight="1">
      <c r="A350" s="453">
        <v>349</v>
      </c>
      <c r="B350" s="453"/>
      <c r="C350" s="454" t="s">
        <v>8804</v>
      </c>
      <c r="D350" s="455"/>
      <c r="E350" s="455" t="s">
        <v>9322</v>
      </c>
      <c r="F350" s="455" t="s">
        <v>9323</v>
      </c>
      <c r="G350" s="456" t="s">
        <v>1402</v>
      </c>
      <c r="H350" s="455" t="s">
        <v>33</v>
      </c>
      <c r="I350" s="454" t="s">
        <v>44</v>
      </c>
      <c r="J350" s="457">
        <v>1030</v>
      </c>
      <c r="K350" s="458">
        <v>155000</v>
      </c>
      <c r="L350" s="457">
        <v>159650000</v>
      </c>
      <c r="M350" s="455" t="s">
        <v>8815</v>
      </c>
      <c r="N350" s="459" t="s">
        <v>1552</v>
      </c>
      <c r="O350" s="459" t="s">
        <v>8807</v>
      </c>
      <c r="P350" s="454" t="s">
        <v>8808</v>
      </c>
      <c r="Q350" s="455" t="s">
        <v>10605</v>
      </c>
    </row>
    <row r="351" spans="1:17" s="446" customFormat="1" ht="24.95" customHeight="1">
      <c r="A351" s="453">
        <v>350</v>
      </c>
      <c r="B351" s="453"/>
      <c r="C351" s="454" t="s">
        <v>8804</v>
      </c>
      <c r="D351" s="455"/>
      <c r="E351" s="455" t="s">
        <v>9324</v>
      </c>
      <c r="F351" s="455" t="s">
        <v>9325</v>
      </c>
      <c r="G351" s="456" t="s">
        <v>163</v>
      </c>
      <c r="H351" s="455" t="s">
        <v>33</v>
      </c>
      <c r="I351" s="454" t="s">
        <v>44</v>
      </c>
      <c r="J351" s="457">
        <v>202</v>
      </c>
      <c r="K351" s="458">
        <v>164300</v>
      </c>
      <c r="L351" s="457">
        <v>33188600</v>
      </c>
      <c r="M351" s="455" t="s">
        <v>8834</v>
      </c>
      <c r="N351" s="459" t="s">
        <v>1552</v>
      </c>
      <c r="O351" s="459" t="s">
        <v>8807</v>
      </c>
      <c r="P351" s="454" t="s">
        <v>8808</v>
      </c>
      <c r="Q351" s="455" t="s">
        <v>10605</v>
      </c>
    </row>
    <row r="352" spans="1:17" s="446" customFormat="1" ht="24.95" customHeight="1">
      <c r="A352" s="453">
        <v>351</v>
      </c>
      <c r="B352" s="453"/>
      <c r="C352" s="454" t="s">
        <v>8804</v>
      </c>
      <c r="D352" s="455"/>
      <c r="E352" s="455" t="s">
        <v>9326</v>
      </c>
      <c r="F352" s="455" t="s">
        <v>9325</v>
      </c>
      <c r="G352" s="456" t="s">
        <v>163</v>
      </c>
      <c r="H352" s="455" t="s">
        <v>33</v>
      </c>
      <c r="I352" s="454" t="s">
        <v>44</v>
      </c>
      <c r="J352" s="457">
        <v>288</v>
      </c>
      <c r="K352" s="458">
        <v>401700</v>
      </c>
      <c r="L352" s="457">
        <v>115689600</v>
      </c>
      <c r="M352" s="455" t="s">
        <v>8834</v>
      </c>
      <c r="N352" s="459" t="s">
        <v>1552</v>
      </c>
      <c r="O352" s="459" t="s">
        <v>8807</v>
      </c>
      <c r="P352" s="454" t="s">
        <v>8808</v>
      </c>
      <c r="Q352" s="455" t="s">
        <v>10605</v>
      </c>
    </row>
    <row r="353" spans="1:17" s="446" customFormat="1" ht="24.95" customHeight="1">
      <c r="A353" s="453">
        <v>352</v>
      </c>
      <c r="B353" s="453"/>
      <c r="C353" s="454" t="s">
        <v>8804</v>
      </c>
      <c r="D353" s="455"/>
      <c r="E353" s="455" t="s">
        <v>9327</v>
      </c>
      <c r="F353" s="455" t="s">
        <v>9328</v>
      </c>
      <c r="G353" s="456" t="s">
        <v>30</v>
      </c>
      <c r="H353" s="455" t="s">
        <v>31</v>
      </c>
      <c r="I353" s="454" t="s">
        <v>44</v>
      </c>
      <c r="J353" s="457">
        <v>4550</v>
      </c>
      <c r="K353" s="458">
        <v>5000</v>
      </c>
      <c r="L353" s="457">
        <v>22750000</v>
      </c>
      <c r="M353" s="455" t="s">
        <v>8945</v>
      </c>
      <c r="N353" s="459" t="s">
        <v>1552</v>
      </c>
      <c r="O353" s="459" t="s">
        <v>8807</v>
      </c>
      <c r="P353" s="454" t="s">
        <v>8808</v>
      </c>
      <c r="Q353" s="455" t="s">
        <v>10605</v>
      </c>
    </row>
    <row r="354" spans="1:17" s="446" customFormat="1" ht="24.95" customHeight="1">
      <c r="A354" s="453">
        <v>353</v>
      </c>
      <c r="B354" s="453"/>
      <c r="C354" s="454" t="s">
        <v>8804</v>
      </c>
      <c r="D354" s="455"/>
      <c r="E354" s="455" t="s">
        <v>9329</v>
      </c>
      <c r="F354" s="455" t="s">
        <v>9330</v>
      </c>
      <c r="G354" s="456" t="s">
        <v>163</v>
      </c>
      <c r="H354" s="455" t="s">
        <v>33</v>
      </c>
      <c r="I354" s="454" t="s">
        <v>44</v>
      </c>
      <c r="J354" s="457">
        <v>642</v>
      </c>
      <c r="K354" s="458">
        <v>29000</v>
      </c>
      <c r="L354" s="457">
        <v>18618000</v>
      </c>
      <c r="M354" s="455" t="s">
        <v>8834</v>
      </c>
      <c r="N354" s="459" t="s">
        <v>1552</v>
      </c>
      <c r="O354" s="459" t="s">
        <v>8807</v>
      </c>
      <c r="P354" s="454" t="s">
        <v>8808</v>
      </c>
      <c r="Q354" s="455" t="s">
        <v>10605</v>
      </c>
    </row>
    <row r="355" spans="1:17" s="446" customFormat="1" ht="24.95" customHeight="1">
      <c r="A355" s="453">
        <v>354</v>
      </c>
      <c r="B355" s="453"/>
      <c r="C355" s="454" t="s">
        <v>8804</v>
      </c>
      <c r="D355" s="455"/>
      <c r="E355" s="455" t="s">
        <v>9331</v>
      </c>
      <c r="F355" s="455" t="s">
        <v>9325</v>
      </c>
      <c r="G355" s="456" t="s">
        <v>163</v>
      </c>
      <c r="H355" s="455" t="s">
        <v>33</v>
      </c>
      <c r="I355" s="454" t="s">
        <v>44</v>
      </c>
      <c r="J355" s="457">
        <v>202</v>
      </c>
      <c r="K355" s="458">
        <v>72000</v>
      </c>
      <c r="L355" s="457">
        <v>14544000</v>
      </c>
      <c r="M355" s="455" t="s">
        <v>8834</v>
      </c>
      <c r="N355" s="459" t="s">
        <v>1552</v>
      </c>
      <c r="O355" s="459" t="s">
        <v>8807</v>
      </c>
      <c r="P355" s="454" t="s">
        <v>8808</v>
      </c>
      <c r="Q355" s="455" t="s">
        <v>10605</v>
      </c>
    </row>
    <row r="356" spans="1:17" s="446" customFormat="1" ht="24.95" customHeight="1">
      <c r="A356" s="453">
        <v>355</v>
      </c>
      <c r="B356" s="453"/>
      <c r="C356" s="454" t="s">
        <v>8804</v>
      </c>
      <c r="D356" s="455"/>
      <c r="E356" s="455" t="s">
        <v>9332</v>
      </c>
      <c r="F356" s="455" t="s">
        <v>9333</v>
      </c>
      <c r="G356" s="456" t="s">
        <v>163</v>
      </c>
      <c r="H356" s="455" t="s">
        <v>33</v>
      </c>
      <c r="I356" s="454" t="s">
        <v>44</v>
      </c>
      <c r="J356" s="457">
        <v>642</v>
      </c>
      <c r="K356" s="458">
        <v>11000</v>
      </c>
      <c r="L356" s="457">
        <v>7062000</v>
      </c>
      <c r="M356" s="455" t="s">
        <v>8834</v>
      </c>
      <c r="N356" s="459" t="s">
        <v>1552</v>
      </c>
      <c r="O356" s="459" t="s">
        <v>8807</v>
      </c>
      <c r="P356" s="454" t="s">
        <v>8808</v>
      </c>
      <c r="Q356" s="455" t="s">
        <v>10605</v>
      </c>
    </row>
    <row r="357" spans="1:17" s="446" customFormat="1" ht="24.95" customHeight="1">
      <c r="A357" s="453">
        <v>356</v>
      </c>
      <c r="B357" s="453"/>
      <c r="C357" s="454" t="s">
        <v>8804</v>
      </c>
      <c r="D357" s="455"/>
      <c r="E357" s="455" t="s">
        <v>9334</v>
      </c>
      <c r="F357" s="455" t="s">
        <v>9335</v>
      </c>
      <c r="G357" s="456" t="s">
        <v>9336</v>
      </c>
      <c r="H357" s="455" t="s">
        <v>168</v>
      </c>
      <c r="I357" s="454" t="s">
        <v>21</v>
      </c>
      <c r="J357" s="457">
        <v>16900</v>
      </c>
      <c r="K357" s="458">
        <v>200</v>
      </c>
      <c r="L357" s="457">
        <v>3380000</v>
      </c>
      <c r="M357" s="455" t="s">
        <v>8819</v>
      </c>
      <c r="N357" s="459" t="s">
        <v>1552</v>
      </c>
      <c r="O357" s="459" t="s">
        <v>8807</v>
      </c>
      <c r="P357" s="454" t="s">
        <v>8808</v>
      </c>
      <c r="Q357" s="455" t="s">
        <v>10605</v>
      </c>
    </row>
    <row r="358" spans="1:17" s="446" customFormat="1" ht="24.95" customHeight="1">
      <c r="A358" s="453">
        <v>357</v>
      </c>
      <c r="B358" s="453"/>
      <c r="C358" s="454" t="s">
        <v>8804</v>
      </c>
      <c r="D358" s="455"/>
      <c r="E358" s="455" t="s">
        <v>9337</v>
      </c>
      <c r="F358" s="455" t="s">
        <v>9335</v>
      </c>
      <c r="G358" s="456" t="s">
        <v>9336</v>
      </c>
      <c r="H358" s="455" t="s">
        <v>168</v>
      </c>
      <c r="I358" s="454" t="s">
        <v>21</v>
      </c>
      <c r="J358" s="457">
        <v>19500</v>
      </c>
      <c r="K358" s="458">
        <v>100</v>
      </c>
      <c r="L358" s="457">
        <v>1950000</v>
      </c>
      <c r="M358" s="455" t="s">
        <v>8819</v>
      </c>
      <c r="N358" s="459" t="s">
        <v>1552</v>
      </c>
      <c r="O358" s="459" t="s">
        <v>8807</v>
      </c>
      <c r="P358" s="454" t="s">
        <v>8808</v>
      </c>
      <c r="Q358" s="455" t="s">
        <v>10605</v>
      </c>
    </row>
    <row r="359" spans="1:17" s="446" customFormat="1" ht="24.95" customHeight="1">
      <c r="A359" s="453">
        <v>358</v>
      </c>
      <c r="B359" s="453"/>
      <c r="C359" s="454" t="s">
        <v>8804</v>
      </c>
      <c r="D359" s="455"/>
      <c r="E359" s="455" t="s">
        <v>9338</v>
      </c>
      <c r="F359" s="455" t="s">
        <v>9335</v>
      </c>
      <c r="G359" s="456" t="s">
        <v>9336</v>
      </c>
      <c r="H359" s="455" t="s">
        <v>168</v>
      </c>
      <c r="I359" s="454" t="s">
        <v>21</v>
      </c>
      <c r="J359" s="457">
        <v>23800</v>
      </c>
      <c r="K359" s="458">
        <v>300</v>
      </c>
      <c r="L359" s="457">
        <v>7140000</v>
      </c>
      <c r="M359" s="455" t="s">
        <v>8819</v>
      </c>
      <c r="N359" s="459" t="s">
        <v>1552</v>
      </c>
      <c r="O359" s="459" t="s">
        <v>8807</v>
      </c>
      <c r="P359" s="454" t="s">
        <v>8808</v>
      </c>
      <c r="Q359" s="455" t="s">
        <v>10605</v>
      </c>
    </row>
    <row r="360" spans="1:17" s="446" customFormat="1" ht="24.95" customHeight="1">
      <c r="A360" s="453">
        <v>359</v>
      </c>
      <c r="B360" s="453"/>
      <c r="C360" s="454" t="s">
        <v>8804</v>
      </c>
      <c r="D360" s="455"/>
      <c r="E360" s="455" t="s">
        <v>9339</v>
      </c>
      <c r="F360" s="455" t="s">
        <v>9335</v>
      </c>
      <c r="G360" s="456" t="s">
        <v>9336</v>
      </c>
      <c r="H360" s="455" t="s">
        <v>168</v>
      </c>
      <c r="I360" s="454" t="s">
        <v>21</v>
      </c>
      <c r="J360" s="457">
        <v>22500</v>
      </c>
      <c r="K360" s="458">
        <v>24</v>
      </c>
      <c r="L360" s="457">
        <v>540000</v>
      </c>
      <c r="M360" s="455" t="s">
        <v>8819</v>
      </c>
      <c r="N360" s="459" t="s">
        <v>1552</v>
      </c>
      <c r="O360" s="459" t="s">
        <v>8807</v>
      </c>
      <c r="P360" s="454" t="s">
        <v>8808</v>
      </c>
      <c r="Q360" s="455" t="s">
        <v>10605</v>
      </c>
    </row>
    <row r="361" spans="1:17" s="446" customFormat="1" ht="24.95" customHeight="1">
      <c r="A361" s="453">
        <v>360</v>
      </c>
      <c r="B361" s="453"/>
      <c r="C361" s="454" t="s">
        <v>8804</v>
      </c>
      <c r="D361" s="455"/>
      <c r="E361" s="455" t="s">
        <v>9340</v>
      </c>
      <c r="F361" s="455" t="s">
        <v>8810</v>
      </c>
      <c r="G361" s="456" t="s">
        <v>8907</v>
      </c>
      <c r="H361" s="455" t="s">
        <v>168</v>
      </c>
      <c r="I361" s="454" t="s">
        <v>21</v>
      </c>
      <c r="J361" s="457">
        <v>23500</v>
      </c>
      <c r="K361" s="458">
        <v>84</v>
      </c>
      <c r="L361" s="457">
        <v>1974000</v>
      </c>
      <c r="M361" s="455" t="s">
        <v>8812</v>
      </c>
      <c r="N361" s="459" t="s">
        <v>1552</v>
      </c>
      <c r="O361" s="459" t="s">
        <v>8807</v>
      </c>
      <c r="P361" s="454" t="s">
        <v>8808</v>
      </c>
      <c r="Q361" s="455" t="s">
        <v>10605</v>
      </c>
    </row>
    <row r="362" spans="1:17" s="446" customFormat="1" ht="24.95" customHeight="1">
      <c r="A362" s="453">
        <v>361</v>
      </c>
      <c r="B362" s="453"/>
      <c r="C362" s="454" t="s">
        <v>8804</v>
      </c>
      <c r="D362" s="455"/>
      <c r="E362" s="455" t="s">
        <v>9341</v>
      </c>
      <c r="F362" s="455" t="s">
        <v>9342</v>
      </c>
      <c r="G362" s="456" t="s">
        <v>9336</v>
      </c>
      <c r="H362" s="455" t="s">
        <v>168</v>
      </c>
      <c r="I362" s="454" t="s">
        <v>21</v>
      </c>
      <c r="J362" s="457">
        <v>23100</v>
      </c>
      <c r="K362" s="458">
        <v>45</v>
      </c>
      <c r="L362" s="457">
        <v>1039500</v>
      </c>
      <c r="M362" s="455" t="s">
        <v>8819</v>
      </c>
      <c r="N362" s="459" t="s">
        <v>1552</v>
      </c>
      <c r="O362" s="459" t="s">
        <v>8807</v>
      </c>
      <c r="P362" s="454" t="s">
        <v>8808</v>
      </c>
      <c r="Q362" s="455" t="s">
        <v>10605</v>
      </c>
    </row>
    <row r="363" spans="1:17" s="446" customFormat="1" ht="24.95" customHeight="1">
      <c r="A363" s="453">
        <v>362</v>
      </c>
      <c r="B363" s="453"/>
      <c r="C363" s="454" t="s">
        <v>8804</v>
      </c>
      <c r="D363" s="455"/>
      <c r="E363" s="455" t="s">
        <v>9343</v>
      </c>
      <c r="F363" s="455" t="s">
        <v>9344</v>
      </c>
      <c r="G363" s="456" t="s">
        <v>148</v>
      </c>
      <c r="H363" s="455" t="s">
        <v>1547</v>
      </c>
      <c r="I363" s="454" t="s">
        <v>21</v>
      </c>
      <c r="J363" s="457">
        <v>3045</v>
      </c>
      <c r="K363" s="458">
        <v>1100</v>
      </c>
      <c r="L363" s="457">
        <v>3349500</v>
      </c>
      <c r="M363" s="455" t="s">
        <v>8956</v>
      </c>
      <c r="N363" s="459" t="s">
        <v>1552</v>
      </c>
      <c r="O363" s="459" t="s">
        <v>8807</v>
      </c>
      <c r="P363" s="454" t="s">
        <v>8808</v>
      </c>
      <c r="Q363" s="455" t="s">
        <v>10605</v>
      </c>
    </row>
    <row r="364" spans="1:17" s="446" customFormat="1" ht="24.95" customHeight="1">
      <c r="A364" s="453">
        <v>363</v>
      </c>
      <c r="B364" s="453"/>
      <c r="C364" s="454" t="s">
        <v>8804</v>
      </c>
      <c r="D364" s="455"/>
      <c r="E364" s="455" t="s">
        <v>9345</v>
      </c>
      <c r="F364" s="455" t="s">
        <v>9346</v>
      </c>
      <c r="G364" s="456" t="s">
        <v>3021</v>
      </c>
      <c r="H364" s="455" t="s">
        <v>334</v>
      </c>
      <c r="I364" s="454" t="s">
        <v>9138</v>
      </c>
      <c r="J364" s="457">
        <v>34000</v>
      </c>
      <c r="K364" s="458">
        <v>8800</v>
      </c>
      <c r="L364" s="457">
        <v>299200000</v>
      </c>
      <c r="M364" s="455" t="s">
        <v>9209</v>
      </c>
      <c r="N364" s="459" t="s">
        <v>1552</v>
      </c>
      <c r="O364" s="459" t="s">
        <v>8807</v>
      </c>
      <c r="P364" s="454" t="s">
        <v>8808</v>
      </c>
      <c r="Q364" s="455" t="s">
        <v>10605</v>
      </c>
    </row>
    <row r="365" spans="1:17" s="446" customFormat="1" ht="24.95" customHeight="1">
      <c r="A365" s="453">
        <v>364</v>
      </c>
      <c r="B365" s="453"/>
      <c r="C365" s="454" t="s">
        <v>8804</v>
      </c>
      <c r="D365" s="455"/>
      <c r="E365" s="455" t="s">
        <v>9145</v>
      </c>
      <c r="F365" s="455" t="s">
        <v>9347</v>
      </c>
      <c r="G365" s="456" t="s">
        <v>5184</v>
      </c>
      <c r="H365" s="455" t="s">
        <v>40</v>
      </c>
      <c r="I365" s="454" t="s">
        <v>9138</v>
      </c>
      <c r="J365" s="457">
        <v>11700</v>
      </c>
      <c r="K365" s="458">
        <v>9000</v>
      </c>
      <c r="L365" s="457">
        <v>105300000</v>
      </c>
      <c r="M365" s="455" t="s">
        <v>8867</v>
      </c>
      <c r="N365" s="459" t="s">
        <v>1552</v>
      </c>
      <c r="O365" s="459" t="s">
        <v>8807</v>
      </c>
      <c r="P365" s="454" t="s">
        <v>8808</v>
      </c>
      <c r="Q365" s="455" t="s">
        <v>10605</v>
      </c>
    </row>
    <row r="366" spans="1:17" s="446" customFormat="1" ht="24.95" customHeight="1">
      <c r="A366" s="453">
        <v>365</v>
      </c>
      <c r="B366" s="453"/>
      <c r="C366" s="454" t="s">
        <v>8804</v>
      </c>
      <c r="D366" s="455"/>
      <c r="E366" s="455" t="s">
        <v>9348</v>
      </c>
      <c r="F366" s="455" t="s">
        <v>9349</v>
      </c>
      <c r="G366" s="456" t="s">
        <v>3021</v>
      </c>
      <c r="H366" s="455" t="s">
        <v>334</v>
      </c>
      <c r="I366" s="454" t="s">
        <v>9138</v>
      </c>
      <c r="J366" s="457">
        <v>16500</v>
      </c>
      <c r="K366" s="458">
        <v>25000</v>
      </c>
      <c r="L366" s="457">
        <v>412500000</v>
      </c>
      <c r="M366" s="455" t="s">
        <v>9209</v>
      </c>
      <c r="N366" s="459" t="s">
        <v>1552</v>
      </c>
      <c r="O366" s="459" t="s">
        <v>8807</v>
      </c>
      <c r="P366" s="454" t="s">
        <v>8808</v>
      </c>
      <c r="Q366" s="455" t="s">
        <v>10605</v>
      </c>
    </row>
    <row r="367" spans="1:17" s="446" customFormat="1" ht="24.95" customHeight="1">
      <c r="A367" s="453">
        <v>366</v>
      </c>
      <c r="B367" s="453"/>
      <c r="C367" s="454" t="s">
        <v>8804</v>
      </c>
      <c r="D367" s="455"/>
      <c r="E367" s="455" t="s">
        <v>9350</v>
      </c>
      <c r="F367" s="455" t="s">
        <v>9351</v>
      </c>
      <c r="G367" s="456" t="s">
        <v>9352</v>
      </c>
      <c r="H367" s="455" t="s">
        <v>1329</v>
      </c>
      <c r="I367" s="454" t="s">
        <v>9138</v>
      </c>
      <c r="J367" s="457">
        <v>36500</v>
      </c>
      <c r="K367" s="458">
        <v>28700</v>
      </c>
      <c r="L367" s="457">
        <v>1047550000</v>
      </c>
      <c r="M367" s="455" t="s">
        <v>9353</v>
      </c>
      <c r="N367" s="459" t="s">
        <v>1552</v>
      </c>
      <c r="O367" s="459" t="s">
        <v>8807</v>
      </c>
      <c r="P367" s="454" t="s">
        <v>8808</v>
      </c>
      <c r="Q367" s="455" t="s">
        <v>10605</v>
      </c>
    </row>
    <row r="368" spans="1:17" s="446" customFormat="1" ht="24.95" customHeight="1">
      <c r="A368" s="453">
        <v>367</v>
      </c>
      <c r="B368" s="453"/>
      <c r="C368" s="454" t="s">
        <v>8804</v>
      </c>
      <c r="D368" s="455"/>
      <c r="E368" s="455" t="s">
        <v>9350</v>
      </c>
      <c r="F368" s="455" t="s">
        <v>9354</v>
      </c>
      <c r="G368" s="456" t="s">
        <v>9352</v>
      </c>
      <c r="H368" s="455" t="s">
        <v>1329</v>
      </c>
      <c r="I368" s="454" t="s">
        <v>9138</v>
      </c>
      <c r="J368" s="457">
        <v>36500</v>
      </c>
      <c r="K368" s="458">
        <v>10500</v>
      </c>
      <c r="L368" s="457">
        <v>383250000</v>
      </c>
      <c r="M368" s="455" t="s">
        <v>9353</v>
      </c>
      <c r="N368" s="459" t="s">
        <v>1552</v>
      </c>
      <c r="O368" s="459" t="s">
        <v>8807</v>
      </c>
      <c r="P368" s="454" t="s">
        <v>8808</v>
      </c>
      <c r="Q368" s="455" t="s">
        <v>10605</v>
      </c>
    </row>
    <row r="369" spans="1:17" s="446" customFormat="1" ht="24.95" customHeight="1">
      <c r="A369" s="453">
        <v>368</v>
      </c>
      <c r="B369" s="453"/>
      <c r="C369" s="454" t="s">
        <v>8804</v>
      </c>
      <c r="D369" s="455"/>
      <c r="E369" s="455" t="s">
        <v>9355</v>
      </c>
      <c r="F369" s="455" t="s">
        <v>9356</v>
      </c>
      <c r="G369" s="456" t="s">
        <v>9352</v>
      </c>
      <c r="H369" s="455" t="s">
        <v>1329</v>
      </c>
      <c r="I369" s="454" t="s">
        <v>9138</v>
      </c>
      <c r="J369" s="457">
        <v>26500</v>
      </c>
      <c r="K369" s="458">
        <v>292500</v>
      </c>
      <c r="L369" s="457">
        <v>7751250000</v>
      </c>
      <c r="M369" s="455" t="s">
        <v>9353</v>
      </c>
      <c r="N369" s="459" t="s">
        <v>1552</v>
      </c>
      <c r="O369" s="459" t="s">
        <v>8807</v>
      </c>
      <c r="P369" s="454" t="s">
        <v>8808</v>
      </c>
      <c r="Q369" s="455" t="s">
        <v>10605</v>
      </c>
    </row>
    <row r="370" spans="1:17" s="446" customFormat="1" ht="24.95" customHeight="1">
      <c r="A370" s="453">
        <v>369</v>
      </c>
      <c r="B370" s="453"/>
      <c r="C370" s="454" t="s">
        <v>8804</v>
      </c>
      <c r="D370" s="455"/>
      <c r="E370" s="455" t="s">
        <v>9357</v>
      </c>
      <c r="F370" s="455" t="s">
        <v>9358</v>
      </c>
      <c r="G370" s="456" t="s">
        <v>9352</v>
      </c>
      <c r="H370" s="455" t="s">
        <v>1329</v>
      </c>
      <c r="I370" s="454" t="s">
        <v>9138</v>
      </c>
      <c r="J370" s="457">
        <v>62300</v>
      </c>
      <c r="K370" s="458">
        <v>5500</v>
      </c>
      <c r="L370" s="457">
        <v>342650000</v>
      </c>
      <c r="M370" s="455" t="s">
        <v>9353</v>
      </c>
      <c r="N370" s="459" t="s">
        <v>1552</v>
      </c>
      <c r="O370" s="459" t="s">
        <v>8807</v>
      </c>
      <c r="P370" s="454" t="s">
        <v>8808</v>
      </c>
      <c r="Q370" s="455" t="s">
        <v>10605</v>
      </c>
    </row>
    <row r="371" spans="1:17" s="446" customFormat="1" ht="24.95" customHeight="1">
      <c r="A371" s="453">
        <v>370</v>
      </c>
      <c r="B371" s="453"/>
      <c r="C371" s="454" t="s">
        <v>8804</v>
      </c>
      <c r="D371" s="455"/>
      <c r="E371" s="455" t="s">
        <v>9359</v>
      </c>
      <c r="F371" s="455" t="s">
        <v>9360</v>
      </c>
      <c r="G371" s="456" t="s">
        <v>9352</v>
      </c>
      <c r="H371" s="455" t="s">
        <v>1329</v>
      </c>
      <c r="I371" s="454" t="s">
        <v>9138</v>
      </c>
      <c r="J371" s="457">
        <v>43553</v>
      </c>
      <c r="K371" s="458">
        <v>79700</v>
      </c>
      <c r="L371" s="457">
        <v>3471174100</v>
      </c>
      <c r="M371" s="455" t="s">
        <v>9353</v>
      </c>
      <c r="N371" s="459" t="s">
        <v>1552</v>
      </c>
      <c r="O371" s="459" t="s">
        <v>8807</v>
      </c>
      <c r="P371" s="454" t="s">
        <v>8808</v>
      </c>
      <c r="Q371" s="455" t="s">
        <v>10605</v>
      </c>
    </row>
    <row r="372" spans="1:17" s="446" customFormat="1" ht="24.95" customHeight="1">
      <c r="A372" s="453">
        <v>371</v>
      </c>
      <c r="B372" s="453"/>
      <c r="C372" s="454" t="s">
        <v>8804</v>
      </c>
      <c r="D372" s="455"/>
      <c r="E372" s="455" t="s">
        <v>9361</v>
      </c>
      <c r="F372" s="455" t="s">
        <v>9362</v>
      </c>
      <c r="G372" s="456" t="s">
        <v>154</v>
      </c>
      <c r="H372" s="455" t="s">
        <v>241</v>
      </c>
      <c r="I372" s="454" t="s">
        <v>9138</v>
      </c>
      <c r="J372" s="457">
        <v>48500</v>
      </c>
      <c r="K372" s="458">
        <v>10500</v>
      </c>
      <c r="L372" s="457">
        <v>509250000</v>
      </c>
      <c r="M372" s="455" t="s">
        <v>9209</v>
      </c>
      <c r="N372" s="459" t="s">
        <v>1552</v>
      </c>
      <c r="O372" s="459" t="s">
        <v>8807</v>
      </c>
      <c r="P372" s="454" t="s">
        <v>8808</v>
      </c>
      <c r="Q372" s="455" t="s">
        <v>10605</v>
      </c>
    </row>
    <row r="373" spans="1:17" s="446" customFormat="1" ht="24.95" customHeight="1">
      <c r="A373" s="453">
        <v>372</v>
      </c>
      <c r="B373" s="453"/>
      <c r="C373" s="454" t="s">
        <v>8804</v>
      </c>
      <c r="D373" s="455"/>
      <c r="E373" s="455" t="s">
        <v>9363</v>
      </c>
      <c r="F373" s="455" t="s">
        <v>9364</v>
      </c>
      <c r="G373" s="456" t="s">
        <v>1200</v>
      </c>
      <c r="H373" s="455" t="s">
        <v>241</v>
      </c>
      <c r="I373" s="454" t="s">
        <v>9138</v>
      </c>
      <c r="J373" s="457">
        <v>18950</v>
      </c>
      <c r="K373" s="458">
        <v>48000</v>
      </c>
      <c r="L373" s="457">
        <v>909600000</v>
      </c>
      <c r="M373" s="455" t="s">
        <v>9209</v>
      </c>
      <c r="N373" s="459" t="s">
        <v>1552</v>
      </c>
      <c r="O373" s="459" t="s">
        <v>8807</v>
      </c>
      <c r="P373" s="454" t="s">
        <v>8808</v>
      </c>
      <c r="Q373" s="455" t="s">
        <v>10605</v>
      </c>
    </row>
    <row r="374" spans="1:17" s="446" customFormat="1" ht="24.95" customHeight="1">
      <c r="A374" s="453">
        <v>373</v>
      </c>
      <c r="B374" s="453"/>
      <c r="C374" s="454" t="s">
        <v>8804</v>
      </c>
      <c r="D374" s="455"/>
      <c r="E374" s="455" t="s">
        <v>9365</v>
      </c>
      <c r="F374" s="455" t="s">
        <v>9364</v>
      </c>
      <c r="G374" s="456" t="s">
        <v>1200</v>
      </c>
      <c r="H374" s="455" t="s">
        <v>241</v>
      </c>
      <c r="I374" s="454" t="s">
        <v>9138</v>
      </c>
      <c r="J374" s="457">
        <v>25000</v>
      </c>
      <c r="K374" s="458">
        <v>14500</v>
      </c>
      <c r="L374" s="457">
        <v>362500000</v>
      </c>
      <c r="M374" s="455" t="s">
        <v>9209</v>
      </c>
      <c r="N374" s="459" t="s">
        <v>1552</v>
      </c>
      <c r="O374" s="459" t="s">
        <v>8807</v>
      </c>
      <c r="P374" s="454" t="s">
        <v>8808</v>
      </c>
      <c r="Q374" s="455" t="s">
        <v>10605</v>
      </c>
    </row>
    <row r="375" spans="1:17" s="446" customFormat="1" ht="24.95" customHeight="1">
      <c r="A375" s="453">
        <v>374</v>
      </c>
      <c r="B375" s="453"/>
      <c r="C375" s="454" t="s">
        <v>8804</v>
      </c>
      <c r="D375" s="455"/>
      <c r="E375" s="455" t="s">
        <v>9366</v>
      </c>
      <c r="F375" s="455" t="s">
        <v>9364</v>
      </c>
      <c r="G375" s="456" t="s">
        <v>1200</v>
      </c>
      <c r="H375" s="455" t="s">
        <v>241</v>
      </c>
      <c r="I375" s="454" t="s">
        <v>9138</v>
      </c>
      <c r="J375" s="457">
        <v>45500</v>
      </c>
      <c r="K375" s="458">
        <v>600</v>
      </c>
      <c r="L375" s="457">
        <v>27300000</v>
      </c>
      <c r="M375" s="455" t="s">
        <v>9209</v>
      </c>
      <c r="N375" s="459" t="s">
        <v>1552</v>
      </c>
      <c r="O375" s="459" t="s">
        <v>8807</v>
      </c>
      <c r="P375" s="454" t="s">
        <v>8808</v>
      </c>
      <c r="Q375" s="455" t="s">
        <v>10605</v>
      </c>
    </row>
    <row r="376" spans="1:17" s="446" customFormat="1" ht="24.95" customHeight="1">
      <c r="A376" s="453">
        <v>375</v>
      </c>
      <c r="B376" s="453"/>
      <c r="C376" s="454" t="s">
        <v>8804</v>
      </c>
      <c r="D376" s="455"/>
      <c r="E376" s="455" t="s">
        <v>9367</v>
      </c>
      <c r="F376" s="455" t="s">
        <v>9368</v>
      </c>
      <c r="G376" s="456" t="s">
        <v>9369</v>
      </c>
      <c r="H376" s="455" t="s">
        <v>31</v>
      </c>
      <c r="I376" s="454" t="s">
        <v>174</v>
      </c>
      <c r="J376" s="457">
        <v>1596</v>
      </c>
      <c r="K376" s="458">
        <v>3100</v>
      </c>
      <c r="L376" s="457">
        <v>4947600</v>
      </c>
      <c r="M376" s="455" t="s">
        <v>8834</v>
      </c>
      <c r="N376" s="459" t="s">
        <v>1552</v>
      </c>
      <c r="O376" s="459" t="s">
        <v>8807</v>
      </c>
      <c r="P376" s="454" t="s">
        <v>8808</v>
      </c>
      <c r="Q376" s="455" t="s">
        <v>10605</v>
      </c>
    </row>
    <row r="377" spans="1:17" s="446" customFormat="1" ht="24.95" customHeight="1">
      <c r="A377" s="453">
        <v>376</v>
      </c>
      <c r="B377" s="453"/>
      <c r="C377" s="454" t="s">
        <v>8804</v>
      </c>
      <c r="D377" s="455"/>
      <c r="E377" s="455" t="s">
        <v>9370</v>
      </c>
      <c r="F377" s="455" t="s">
        <v>9368</v>
      </c>
      <c r="G377" s="456" t="s">
        <v>9369</v>
      </c>
      <c r="H377" s="455" t="s">
        <v>31</v>
      </c>
      <c r="I377" s="454" t="s">
        <v>158</v>
      </c>
      <c r="J377" s="457">
        <v>1596</v>
      </c>
      <c r="K377" s="458">
        <v>7200</v>
      </c>
      <c r="L377" s="457">
        <v>11491200</v>
      </c>
      <c r="M377" s="455" t="s">
        <v>8834</v>
      </c>
      <c r="N377" s="459" t="s">
        <v>1552</v>
      </c>
      <c r="O377" s="459" t="s">
        <v>8807</v>
      </c>
      <c r="P377" s="454" t="s">
        <v>8808</v>
      </c>
      <c r="Q377" s="455" t="s">
        <v>10605</v>
      </c>
    </row>
    <row r="378" spans="1:17" s="446" customFormat="1" ht="24.95" customHeight="1">
      <c r="A378" s="453">
        <v>377</v>
      </c>
      <c r="B378" s="453"/>
      <c r="C378" s="454" t="s">
        <v>8804</v>
      </c>
      <c r="D378" s="455"/>
      <c r="E378" s="455" t="s">
        <v>1362</v>
      </c>
      <c r="F378" s="455" t="s">
        <v>9371</v>
      </c>
      <c r="G378" s="456" t="s">
        <v>30</v>
      </c>
      <c r="H378" s="455" t="s">
        <v>31</v>
      </c>
      <c r="I378" s="454" t="s">
        <v>174</v>
      </c>
      <c r="J378" s="457">
        <v>330</v>
      </c>
      <c r="K378" s="458">
        <v>16700</v>
      </c>
      <c r="L378" s="457">
        <v>5511000</v>
      </c>
      <c r="M378" s="455" t="s">
        <v>8867</v>
      </c>
      <c r="N378" s="459" t="s">
        <v>1552</v>
      </c>
      <c r="O378" s="459" t="s">
        <v>8807</v>
      </c>
      <c r="P378" s="454" t="s">
        <v>8808</v>
      </c>
      <c r="Q378" s="455" t="s">
        <v>10605</v>
      </c>
    </row>
    <row r="379" spans="1:17" s="446" customFormat="1" ht="24.95" customHeight="1">
      <c r="A379" s="453">
        <v>378</v>
      </c>
      <c r="B379" s="453"/>
      <c r="C379" s="454" t="s">
        <v>8804</v>
      </c>
      <c r="D379" s="455"/>
      <c r="E379" s="455" t="s">
        <v>9372</v>
      </c>
      <c r="F379" s="455" t="s">
        <v>320</v>
      </c>
      <c r="G379" s="456" t="s">
        <v>9373</v>
      </c>
      <c r="H379" s="455" t="s">
        <v>8739</v>
      </c>
      <c r="I379" s="454" t="s">
        <v>25</v>
      </c>
      <c r="J379" s="457">
        <v>1002750</v>
      </c>
      <c r="K379" s="458">
        <v>18</v>
      </c>
      <c r="L379" s="457">
        <v>18049500</v>
      </c>
      <c r="M379" s="455" t="s">
        <v>9254</v>
      </c>
      <c r="N379" s="459" t="s">
        <v>1552</v>
      </c>
      <c r="O379" s="459" t="s">
        <v>8807</v>
      </c>
      <c r="P379" s="454" t="s">
        <v>8808</v>
      </c>
      <c r="Q379" s="455" t="s">
        <v>10605</v>
      </c>
    </row>
    <row r="380" spans="1:17" s="446" customFormat="1" ht="24.95" customHeight="1">
      <c r="A380" s="453">
        <v>379</v>
      </c>
      <c r="B380" s="453"/>
      <c r="C380" s="454" t="s">
        <v>8804</v>
      </c>
      <c r="D380" s="455"/>
      <c r="E380" s="455" t="s">
        <v>9374</v>
      </c>
      <c r="F380" s="455" t="s">
        <v>9375</v>
      </c>
      <c r="G380" s="456" t="s">
        <v>9376</v>
      </c>
      <c r="H380" s="455" t="s">
        <v>42</v>
      </c>
      <c r="I380" s="454" t="s">
        <v>21</v>
      </c>
      <c r="J380" s="457">
        <v>428400</v>
      </c>
      <c r="K380" s="458">
        <v>20</v>
      </c>
      <c r="L380" s="457">
        <v>8568000</v>
      </c>
      <c r="M380" s="455" t="s">
        <v>9230</v>
      </c>
      <c r="N380" s="459" t="s">
        <v>1552</v>
      </c>
      <c r="O380" s="459" t="s">
        <v>8807</v>
      </c>
      <c r="P380" s="454" t="s">
        <v>8808</v>
      </c>
      <c r="Q380" s="455" t="s">
        <v>10605</v>
      </c>
    </row>
    <row r="381" spans="1:17" s="446" customFormat="1" ht="24.95" customHeight="1">
      <c r="A381" s="453">
        <v>380</v>
      </c>
      <c r="B381" s="453"/>
      <c r="C381" s="454" t="s">
        <v>8804</v>
      </c>
      <c r="D381" s="455"/>
      <c r="E381" s="455" t="s">
        <v>47</v>
      </c>
      <c r="F381" s="455" t="s">
        <v>9377</v>
      </c>
      <c r="G381" s="456" t="s">
        <v>48</v>
      </c>
      <c r="H381" s="455" t="s">
        <v>40</v>
      </c>
      <c r="I381" s="454" t="s">
        <v>7504</v>
      </c>
      <c r="J381" s="457">
        <v>18900</v>
      </c>
      <c r="K381" s="458">
        <v>120</v>
      </c>
      <c r="L381" s="457">
        <v>2268000</v>
      </c>
      <c r="M381" s="455" t="s">
        <v>8860</v>
      </c>
      <c r="N381" s="459" t="s">
        <v>1552</v>
      </c>
      <c r="O381" s="459" t="s">
        <v>8807</v>
      </c>
      <c r="P381" s="454" t="s">
        <v>8808</v>
      </c>
      <c r="Q381" s="455" t="s">
        <v>10605</v>
      </c>
    </row>
    <row r="382" spans="1:17" s="446" customFormat="1" ht="24.95" customHeight="1">
      <c r="A382" s="453">
        <v>381</v>
      </c>
      <c r="B382" s="453"/>
      <c r="C382" s="454" t="s">
        <v>8804</v>
      </c>
      <c r="D382" s="455"/>
      <c r="E382" s="455" t="s">
        <v>47</v>
      </c>
      <c r="F382" s="455" t="s">
        <v>9378</v>
      </c>
      <c r="G382" s="456" t="s">
        <v>9277</v>
      </c>
      <c r="H382" s="455" t="s">
        <v>241</v>
      </c>
      <c r="I382" s="454" t="s">
        <v>21</v>
      </c>
      <c r="J382" s="457">
        <v>18000</v>
      </c>
      <c r="K382" s="458">
        <v>1126</v>
      </c>
      <c r="L382" s="457">
        <v>20268000</v>
      </c>
      <c r="M382" s="455" t="s">
        <v>8806</v>
      </c>
      <c r="N382" s="459" t="s">
        <v>1552</v>
      </c>
      <c r="O382" s="459" t="s">
        <v>8807</v>
      </c>
      <c r="P382" s="454" t="s">
        <v>8808</v>
      </c>
      <c r="Q382" s="455" t="s">
        <v>10605</v>
      </c>
    </row>
    <row r="383" spans="1:17" s="446" customFormat="1" ht="24.95" customHeight="1">
      <c r="A383" s="453">
        <v>382</v>
      </c>
      <c r="B383" s="453"/>
      <c r="C383" s="454" t="s">
        <v>8804</v>
      </c>
      <c r="D383" s="455"/>
      <c r="E383" s="455" t="s">
        <v>47</v>
      </c>
      <c r="F383" s="455" t="s">
        <v>9378</v>
      </c>
      <c r="G383" s="456" t="s">
        <v>9277</v>
      </c>
      <c r="H383" s="455" t="s">
        <v>241</v>
      </c>
      <c r="I383" s="454" t="s">
        <v>21</v>
      </c>
      <c r="J383" s="457">
        <v>18000</v>
      </c>
      <c r="K383" s="458">
        <v>1340</v>
      </c>
      <c r="L383" s="457">
        <v>24120000</v>
      </c>
      <c r="M383" s="455" t="s">
        <v>8806</v>
      </c>
      <c r="N383" s="459" t="s">
        <v>1552</v>
      </c>
      <c r="O383" s="459" t="s">
        <v>8807</v>
      </c>
      <c r="P383" s="454" t="s">
        <v>8808</v>
      </c>
      <c r="Q383" s="455" t="s">
        <v>10605</v>
      </c>
    </row>
    <row r="384" spans="1:17" s="446" customFormat="1" ht="24.95" customHeight="1">
      <c r="A384" s="453">
        <v>383</v>
      </c>
      <c r="B384" s="453"/>
      <c r="C384" s="454" t="s">
        <v>8804</v>
      </c>
      <c r="D384" s="455"/>
      <c r="E384" s="455" t="s">
        <v>9379</v>
      </c>
      <c r="F384" s="455" t="s">
        <v>9378</v>
      </c>
      <c r="G384" s="456" t="s">
        <v>9277</v>
      </c>
      <c r="H384" s="455" t="s">
        <v>241</v>
      </c>
      <c r="I384" s="454" t="s">
        <v>21</v>
      </c>
      <c r="J384" s="457">
        <v>18000</v>
      </c>
      <c r="K384" s="458">
        <v>130</v>
      </c>
      <c r="L384" s="457">
        <v>2340000</v>
      </c>
      <c r="M384" s="455" t="s">
        <v>8806</v>
      </c>
      <c r="N384" s="459" t="s">
        <v>1552</v>
      </c>
      <c r="O384" s="459" t="s">
        <v>8807</v>
      </c>
      <c r="P384" s="454" t="s">
        <v>8808</v>
      </c>
      <c r="Q384" s="455" t="s">
        <v>10605</v>
      </c>
    </row>
    <row r="385" spans="1:17" s="446" customFormat="1" ht="24.95" customHeight="1">
      <c r="A385" s="453">
        <v>384</v>
      </c>
      <c r="B385" s="453"/>
      <c r="C385" s="454" t="s">
        <v>8804</v>
      </c>
      <c r="D385" s="455"/>
      <c r="E385" s="455" t="s">
        <v>9380</v>
      </c>
      <c r="F385" s="455" t="s">
        <v>9378</v>
      </c>
      <c r="G385" s="456" t="s">
        <v>9277</v>
      </c>
      <c r="H385" s="455" t="s">
        <v>241</v>
      </c>
      <c r="I385" s="454" t="s">
        <v>21</v>
      </c>
      <c r="J385" s="457">
        <v>18000</v>
      </c>
      <c r="K385" s="458">
        <v>220</v>
      </c>
      <c r="L385" s="457">
        <v>3960000</v>
      </c>
      <c r="M385" s="455" t="s">
        <v>8806</v>
      </c>
      <c r="N385" s="459" t="s">
        <v>1552</v>
      </c>
      <c r="O385" s="459" t="s">
        <v>8807</v>
      </c>
      <c r="P385" s="454" t="s">
        <v>8808</v>
      </c>
      <c r="Q385" s="455" t="s">
        <v>10605</v>
      </c>
    </row>
    <row r="386" spans="1:17" s="446" customFormat="1" ht="24.95" customHeight="1">
      <c r="A386" s="453">
        <v>385</v>
      </c>
      <c r="B386" s="453"/>
      <c r="C386" s="454" t="s">
        <v>8804</v>
      </c>
      <c r="D386" s="455"/>
      <c r="E386" s="455" t="s">
        <v>9381</v>
      </c>
      <c r="F386" s="455" t="s">
        <v>9378</v>
      </c>
      <c r="G386" s="456" t="s">
        <v>9277</v>
      </c>
      <c r="H386" s="455" t="s">
        <v>241</v>
      </c>
      <c r="I386" s="454" t="s">
        <v>21</v>
      </c>
      <c r="J386" s="457">
        <v>18000</v>
      </c>
      <c r="K386" s="458">
        <v>220</v>
      </c>
      <c r="L386" s="457">
        <v>3960000</v>
      </c>
      <c r="M386" s="455" t="s">
        <v>8806</v>
      </c>
      <c r="N386" s="459" t="s">
        <v>1552</v>
      </c>
      <c r="O386" s="459" t="s">
        <v>8807</v>
      </c>
      <c r="P386" s="454" t="s">
        <v>8808</v>
      </c>
      <c r="Q386" s="455" t="s">
        <v>10605</v>
      </c>
    </row>
    <row r="387" spans="1:17" s="446" customFormat="1" ht="24.95" customHeight="1">
      <c r="A387" s="453">
        <v>386</v>
      </c>
      <c r="B387" s="453"/>
      <c r="C387" s="454" t="s">
        <v>8804</v>
      </c>
      <c r="D387" s="455"/>
      <c r="E387" s="455" t="s">
        <v>9382</v>
      </c>
      <c r="F387" s="455" t="s">
        <v>9378</v>
      </c>
      <c r="G387" s="456" t="s">
        <v>9277</v>
      </c>
      <c r="H387" s="455" t="s">
        <v>241</v>
      </c>
      <c r="I387" s="454" t="s">
        <v>21</v>
      </c>
      <c r="J387" s="457">
        <v>18000</v>
      </c>
      <c r="K387" s="458">
        <v>220</v>
      </c>
      <c r="L387" s="457">
        <v>3960000</v>
      </c>
      <c r="M387" s="455" t="s">
        <v>8806</v>
      </c>
      <c r="N387" s="459" t="s">
        <v>1552</v>
      </c>
      <c r="O387" s="459" t="s">
        <v>8807</v>
      </c>
      <c r="P387" s="454" t="s">
        <v>8808</v>
      </c>
      <c r="Q387" s="455" t="s">
        <v>10605</v>
      </c>
    </row>
    <row r="388" spans="1:17" s="446" customFormat="1" ht="24.95" customHeight="1">
      <c r="A388" s="453">
        <v>387</v>
      </c>
      <c r="B388" s="453"/>
      <c r="C388" s="454" t="s">
        <v>8804</v>
      </c>
      <c r="D388" s="455"/>
      <c r="E388" s="455" t="s">
        <v>9383</v>
      </c>
      <c r="F388" s="455" t="s">
        <v>325</v>
      </c>
      <c r="G388" s="456" t="s">
        <v>9277</v>
      </c>
      <c r="H388" s="455" t="s">
        <v>241</v>
      </c>
      <c r="I388" s="454" t="s">
        <v>158</v>
      </c>
      <c r="J388" s="457">
        <v>18000</v>
      </c>
      <c r="K388" s="458">
        <v>1800</v>
      </c>
      <c r="L388" s="457">
        <v>32400000</v>
      </c>
      <c r="M388" s="455" t="s">
        <v>8806</v>
      </c>
      <c r="N388" s="459" t="s">
        <v>1552</v>
      </c>
      <c r="O388" s="459" t="s">
        <v>8807</v>
      </c>
      <c r="P388" s="454" t="s">
        <v>8808</v>
      </c>
      <c r="Q388" s="455" t="s">
        <v>10605</v>
      </c>
    </row>
    <row r="389" spans="1:17" s="446" customFormat="1" ht="24.95" customHeight="1">
      <c r="A389" s="453">
        <v>388</v>
      </c>
      <c r="B389" s="453"/>
      <c r="C389" s="454" t="s">
        <v>8804</v>
      </c>
      <c r="D389" s="455"/>
      <c r="E389" s="455" t="s">
        <v>9384</v>
      </c>
      <c r="F389" s="455" t="s">
        <v>9385</v>
      </c>
      <c r="G389" s="456" t="s">
        <v>9376</v>
      </c>
      <c r="H389" s="455" t="s">
        <v>42</v>
      </c>
      <c r="I389" s="454" t="s">
        <v>21</v>
      </c>
      <c r="J389" s="457">
        <v>2200</v>
      </c>
      <c r="K389" s="458">
        <v>3000</v>
      </c>
      <c r="L389" s="457">
        <v>6600000</v>
      </c>
      <c r="M389" s="455" t="s">
        <v>9230</v>
      </c>
      <c r="N389" s="459" t="s">
        <v>1552</v>
      </c>
      <c r="O389" s="459" t="s">
        <v>8807</v>
      </c>
      <c r="P389" s="454" t="s">
        <v>8808</v>
      </c>
      <c r="Q389" s="455" t="s">
        <v>10605</v>
      </c>
    </row>
    <row r="390" spans="1:17" s="446" customFormat="1" ht="24.95" customHeight="1">
      <c r="A390" s="453">
        <v>389</v>
      </c>
      <c r="B390" s="453"/>
      <c r="C390" s="454" t="s">
        <v>8804</v>
      </c>
      <c r="D390" s="455"/>
      <c r="E390" s="455" t="s">
        <v>9343</v>
      </c>
      <c r="F390" s="455" t="s">
        <v>9386</v>
      </c>
      <c r="G390" s="456" t="s">
        <v>148</v>
      </c>
      <c r="H390" s="455" t="s">
        <v>1547</v>
      </c>
      <c r="I390" s="454" t="s">
        <v>21</v>
      </c>
      <c r="J390" s="457">
        <v>3045</v>
      </c>
      <c r="K390" s="458">
        <v>2120</v>
      </c>
      <c r="L390" s="457">
        <v>6455400</v>
      </c>
      <c r="M390" s="455" t="s">
        <v>8956</v>
      </c>
      <c r="N390" s="459" t="s">
        <v>1552</v>
      </c>
      <c r="O390" s="459" t="s">
        <v>8807</v>
      </c>
      <c r="P390" s="454" t="s">
        <v>8808</v>
      </c>
      <c r="Q390" s="455" t="s">
        <v>10605</v>
      </c>
    </row>
    <row r="391" spans="1:17" s="446" customFormat="1" ht="24.95" customHeight="1">
      <c r="A391" s="453">
        <v>390</v>
      </c>
      <c r="B391" s="453"/>
      <c r="C391" s="454" t="s">
        <v>8804</v>
      </c>
      <c r="D391" s="455"/>
      <c r="E391" s="455" t="s">
        <v>9387</v>
      </c>
      <c r="F391" s="455" t="s">
        <v>792</v>
      </c>
      <c r="G391" s="456" t="s">
        <v>7687</v>
      </c>
      <c r="H391" s="455" t="s">
        <v>33</v>
      </c>
      <c r="I391" s="454" t="s">
        <v>21</v>
      </c>
      <c r="J391" s="457">
        <v>4070</v>
      </c>
      <c r="K391" s="458">
        <v>4080</v>
      </c>
      <c r="L391" s="457">
        <v>16605600</v>
      </c>
      <c r="M391" s="455" t="s">
        <v>8875</v>
      </c>
      <c r="N391" s="459" t="s">
        <v>1552</v>
      </c>
      <c r="O391" s="459" t="s">
        <v>8807</v>
      </c>
      <c r="P391" s="454" t="s">
        <v>8808</v>
      </c>
      <c r="Q391" s="455" t="s">
        <v>10605</v>
      </c>
    </row>
    <row r="392" spans="1:17" s="446" customFormat="1" ht="24.95" customHeight="1">
      <c r="A392" s="453">
        <v>391</v>
      </c>
      <c r="B392" s="453"/>
      <c r="C392" s="454" t="s">
        <v>8804</v>
      </c>
      <c r="D392" s="455"/>
      <c r="E392" s="455" t="s">
        <v>9388</v>
      </c>
      <c r="F392" s="455" t="s">
        <v>9389</v>
      </c>
      <c r="G392" s="456" t="s">
        <v>4848</v>
      </c>
      <c r="H392" s="455" t="s">
        <v>27</v>
      </c>
      <c r="I392" s="454" t="s">
        <v>32</v>
      </c>
      <c r="J392" s="457">
        <v>149625</v>
      </c>
      <c r="K392" s="458">
        <v>300</v>
      </c>
      <c r="L392" s="457">
        <v>44887500</v>
      </c>
      <c r="M392" s="455" t="s">
        <v>9101</v>
      </c>
      <c r="N392" s="459" t="s">
        <v>1552</v>
      </c>
      <c r="O392" s="459" t="s">
        <v>8807</v>
      </c>
      <c r="P392" s="454" t="s">
        <v>8808</v>
      </c>
      <c r="Q392" s="455" t="s">
        <v>10605</v>
      </c>
    </row>
    <row r="393" spans="1:17" s="446" customFormat="1" ht="24.95" customHeight="1">
      <c r="A393" s="453">
        <v>392</v>
      </c>
      <c r="B393" s="453"/>
      <c r="C393" s="454" t="s">
        <v>8804</v>
      </c>
      <c r="D393" s="455"/>
      <c r="E393" s="455" t="s">
        <v>9388</v>
      </c>
      <c r="F393" s="455" t="s">
        <v>9389</v>
      </c>
      <c r="G393" s="456" t="s">
        <v>4848</v>
      </c>
      <c r="H393" s="455" t="s">
        <v>27</v>
      </c>
      <c r="I393" s="454" t="s">
        <v>32</v>
      </c>
      <c r="J393" s="457">
        <v>149625</v>
      </c>
      <c r="K393" s="458">
        <v>250</v>
      </c>
      <c r="L393" s="457">
        <v>37406250</v>
      </c>
      <c r="M393" s="455" t="s">
        <v>9101</v>
      </c>
      <c r="N393" s="459" t="s">
        <v>1552</v>
      </c>
      <c r="O393" s="459" t="s">
        <v>8807</v>
      </c>
      <c r="P393" s="454" t="s">
        <v>8808</v>
      </c>
      <c r="Q393" s="455" t="s">
        <v>10605</v>
      </c>
    </row>
    <row r="394" spans="1:17" s="446" customFormat="1" ht="24.95" customHeight="1">
      <c r="A394" s="453">
        <v>393</v>
      </c>
      <c r="B394" s="453"/>
      <c r="C394" s="454" t="s">
        <v>8804</v>
      </c>
      <c r="D394" s="455"/>
      <c r="E394" s="455" t="s">
        <v>9390</v>
      </c>
      <c r="F394" s="455" t="s">
        <v>9391</v>
      </c>
      <c r="G394" s="456" t="s">
        <v>48</v>
      </c>
      <c r="H394" s="455" t="s">
        <v>40</v>
      </c>
      <c r="I394" s="454" t="s">
        <v>21</v>
      </c>
      <c r="J394" s="457">
        <v>9450</v>
      </c>
      <c r="K394" s="458">
        <v>949</v>
      </c>
      <c r="L394" s="457">
        <v>8968050</v>
      </c>
      <c r="M394" s="455" t="s">
        <v>8860</v>
      </c>
      <c r="N394" s="459" t="s">
        <v>1552</v>
      </c>
      <c r="O394" s="459" t="s">
        <v>8807</v>
      </c>
      <c r="P394" s="454" t="s">
        <v>8808</v>
      </c>
      <c r="Q394" s="455" t="s">
        <v>10605</v>
      </c>
    </row>
    <row r="395" spans="1:17" s="446" customFormat="1" ht="24.95" customHeight="1">
      <c r="A395" s="453">
        <v>394</v>
      </c>
      <c r="B395" s="453"/>
      <c r="C395" s="454" t="s">
        <v>8804</v>
      </c>
      <c r="D395" s="455"/>
      <c r="E395" s="455" t="s">
        <v>9392</v>
      </c>
      <c r="F395" s="455" t="s">
        <v>9393</v>
      </c>
      <c r="G395" s="456" t="s">
        <v>1402</v>
      </c>
      <c r="H395" s="455" t="s">
        <v>33</v>
      </c>
      <c r="I395" s="454" t="s">
        <v>21</v>
      </c>
      <c r="J395" s="457">
        <v>240</v>
      </c>
      <c r="K395" s="458">
        <v>27700</v>
      </c>
      <c r="L395" s="457">
        <v>6648000</v>
      </c>
      <c r="M395" s="455" t="s">
        <v>8815</v>
      </c>
      <c r="N395" s="459" t="s">
        <v>1552</v>
      </c>
      <c r="O395" s="459" t="s">
        <v>8807</v>
      </c>
      <c r="P395" s="454" t="s">
        <v>8808</v>
      </c>
      <c r="Q395" s="455" t="s">
        <v>10605</v>
      </c>
    </row>
    <row r="396" spans="1:17" s="446" customFormat="1" ht="24.95" customHeight="1">
      <c r="A396" s="453">
        <v>395</v>
      </c>
      <c r="B396" s="453"/>
      <c r="C396" s="454" t="s">
        <v>8804</v>
      </c>
      <c r="D396" s="455"/>
      <c r="E396" s="455" t="s">
        <v>9394</v>
      </c>
      <c r="F396" s="455" t="s">
        <v>1239</v>
      </c>
      <c r="G396" s="456" t="s">
        <v>7687</v>
      </c>
      <c r="H396" s="455" t="s">
        <v>33</v>
      </c>
      <c r="I396" s="454" t="s">
        <v>23</v>
      </c>
      <c r="J396" s="457">
        <v>4180</v>
      </c>
      <c r="K396" s="458">
        <v>8540</v>
      </c>
      <c r="L396" s="457">
        <v>35697200</v>
      </c>
      <c r="M396" s="455" t="s">
        <v>8875</v>
      </c>
      <c r="N396" s="459" t="s">
        <v>1552</v>
      </c>
      <c r="O396" s="459" t="s">
        <v>8807</v>
      </c>
      <c r="P396" s="454" t="s">
        <v>8808</v>
      </c>
      <c r="Q396" s="455" t="s">
        <v>10605</v>
      </c>
    </row>
    <row r="397" spans="1:17" s="446" customFormat="1" ht="24.95" customHeight="1">
      <c r="A397" s="453">
        <v>396</v>
      </c>
      <c r="B397" s="453"/>
      <c r="C397" s="454" t="s">
        <v>8804</v>
      </c>
      <c r="D397" s="455"/>
      <c r="E397" s="455" t="s">
        <v>9395</v>
      </c>
      <c r="F397" s="455" t="s">
        <v>9396</v>
      </c>
      <c r="G397" s="456" t="s">
        <v>9397</v>
      </c>
      <c r="H397" s="455" t="s">
        <v>34</v>
      </c>
      <c r="I397" s="454" t="s">
        <v>281</v>
      </c>
      <c r="J397" s="457">
        <v>152775</v>
      </c>
      <c r="K397" s="458">
        <v>157</v>
      </c>
      <c r="L397" s="457">
        <v>23985675</v>
      </c>
      <c r="M397" s="455" t="s">
        <v>9398</v>
      </c>
      <c r="N397" s="459" t="s">
        <v>1552</v>
      </c>
      <c r="O397" s="459" t="s">
        <v>8807</v>
      </c>
      <c r="P397" s="454" t="s">
        <v>8808</v>
      </c>
      <c r="Q397" s="455" t="s">
        <v>10605</v>
      </c>
    </row>
    <row r="398" spans="1:17" s="446" customFormat="1" ht="24.95" customHeight="1">
      <c r="A398" s="453">
        <v>397</v>
      </c>
      <c r="B398" s="453"/>
      <c r="C398" s="454" t="s">
        <v>8804</v>
      </c>
      <c r="D398" s="455"/>
      <c r="E398" s="455" t="s">
        <v>9399</v>
      </c>
      <c r="F398" s="455" t="s">
        <v>792</v>
      </c>
      <c r="G398" s="456" t="s">
        <v>177</v>
      </c>
      <c r="H398" s="455" t="s">
        <v>33</v>
      </c>
      <c r="I398" s="454" t="s">
        <v>21</v>
      </c>
      <c r="J398" s="457">
        <v>2904</v>
      </c>
      <c r="K398" s="458">
        <v>1040</v>
      </c>
      <c r="L398" s="457">
        <v>3020160</v>
      </c>
      <c r="M398" s="455" t="s">
        <v>8822</v>
      </c>
      <c r="N398" s="459" t="s">
        <v>1552</v>
      </c>
      <c r="O398" s="459" t="s">
        <v>8807</v>
      </c>
      <c r="P398" s="454" t="s">
        <v>8808</v>
      </c>
      <c r="Q398" s="455" t="s">
        <v>10605</v>
      </c>
    </row>
    <row r="399" spans="1:17" s="446" customFormat="1" ht="24.95" customHeight="1">
      <c r="A399" s="453">
        <v>398</v>
      </c>
      <c r="B399" s="453"/>
      <c r="C399" s="454" t="s">
        <v>8804</v>
      </c>
      <c r="D399" s="455"/>
      <c r="E399" s="455" t="s">
        <v>9399</v>
      </c>
      <c r="F399" s="455" t="s">
        <v>9400</v>
      </c>
      <c r="G399" s="456" t="s">
        <v>177</v>
      </c>
      <c r="H399" s="455" t="s">
        <v>33</v>
      </c>
      <c r="I399" s="454" t="s">
        <v>21</v>
      </c>
      <c r="J399" s="457">
        <v>2904</v>
      </c>
      <c r="K399" s="458">
        <v>1420</v>
      </c>
      <c r="L399" s="457">
        <v>4123680</v>
      </c>
      <c r="M399" s="455" t="s">
        <v>8822</v>
      </c>
      <c r="N399" s="459" t="s">
        <v>1552</v>
      </c>
      <c r="O399" s="459" t="s">
        <v>8807</v>
      </c>
      <c r="P399" s="454" t="s">
        <v>8808</v>
      </c>
      <c r="Q399" s="455" t="s">
        <v>10605</v>
      </c>
    </row>
    <row r="400" spans="1:17" s="446" customFormat="1" ht="24.95" customHeight="1">
      <c r="A400" s="453">
        <v>399</v>
      </c>
      <c r="B400" s="453"/>
      <c r="C400" s="454" t="s">
        <v>8804</v>
      </c>
      <c r="D400" s="455"/>
      <c r="E400" s="455" t="s">
        <v>9401</v>
      </c>
      <c r="F400" s="455" t="s">
        <v>9402</v>
      </c>
      <c r="G400" s="456" t="s">
        <v>179</v>
      </c>
      <c r="H400" s="455" t="s">
        <v>33</v>
      </c>
      <c r="I400" s="454" t="s">
        <v>21</v>
      </c>
      <c r="J400" s="457">
        <v>92190</v>
      </c>
      <c r="K400" s="458">
        <v>10400</v>
      </c>
      <c r="L400" s="457">
        <v>958776000</v>
      </c>
      <c r="M400" s="455" t="s">
        <v>8973</v>
      </c>
      <c r="N400" s="459" t="s">
        <v>1552</v>
      </c>
      <c r="O400" s="459" t="s">
        <v>8807</v>
      </c>
      <c r="P400" s="454" t="s">
        <v>8808</v>
      </c>
      <c r="Q400" s="455" t="s">
        <v>10605</v>
      </c>
    </row>
    <row r="401" spans="1:17" s="446" customFormat="1" ht="24.95" customHeight="1">
      <c r="A401" s="453">
        <v>400</v>
      </c>
      <c r="B401" s="453"/>
      <c r="C401" s="454" t="s">
        <v>8804</v>
      </c>
      <c r="D401" s="455"/>
      <c r="E401" s="455" t="s">
        <v>5983</v>
      </c>
      <c r="F401" s="455" t="s">
        <v>9403</v>
      </c>
      <c r="G401" s="456" t="s">
        <v>30</v>
      </c>
      <c r="H401" s="455" t="s">
        <v>31</v>
      </c>
      <c r="I401" s="454" t="s">
        <v>21</v>
      </c>
      <c r="J401" s="457">
        <v>3910</v>
      </c>
      <c r="K401" s="458">
        <v>35000</v>
      </c>
      <c r="L401" s="457">
        <v>136850000</v>
      </c>
      <c r="M401" s="455" t="s">
        <v>8819</v>
      </c>
      <c r="N401" s="459" t="s">
        <v>1552</v>
      </c>
      <c r="O401" s="459" t="s">
        <v>8807</v>
      </c>
      <c r="P401" s="454" t="s">
        <v>8808</v>
      </c>
      <c r="Q401" s="455" t="s">
        <v>10605</v>
      </c>
    </row>
    <row r="402" spans="1:17" s="446" customFormat="1" ht="24.95" customHeight="1">
      <c r="A402" s="453">
        <v>401</v>
      </c>
      <c r="B402" s="453"/>
      <c r="C402" s="454" t="s">
        <v>8804</v>
      </c>
      <c r="D402" s="455"/>
      <c r="E402" s="455" t="s">
        <v>9404</v>
      </c>
      <c r="F402" s="455" t="s">
        <v>3813</v>
      </c>
      <c r="G402" s="456" t="s">
        <v>1891</v>
      </c>
      <c r="H402" s="455" t="s">
        <v>1168</v>
      </c>
      <c r="I402" s="454" t="s">
        <v>21</v>
      </c>
      <c r="J402" s="457">
        <v>6240</v>
      </c>
      <c r="K402" s="458">
        <v>3500</v>
      </c>
      <c r="L402" s="457">
        <v>21840000</v>
      </c>
      <c r="M402" s="455" t="s">
        <v>8875</v>
      </c>
      <c r="N402" s="459" t="s">
        <v>1552</v>
      </c>
      <c r="O402" s="459" t="s">
        <v>8807</v>
      </c>
      <c r="P402" s="454" t="s">
        <v>8808</v>
      </c>
      <c r="Q402" s="455" t="s">
        <v>10605</v>
      </c>
    </row>
    <row r="403" spans="1:17" s="446" customFormat="1" ht="24.95" customHeight="1">
      <c r="A403" s="453">
        <v>402</v>
      </c>
      <c r="B403" s="453"/>
      <c r="C403" s="454" t="s">
        <v>8804</v>
      </c>
      <c r="D403" s="455"/>
      <c r="E403" s="455" t="s">
        <v>2083</v>
      </c>
      <c r="F403" s="455" t="s">
        <v>9405</v>
      </c>
      <c r="G403" s="456" t="s">
        <v>179</v>
      </c>
      <c r="H403" s="455" t="s">
        <v>33</v>
      </c>
      <c r="I403" s="454" t="s">
        <v>281</v>
      </c>
      <c r="J403" s="457">
        <v>105606</v>
      </c>
      <c r="K403" s="458">
        <v>160</v>
      </c>
      <c r="L403" s="457">
        <v>16896960</v>
      </c>
      <c r="M403" s="455" t="s">
        <v>8973</v>
      </c>
      <c r="N403" s="459" t="s">
        <v>1552</v>
      </c>
      <c r="O403" s="459" t="s">
        <v>8807</v>
      </c>
      <c r="P403" s="454" t="s">
        <v>8808</v>
      </c>
      <c r="Q403" s="455" t="s">
        <v>10605</v>
      </c>
    </row>
    <row r="404" spans="1:17" s="446" customFormat="1" ht="24.95" customHeight="1">
      <c r="A404" s="453">
        <v>403</v>
      </c>
      <c r="B404" s="453"/>
      <c r="C404" s="454" t="s">
        <v>8804</v>
      </c>
      <c r="D404" s="455"/>
      <c r="E404" s="455" t="s">
        <v>2084</v>
      </c>
      <c r="F404" s="455" t="s">
        <v>9406</v>
      </c>
      <c r="G404" s="456" t="s">
        <v>179</v>
      </c>
      <c r="H404" s="455" t="s">
        <v>33</v>
      </c>
      <c r="I404" s="454" t="s">
        <v>281</v>
      </c>
      <c r="J404" s="457">
        <v>69120</v>
      </c>
      <c r="K404" s="458">
        <v>10</v>
      </c>
      <c r="L404" s="457">
        <v>691200</v>
      </c>
      <c r="M404" s="455" t="s">
        <v>8973</v>
      </c>
      <c r="N404" s="459" t="s">
        <v>1552</v>
      </c>
      <c r="O404" s="459" t="s">
        <v>8807</v>
      </c>
      <c r="P404" s="454" t="s">
        <v>8808</v>
      </c>
      <c r="Q404" s="455" t="s">
        <v>10605</v>
      </c>
    </row>
    <row r="405" spans="1:17" s="446" customFormat="1" ht="24.95" customHeight="1">
      <c r="A405" s="453">
        <v>404</v>
      </c>
      <c r="B405" s="453"/>
      <c r="C405" s="454" t="s">
        <v>8804</v>
      </c>
      <c r="D405" s="455"/>
      <c r="E405" s="455" t="s">
        <v>9407</v>
      </c>
      <c r="F405" s="455" t="s">
        <v>9408</v>
      </c>
      <c r="G405" s="456" t="s">
        <v>8805</v>
      </c>
      <c r="H405" s="455" t="s">
        <v>31</v>
      </c>
      <c r="I405" s="454" t="s">
        <v>21</v>
      </c>
      <c r="J405" s="457">
        <v>140000</v>
      </c>
      <c r="K405" s="458">
        <v>75</v>
      </c>
      <c r="L405" s="457">
        <v>10500000</v>
      </c>
      <c r="M405" s="455" t="s">
        <v>8806</v>
      </c>
      <c r="N405" s="459" t="s">
        <v>1552</v>
      </c>
      <c r="O405" s="459" t="s">
        <v>8807</v>
      </c>
      <c r="P405" s="454" t="s">
        <v>8808</v>
      </c>
      <c r="Q405" s="455" t="s">
        <v>10605</v>
      </c>
    </row>
    <row r="406" spans="1:17" s="446" customFormat="1" ht="24.95" customHeight="1">
      <c r="A406" s="453">
        <v>405</v>
      </c>
      <c r="B406" s="453"/>
      <c r="C406" s="454" t="s">
        <v>8804</v>
      </c>
      <c r="D406" s="455"/>
      <c r="E406" s="455" t="s">
        <v>9409</v>
      </c>
      <c r="F406" s="455" t="s">
        <v>9410</v>
      </c>
      <c r="G406" s="456" t="s">
        <v>9411</v>
      </c>
      <c r="H406" s="455" t="s">
        <v>2766</v>
      </c>
      <c r="I406" s="454" t="s">
        <v>281</v>
      </c>
      <c r="J406" s="457">
        <v>240000</v>
      </c>
      <c r="K406" s="458">
        <v>40</v>
      </c>
      <c r="L406" s="457">
        <v>9600000</v>
      </c>
      <c r="M406" s="455" t="s">
        <v>9398</v>
      </c>
      <c r="N406" s="459" t="s">
        <v>1552</v>
      </c>
      <c r="O406" s="459" t="s">
        <v>8807</v>
      </c>
      <c r="P406" s="454" t="s">
        <v>8808</v>
      </c>
      <c r="Q406" s="455" t="s">
        <v>10605</v>
      </c>
    </row>
    <row r="407" spans="1:17" s="446" customFormat="1" ht="24.95" customHeight="1">
      <c r="A407" s="453">
        <v>406</v>
      </c>
      <c r="B407" s="453"/>
      <c r="C407" s="454" t="s">
        <v>8804</v>
      </c>
      <c r="D407" s="455"/>
      <c r="E407" s="455" t="s">
        <v>9168</v>
      </c>
      <c r="F407" s="455" t="s">
        <v>9412</v>
      </c>
      <c r="G407" s="456" t="s">
        <v>177</v>
      </c>
      <c r="H407" s="455" t="s">
        <v>33</v>
      </c>
      <c r="I407" s="454" t="s">
        <v>20</v>
      </c>
      <c r="J407" s="457">
        <v>3420</v>
      </c>
      <c r="K407" s="458">
        <v>5600</v>
      </c>
      <c r="L407" s="457">
        <v>19152000</v>
      </c>
      <c r="M407" s="455" t="s">
        <v>8822</v>
      </c>
      <c r="N407" s="459" t="s">
        <v>1552</v>
      </c>
      <c r="O407" s="459" t="s">
        <v>8807</v>
      </c>
      <c r="P407" s="454" t="s">
        <v>8808</v>
      </c>
      <c r="Q407" s="455" t="s">
        <v>10605</v>
      </c>
    </row>
    <row r="408" spans="1:17" s="446" customFormat="1" ht="24.95" customHeight="1">
      <c r="A408" s="453">
        <v>407</v>
      </c>
      <c r="B408" s="453"/>
      <c r="C408" s="454" t="s">
        <v>8804</v>
      </c>
      <c r="D408" s="455"/>
      <c r="E408" s="455" t="s">
        <v>9413</v>
      </c>
      <c r="F408" s="455" t="s">
        <v>8810</v>
      </c>
      <c r="G408" s="456" t="s">
        <v>9414</v>
      </c>
      <c r="H408" s="455" t="s">
        <v>28</v>
      </c>
      <c r="I408" s="454" t="s">
        <v>313</v>
      </c>
      <c r="J408" s="457">
        <v>1998</v>
      </c>
      <c r="K408" s="458">
        <v>13898</v>
      </c>
      <c r="L408" s="457">
        <v>27768204</v>
      </c>
      <c r="M408" s="455" t="s">
        <v>8812</v>
      </c>
      <c r="N408" s="459" t="s">
        <v>1552</v>
      </c>
      <c r="O408" s="459" t="s">
        <v>8807</v>
      </c>
      <c r="P408" s="454" t="s">
        <v>8808</v>
      </c>
      <c r="Q408" s="455" t="s">
        <v>10605</v>
      </c>
    </row>
    <row r="409" spans="1:17" s="446" customFormat="1" ht="24.95" customHeight="1">
      <c r="A409" s="453">
        <v>408</v>
      </c>
      <c r="B409" s="453"/>
      <c r="C409" s="463" t="s">
        <v>9415</v>
      </c>
      <c r="D409" s="463" t="s">
        <v>9416</v>
      </c>
      <c r="E409" s="464" t="s">
        <v>9417</v>
      </c>
      <c r="F409" s="455" t="s">
        <v>9418</v>
      </c>
      <c r="G409" s="456" t="s">
        <v>249</v>
      </c>
      <c r="H409" s="455" t="s">
        <v>33</v>
      </c>
      <c r="I409" s="454" t="s">
        <v>21</v>
      </c>
      <c r="J409" s="457">
        <v>39400</v>
      </c>
      <c r="K409" s="458">
        <v>273</v>
      </c>
      <c r="L409" s="457">
        <v>10756200</v>
      </c>
      <c r="M409" s="455" t="s">
        <v>8867</v>
      </c>
      <c r="N409" s="459" t="s">
        <v>1552</v>
      </c>
      <c r="O409" s="459" t="s">
        <v>8807</v>
      </c>
      <c r="P409" s="454" t="s">
        <v>8808</v>
      </c>
      <c r="Q409" s="455" t="s">
        <v>10605</v>
      </c>
    </row>
    <row r="410" spans="1:17" s="446" customFormat="1" ht="24.95" customHeight="1">
      <c r="A410" s="453">
        <v>409</v>
      </c>
      <c r="B410" s="453"/>
      <c r="C410" s="463" t="s">
        <v>9415</v>
      </c>
      <c r="D410" s="463" t="s">
        <v>9416</v>
      </c>
      <c r="E410" s="464" t="s">
        <v>9417</v>
      </c>
      <c r="F410" s="455" t="s">
        <v>9418</v>
      </c>
      <c r="G410" s="456" t="s">
        <v>249</v>
      </c>
      <c r="H410" s="455" t="s">
        <v>33</v>
      </c>
      <c r="I410" s="454" t="s">
        <v>21</v>
      </c>
      <c r="J410" s="457">
        <v>39400</v>
      </c>
      <c r="K410" s="458">
        <v>143</v>
      </c>
      <c r="L410" s="457">
        <v>5634200</v>
      </c>
      <c r="M410" s="455" t="s">
        <v>8867</v>
      </c>
      <c r="N410" s="459" t="s">
        <v>1552</v>
      </c>
      <c r="O410" s="459" t="s">
        <v>8807</v>
      </c>
      <c r="P410" s="454" t="s">
        <v>8808</v>
      </c>
      <c r="Q410" s="455" t="s">
        <v>10605</v>
      </c>
    </row>
    <row r="411" spans="1:17" s="446" customFormat="1" ht="24.95" customHeight="1">
      <c r="A411" s="453">
        <v>410</v>
      </c>
      <c r="B411" s="453"/>
      <c r="C411" s="463" t="s">
        <v>777</v>
      </c>
      <c r="D411" s="463" t="s">
        <v>9419</v>
      </c>
      <c r="E411" s="464" t="s">
        <v>9420</v>
      </c>
      <c r="F411" s="455" t="s">
        <v>9421</v>
      </c>
      <c r="G411" s="456" t="s">
        <v>9422</v>
      </c>
      <c r="H411" s="455" t="s">
        <v>31</v>
      </c>
      <c r="I411" s="454" t="s">
        <v>17</v>
      </c>
      <c r="J411" s="457">
        <v>60000</v>
      </c>
      <c r="K411" s="458">
        <v>960</v>
      </c>
      <c r="L411" s="457">
        <v>57600000</v>
      </c>
      <c r="M411" s="455" t="s">
        <v>8953</v>
      </c>
      <c r="N411" s="459" t="s">
        <v>1552</v>
      </c>
      <c r="O411" s="459" t="s">
        <v>8807</v>
      </c>
      <c r="P411" s="454" t="s">
        <v>8808</v>
      </c>
      <c r="Q411" s="455" t="s">
        <v>10605</v>
      </c>
    </row>
    <row r="412" spans="1:17" s="446" customFormat="1" ht="24.95" customHeight="1">
      <c r="A412" s="453">
        <v>411</v>
      </c>
      <c r="B412" s="453"/>
      <c r="C412" s="463" t="s">
        <v>777</v>
      </c>
      <c r="D412" s="463" t="s">
        <v>9419</v>
      </c>
      <c r="E412" s="464" t="s">
        <v>9423</v>
      </c>
      <c r="F412" s="455" t="s">
        <v>9421</v>
      </c>
      <c r="G412" s="456" t="s">
        <v>9422</v>
      </c>
      <c r="H412" s="455" t="s">
        <v>31</v>
      </c>
      <c r="I412" s="454" t="s">
        <v>17</v>
      </c>
      <c r="J412" s="457">
        <v>60000</v>
      </c>
      <c r="K412" s="458">
        <v>960</v>
      </c>
      <c r="L412" s="457">
        <v>57600000</v>
      </c>
      <c r="M412" s="455" t="s">
        <v>8953</v>
      </c>
      <c r="N412" s="459" t="s">
        <v>1552</v>
      </c>
      <c r="O412" s="459" t="s">
        <v>8807</v>
      </c>
      <c r="P412" s="454" t="s">
        <v>8808</v>
      </c>
      <c r="Q412" s="455" t="s">
        <v>10605</v>
      </c>
    </row>
    <row r="413" spans="1:17" s="446" customFormat="1" ht="24.95" customHeight="1">
      <c r="A413" s="453">
        <v>412</v>
      </c>
      <c r="B413" s="453"/>
      <c r="C413" s="463" t="s">
        <v>777</v>
      </c>
      <c r="D413" s="463" t="s">
        <v>9419</v>
      </c>
      <c r="E413" s="464" t="s">
        <v>9424</v>
      </c>
      <c r="F413" s="455" t="s">
        <v>9421</v>
      </c>
      <c r="G413" s="456" t="s">
        <v>9422</v>
      </c>
      <c r="H413" s="455" t="s">
        <v>31</v>
      </c>
      <c r="I413" s="454" t="s">
        <v>17</v>
      </c>
      <c r="J413" s="457">
        <v>90000</v>
      </c>
      <c r="K413" s="458">
        <v>400</v>
      </c>
      <c r="L413" s="457">
        <v>36000000</v>
      </c>
      <c r="M413" s="455" t="s">
        <v>8953</v>
      </c>
      <c r="N413" s="459" t="s">
        <v>1552</v>
      </c>
      <c r="O413" s="459" t="s">
        <v>8807</v>
      </c>
      <c r="P413" s="454" t="s">
        <v>8808</v>
      </c>
      <c r="Q413" s="455" t="s">
        <v>10605</v>
      </c>
    </row>
    <row r="414" spans="1:17" s="446" customFormat="1" ht="24.95" customHeight="1">
      <c r="A414" s="453">
        <v>413</v>
      </c>
      <c r="B414" s="453"/>
      <c r="C414" s="463" t="s">
        <v>777</v>
      </c>
      <c r="D414" s="463" t="s">
        <v>9419</v>
      </c>
      <c r="E414" s="464" t="s">
        <v>9425</v>
      </c>
      <c r="F414" s="455" t="s">
        <v>9421</v>
      </c>
      <c r="G414" s="456" t="s">
        <v>9422</v>
      </c>
      <c r="H414" s="455" t="s">
        <v>31</v>
      </c>
      <c r="I414" s="454" t="s">
        <v>17</v>
      </c>
      <c r="J414" s="457">
        <v>32000</v>
      </c>
      <c r="K414" s="458">
        <v>800</v>
      </c>
      <c r="L414" s="457">
        <v>25600000</v>
      </c>
      <c r="M414" s="455" t="s">
        <v>8953</v>
      </c>
      <c r="N414" s="459" t="s">
        <v>1552</v>
      </c>
      <c r="O414" s="459" t="s">
        <v>8807</v>
      </c>
      <c r="P414" s="454" t="s">
        <v>8808</v>
      </c>
      <c r="Q414" s="455" t="s">
        <v>10605</v>
      </c>
    </row>
    <row r="415" spans="1:17" s="446" customFormat="1" ht="24.95" customHeight="1">
      <c r="A415" s="453">
        <v>414</v>
      </c>
      <c r="B415" s="453"/>
      <c r="C415" s="463" t="s">
        <v>1757</v>
      </c>
      <c r="D415" s="463" t="s">
        <v>9426</v>
      </c>
      <c r="E415" s="464" t="s">
        <v>9427</v>
      </c>
      <c r="F415" s="455" t="s">
        <v>9428</v>
      </c>
      <c r="G415" s="456" t="s">
        <v>9429</v>
      </c>
      <c r="H415" s="455" t="s">
        <v>9430</v>
      </c>
      <c r="I415" s="454" t="s">
        <v>17</v>
      </c>
      <c r="J415" s="457">
        <v>44305</v>
      </c>
      <c r="K415" s="458">
        <v>50</v>
      </c>
      <c r="L415" s="457">
        <v>2215250</v>
      </c>
      <c r="M415" s="455" t="s">
        <v>9080</v>
      </c>
      <c r="N415" s="459" t="s">
        <v>1552</v>
      </c>
      <c r="O415" s="459" t="s">
        <v>8807</v>
      </c>
      <c r="P415" s="454" t="s">
        <v>8808</v>
      </c>
      <c r="Q415" s="455" t="s">
        <v>10605</v>
      </c>
    </row>
    <row r="416" spans="1:17" s="446" customFormat="1" ht="24.95" customHeight="1">
      <c r="A416" s="453">
        <v>415</v>
      </c>
      <c r="B416" s="453"/>
      <c r="C416" s="463" t="s">
        <v>1757</v>
      </c>
      <c r="D416" s="463" t="s">
        <v>9426</v>
      </c>
      <c r="E416" s="464" t="s">
        <v>9431</v>
      </c>
      <c r="F416" s="455" t="s">
        <v>1813</v>
      </c>
      <c r="G416" s="456" t="s">
        <v>9429</v>
      </c>
      <c r="H416" s="455" t="s">
        <v>9432</v>
      </c>
      <c r="I416" s="454" t="s">
        <v>21</v>
      </c>
      <c r="J416" s="457">
        <v>39264</v>
      </c>
      <c r="K416" s="458">
        <v>330</v>
      </c>
      <c r="L416" s="457">
        <v>12957120</v>
      </c>
      <c r="M416" s="455" t="s">
        <v>9080</v>
      </c>
      <c r="N416" s="459" t="s">
        <v>1552</v>
      </c>
      <c r="O416" s="459" t="s">
        <v>8807</v>
      </c>
      <c r="P416" s="454" t="s">
        <v>8808</v>
      </c>
      <c r="Q416" s="455" t="s">
        <v>10605</v>
      </c>
    </row>
    <row r="417" spans="1:17" s="446" customFormat="1" ht="24.95" customHeight="1">
      <c r="A417" s="453">
        <v>416</v>
      </c>
      <c r="B417" s="453"/>
      <c r="C417" s="463" t="s">
        <v>1757</v>
      </c>
      <c r="D417" s="463" t="s">
        <v>9426</v>
      </c>
      <c r="E417" s="464" t="s">
        <v>9431</v>
      </c>
      <c r="F417" s="455" t="s">
        <v>1813</v>
      </c>
      <c r="G417" s="456" t="s">
        <v>9429</v>
      </c>
      <c r="H417" s="455" t="s">
        <v>9432</v>
      </c>
      <c r="I417" s="454" t="s">
        <v>17</v>
      </c>
      <c r="J417" s="457">
        <v>30744</v>
      </c>
      <c r="K417" s="458">
        <v>8</v>
      </c>
      <c r="L417" s="457">
        <v>245952</v>
      </c>
      <c r="M417" s="455" t="s">
        <v>9080</v>
      </c>
      <c r="N417" s="459" t="s">
        <v>1552</v>
      </c>
      <c r="O417" s="459" t="s">
        <v>8807</v>
      </c>
      <c r="P417" s="454" t="s">
        <v>8808</v>
      </c>
      <c r="Q417" s="455" t="s">
        <v>10605</v>
      </c>
    </row>
    <row r="418" spans="1:17" s="446" customFormat="1" ht="24.95" customHeight="1">
      <c r="A418" s="453">
        <v>417</v>
      </c>
      <c r="B418" s="453"/>
      <c r="C418" s="463" t="s">
        <v>1757</v>
      </c>
      <c r="D418" s="463" t="s">
        <v>9426</v>
      </c>
      <c r="E418" s="464" t="s">
        <v>9433</v>
      </c>
      <c r="F418" s="455" t="s">
        <v>7721</v>
      </c>
      <c r="G418" s="456" t="s">
        <v>8889</v>
      </c>
      <c r="H418" s="455" t="s">
        <v>35</v>
      </c>
      <c r="I418" s="454" t="s">
        <v>17</v>
      </c>
      <c r="J418" s="457">
        <v>27100</v>
      </c>
      <c r="K418" s="458">
        <v>5200</v>
      </c>
      <c r="L418" s="457">
        <v>140920000</v>
      </c>
      <c r="M418" s="455" t="s">
        <v>8830</v>
      </c>
      <c r="N418" s="459" t="s">
        <v>1552</v>
      </c>
      <c r="O418" s="459" t="s">
        <v>8807</v>
      </c>
      <c r="P418" s="454" t="s">
        <v>8808</v>
      </c>
      <c r="Q418" s="455" t="s">
        <v>10605</v>
      </c>
    </row>
    <row r="419" spans="1:17" s="446" customFormat="1" ht="24.95" customHeight="1">
      <c r="A419" s="453">
        <v>418</v>
      </c>
      <c r="B419" s="453"/>
      <c r="C419" s="463" t="s">
        <v>5150</v>
      </c>
      <c r="D419" s="463" t="s">
        <v>9434</v>
      </c>
      <c r="E419" s="464" t="s">
        <v>9435</v>
      </c>
      <c r="F419" s="455" t="s">
        <v>9436</v>
      </c>
      <c r="G419" s="456" t="s">
        <v>9422</v>
      </c>
      <c r="H419" s="455" t="s">
        <v>34</v>
      </c>
      <c r="I419" s="454" t="s">
        <v>17</v>
      </c>
      <c r="J419" s="457">
        <v>2000000</v>
      </c>
      <c r="K419" s="458">
        <v>160</v>
      </c>
      <c r="L419" s="457">
        <v>320000000</v>
      </c>
      <c r="M419" s="455" t="s">
        <v>8953</v>
      </c>
      <c r="N419" s="459" t="s">
        <v>1552</v>
      </c>
      <c r="O419" s="459" t="s">
        <v>8807</v>
      </c>
      <c r="P419" s="454" t="s">
        <v>8808</v>
      </c>
      <c r="Q419" s="455" t="s">
        <v>10605</v>
      </c>
    </row>
    <row r="420" spans="1:17" s="446" customFormat="1" ht="24.95" customHeight="1">
      <c r="A420" s="453">
        <v>419</v>
      </c>
      <c r="B420" s="453"/>
      <c r="C420" s="463" t="s">
        <v>5150</v>
      </c>
      <c r="D420" s="463" t="s">
        <v>9434</v>
      </c>
      <c r="E420" s="464" t="s">
        <v>9437</v>
      </c>
      <c r="F420" s="455" t="s">
        <v>9438</v>
      </c>
      <c r="G420" s="456" t="s">
        <v>9422</v>
      </c>
      <c r="H420" s="455" t="s">
        <v>34</v>
      </c>
      <c r="I420" s="454" t="s">
        <v>17</v>
      </c>
      <c r="J420" s="457">
        <v>2200000</v>
      </c>
      <c r="K420" s="458">
        <v>160</v>
      </c>
      <c r="L420" s="457">
        <v>352000000</v>
      </c>
      <c r="M420" s="455" t="s">
        <v>8953</v>
      </c>
      <c r="N420" s="459" t="s">
        <v>1552</v>
      </c>
      <c r="O420" s="459" t="s">
        <v>8807</v>
      </c>
      <c r="P420" s="454" t="s">
        <v>8808</v>
      </c>
      <c r="Q420" s="455" t="s">
        <v>10605</v>
      </c>
    </row>
    <row r="421" spans="1:17" s="446" customFormat="1" ht="24.95" customHeight="1">
      <c r="A421" s="453">
        <v>420</v>
      </c>
      <c r="B421" s="453"/>
      <c r="C421" s="463" t="s">
        <v>793</v>
      </c>
      <c r="D421" s="463" t="s">
        <v>9439</v>
      </c>
      <c r="E421" s="464" t="s">
        <v>9440</v>
      </c>
      <c r="F421" s="455" t="s">
        <v>9441</v>
      </c>
      <c r="G421" s="456" t="s">
        <v>9429</v>
      </c>
      <c r="H421" s="455" t="s">
        <v>180</v>
      </c>
      <c r="I421" s="454" t="s">
        <v>17</v>
      </c>
      <c r="J421" s="457">
        <v>122222</v>
      </c>
      <c r="K421" s="458">
        <v>80</v>
      </c>
      <c r="L421" s="457">
        <v>9777760</v>
      </c>
      <c r="M421" s="455" t="s">
        <v>9080</v>
      </c>
      <c r="N421" s="459" t="s">
        <v>1552</v>
      </c>
      <c r="O421" s="459" t="s">
        <v>8807</v>
      </c>
      <c r="P421" s="454" t="s">
        <v>8808</v>
      </c>
      <c r="Q421" s="455" t="s">
        <v>10605</v>
      </c>
    </row>
    <row r="422" spans="1:17" s="446" customFormat="1" ht="24.95" customHeight="1">
      <c r="A422" s="453">
        <v>421</v>
      </c>
      <c r="B422" s="453"/>
      <c r="C422" s="463" t="s">
        <v>793</v>
      </c>
      <c r="D422" s="463" t="s">
        <v>9439</v>
      </c>
      <c r="E422" s="464" t="s">
        <v>9442</v>
      </c>
      <c r="F422" s="455" t="s">
        <v>9443</v>
      </c>
      <c r="G422" s="456" t="s">
        <v>9429</v>
      </c>
      <c r="H422" s="455" t="s">
        <v>9430</v>
      </c>
      <c r="I422" s="454" t="s">
        <v>17</v>
      </c>
      <c r="J422" s="457">
        <v>113611</v>
      </c>
      <c r="K422" s="458">
        <v>8</v>
      </c>
      <c r="L422" s="457">
        <v>908888</v>
      </c>
      <c r="M422" s="455" t="s">
        <v>9080</v>
      </c>
      <c r="N422" s="459" t="s">
        <v>1552</v>
      </c>
      <c r="O422" s="459" t="s">
        <v>8807</v>
      </c>
      <c r="P422" s="454" t="s">
        <v>8808</v>
      </c>
      <c r="Q422" s="455" t="s">
        <v>10605</v>
      </c>
    </row>
    <row r="423" spans="1:17" s="446" customFormat="1" ht="24.95" customHeight="1">
      <c r="A423" s="453">
        <v>422</v>
      </c>
      <c r="B423" s="453"/>
      <c r="C423" s="463" t="s">
        <v>793</v>
      </c>
      <c r="D423" s="463" t="s">
        <v>9439</v>
      </c>
      <c r="E423" s="464" t="s">
        <v>9440</v>
      </c>
      <c r="F423" s="455" t="s">
        <v>9444</v>
      </c>
      <c r="G423" s="456" t="s">
        <v>9429</v>
      </c>
      <c r="H423" s="455" t="s">
        <v>180</v>
      </c>
      <c r="I423" s="454" t="s">
        <v>17</v>
      </c>
      <c r="J423" s="457">
        <v>120949</v>
      </c>
      <c r="K423" s="458">
        <v>360</v>
      </c>
      <c r="L423" s="457">
        <v>43541640</v>
      </c>
      <c r="M423" s="455" t="s">
        <v>9080</v>
      </c>
      <c r="N423" s="459" t="s">
        <v>1552</v>
      </c>
      <c r="O423" s="459" t="s">
        <v>8807</v>
      </c>
      <c r="P423" s="454" t="s">
        <v>8808</v>
      </c>
      <c r="Q423" s="455" t="s">
        <v>10605</v>
      </c>
    </row>
    <row r="424" spans="1:17" s="446" customFormat="1" ht="24.95" customHeight="1">
      <c r="A424" s="453">
        <v>423</v>
      </c>
      <c r="B424" s="453"/>
      <c r="C424" s="463" t="s">
        <v>793</v>
      </c>
      <c r="D424" s="463" t="s">
        <v>9439</v>
      </c>
      <c r="E424" s="464" t="s">
        <v>9445</v>
      </c>
      <c r="F424" s="455" t="s">
        <v>9446</v>
      </c>
      <c r="G424" s="456" t="s">
        <v>9422</v>
      </c>
      <c r="H424" s="455" t="s">
        <v>31</v>
      </c>
      <c r="I424" s="454" t="s">
        <v>17</v>
      </c>
      <c r="J424" s="457">
        <v>25000</v>
      </c>
      <c r="K424" s="458">
        <v>2400</v>
      </c>
      <c r="L424" s="457">
        <v>60000000</v>
      </c>
      <c r="M424" s="455" t="s">
        <v>8953</v>
      </c>
      <c r="N424" s="459" t="s">
        <v>1552</v>
      </c>
      <c r="O424" s="459" t="s">
        <v>8807</v>
      </c>
      <c r="P424" s="454" t="s">
        <v>8808</v>
      </c>
      <c r="Q424" s="455" t="s">
        <v>10605</v>
      </c>
    </row>
    <row r="425" spans="1:17" s="446" customFormat="1" ht="24.95" customHeight="1">
      <c r="A425" s="453">
        <v>424</v>
      </c>
      <c r="B425" s="453"/>
      <c r="C425" s="463" t="s">
        <v>798</v>
      </c>
      <c r="D425" s="463" t="s">
        <v>799</v>
      </c>
      <c r="E425" s="464" t="s">
        <v>9447</v>
      </c>
      <c r="F425" s="455" t="s">
        <v>8810</v>
      </c>
      <c r="G425" s="456" t="s">
        <v>9109</v>
      </c>
      <c r="H425" s="455" t="s">
        <v>1236</v>
      </c>
      <c r="I425" s="454" t="s">
        <v>21</v>
      </c>
      <c r="J425" s="457">
        <v>41500</v>
      </c>
      <c r="K425" s="458">
        <v>450</v>
      </c>
      <c r="L425" s="457">
        <v>18675000</v>
      </c>
      <c r="M425" s="455" t="s">
        <v>8812</v>
      </c>
      <c r="N425" s="459" t="s">
        <v>1552</v>
      </c>
      <c r="O425" s="459" t="s">
        <v>8807</v>
      </c>
      <c r="P425" s="454" t="s">
        <v>8808</v>
      </c>
      <c r="Q425" s="455" t="s">
        <v>10605</v>
      </c>
    </row>
    <row r="426" spans="1:17" s="446" customFormat="1" ht="24.95" customHeight="1">
      <c r="A426" s="453">
        <v>425</v>
      </c>
      <c r="B426" s="453"/>
      <c r="C426" s="463" t="s">
        <v>798</v>
      </c>
      <c r="D426" s="463" t="s">
        <v>799</v>
      </c>
      <c r="E426" s="464" t="s">
        <v>9448</v>
      </c>
      <c r="F426" s="455" t="s">
        <v>8810</v>
      </c>
      <c r="G426" s="456" t="s">
        <v>9109</v>
      </c>
      <c r="H426" s="455" t="s">
        <v>1236</v>
      </c>
      <c r="I426" s="454" t="s">
        <v>21</v>
      </c>
      <c r="J426" s="457">
        <v>71746</v>
      </c>
      <c r="K426" s="458">
        <v>20</v>
      </c>
      <c r="L426" s="457">
        <v>1434920</v>
      </c>
      <c r="M426" s="455" t="s">
        <v>8812</v>
      </c>
      <c r="N426" s="459" t="s">
        <v>1552</v>
      </c>
      <c r="O426" s="459" t="s">
        <v>8807</v>
      </c>
      <c r="P426" s="454" t="s">
        <v>8808</v>
      </c>
      <c r="Q426" s="455" t="s">
        <v>10605</v>
      </c>
    </row>
    <row r="427" spans="1:17" s="446" customFormat="1" ht="24.95" customHeight="1">
      <c r="A427" s="453">
        <v>426</v>
      </c>
      <c r="B427" s="453"/>
      <c r="C427" s="463" t="s">
        <v>798</v>
      </c>
      <c r="D427" s="463" t="s">
        <v>799</v>
      </c>
      <c r="E427" s="464" t="s">
        <v>9449</v>
      </c>
      <c r="F427" s="455" t="s">
        <v>8810</v>
      </c>
      <c r="G427" s="456" t="s">
        <v>9109</v>
      </c>
      <c r="H427" s="455" t="s">
        <v>1236</v>
      </c>
      <c r="I427" s="454" t="s">
        <v>21</v>
      </c>
      <c r="J427" s="457">
        <v>35950</v>
      </c>
      <c r="K427" s="458">
        <v>108</v>
      </c>
      <c r="L427" s="457">
        <v>3882600</v>
      </c>
      <c r="M427" s="455" t="s">
        <v>8812</v>
      </c>
      <c r="N427" s="459" t="s">
        <v>1552</v>
      </c>
      <c r="O427" s="459" t="s">
        <v>8807</v>
      </c>
      <c r="P427" s="454" t="s">
        <v>8808</v>
      </c>
      <c r="Q427" s="455" t="s">
        <v>10605</v>
      </c>
    </row>
    <row r="428" spans="1:17" s="446" customFormat="1" ht="24.95" customHeight="1">
      <c r="A428" s="453">
        <v>427</v>
      </c>
      <c r="B428" s="453"/>
      <c r="C428" s="463" t="s">
        <v>798</v>
      </c>
      <c r="D428" s="463" t="s">
        <v>799</v>
      </c>
      <c r="E428" s="464" t="s">
        <v>9450</v>
      </c>
      <c r="F428" s="455" t="s">
        <v>8810</v>
      </c>
      <c r="G428" s="456" t="s">
        <v>9109</v>
      </c>
      <c r="H428" s="455" t="s">
        <v>1236</v>
      </c>
      <c r="I428" s="454" t="s">
        <v>21</v>
      </c>
      <c r="J428" s="457">
        <v>43995</v>
      </c>
      <c r="K428" s="458">
        <v>250</v>
      </c>
      <c r="L428" s="457">
        <v>10998750</v>
      </c>
      <c r="M428" s="455" t="s">
        <v>8812</v>
      </c>
      <c r="N428" s="459" t="s">
        <v>1552</v>
      </c>
      <c r="O428" s="459" t="s">
        <v>8807</v>
      </c>
      <c r="P428" s="454" t="s">
        <v>8808</v>
      </c>
      <c r="Q428" s="455" t="s">
        <v>10605</v>
      </c>
    </row>
    <row r="429" spans="1:17" s="446" customFormat="1" ht="24.95" customHeight="1">
      <c r="A429" s="453">
        <v>428</v>
      </c>
      <c r="B429" s="453"/>
      <c r="C429" s="463" t="s">
        <v>798</v>
      </c>
      <c r="D429" s="463" t="s">
        <v>799</v>
      </c>
      <c r="E429" s="464" t="s">
        <v>9451</v>
      </c>
      <c r="F429" s="455" t="s">
        <v>8810</v>
      </c>
      <c r="G429" s="456" t="s">
        <v>9109</v>
      </c>
      <c r="H429" s="455" t="s">
        <v>1236</v>
      </c>
      <c r="I429" s="454" t="s">
        <v>21</v>
      </c>
      <c r="J429" s="457">
        <v>21950</v>
      </c>
      <c r="K429" s="458">
        <v>990</v>
      </c>
      <c r="L429" s="457">
        <v>21730500</v>
      </c>
      <c r="M429" s="455" t="s">
        <v>8812</v>
      </c>
      <c r="N429" s="459" t="s">
        <v>1552</v>
      </c>
      <c r="O429" s="459" t="s">
        <v>8807</v>
      </c>
      <c r="P429" s="454" t="s">
        <v>8808</v>
      </c>
      <c r="Q429" s="455" t="s">
        <v>10605</v>
      </c>
    </row>
    <row r="430" spans="1:17" s="446" customFormat="1" ht="24.95" customHeight="1">
      <c r="A430" s="453">
        <v>429</v>
      </c>
      <c r="B430" s="453"/>
      <c r="C430" s="463" t="s">
        <v>798</v>
      </c>
      <c r="D430" s="463" t="s">
        <v>799</v>
      </c>
      <c r="E430" s="464" t="s">
        <v>9452</v>
      </c>
      <c r="F430" s="455" t="s">
        <v>8810</v>
      </c>
      <c r="G430" s="456" t="s">
        <v>9109</v>
      </c>
      <c r="H430" s="455" t="s">
        <v>1236</v>
      </c>
      <c r="I430" s="454" t="s">
        <v>21</v>
      </c>
      <c r="J430" s="457">
        <v>59500</v>
      </c>
      <c r="K430" s="458">
        <v>1150</v>
      </c>
      <c r="L430" s="457">
        <v>68425000</v>
      </c>
      <c r="M430" s="455" t="s">
        <v>8812</v>
      </c>
      <c r="N430" s="459" t="s">
        <v>1552</v>
      </c>
      <c r="O430" s="459" t="s">
        <v>8807</v>
      </c>
      <c r="P430" s="454" t="s">
        <v>8808</v>
      </c>
      <c r="Q430" s="455" t="s">
        <v>10605</v>
      </c>
    </row>
    <row r="431" spans="1:17" s="446" customFormat="1" ht="24.95" customHeight="1">
      <c r="A431" s="453">
        <v>430</v>
      </c>
      <c r="B431" s="453"/>
      <c r="C431" s="463" t="s">
        <v>798</v>
      </c>
      <c r="D431" s="463" t="s">
        <v>799</v>
      </c>
      <c r="E431" s="464" t="s">
        <v>9453</v>
      </c>
      <c r="F431" s="455" t="s">
        <v>8810</v>
      </c>
      <c r="G431" s="456" t="s">
        <v>9109</v>
      </c>
      <c r="H431" s="455" t="s">
        <v>1236</v>
      </c>
      <c r="I431" s="454" t="s">
        <v>21</v>
      </c>
      <c r="J431" s="457">
        <v>35950</v>
      </c>
      <c r="K431" s="458">
        <v>20</v>
      </c>
      <c r="L431" s="457">
        <v>719000</v>
      </c>
      <c r="M431" s="455" t="s">
        <v>8812</v>
      </c>
      <c r="N431" s="459" t="s">
        <v>1552</v>
      </c>
      <c r="O431" s="459" t="s">
        <v>8807</v>
      </c>
      <c r="P431" s="454" t="s">
        <v>8808</v>
      </c>
      <c r="Q431" s="455" t="s">
        <v>10605</v>
      </c>
    </row>
    <row r="432" spans="1:17" s="446" customFormat="1" ht="24.95" customHeight="1">
      <c r="A432" s="453">
        <v>431</v>
      </c>
      <c r="B432" s="453"/>
      <c r="C432" s="463" t="s">
        <v>798</v>
      </c>
      <c r="D432" s="463" t="s">
        <v>799</v>
      </c>
      <c r="E432" s="464" t="s">
        <v>9454</v>
      </c>
      <c r="F432" s="455" t="s">
        <v>9455</v>
      </c>
      <c r="G432" s="456" t="s">
        <v>9456</v>
      </c>
      <c r="H432" s="455" t="s">
        <v>9457</v>
      </c>
      <c r="I432" s="454" t="s">
        <v>17</v>
      </c>
      <c r="J432" s="457">
        <v>33000</v>
      </c>
      <c r="K432" s="458">
        <v>800</v>
      </c>
      <c r="L432" s="457">
        <v>26400000</v>
      </c>
      <c r="M432" s="455" t="s">
        <v>8875</v>
      </c>
      <c r="N432" s="459" t="s">
        <v>1552</v>
      </c>
      <c r="O432" s="459" t="s">
        <v>8807</v>
      </c>
      <c r="P432" s="454" t="s">
        <v>8808</v>
      </c>
      <c r="Q432" s="455" t="s">
        <v>10605</v>
      </c>
    </row>
    <row r="433" spans="1:17" s="446" customFormat="1" ht="24.95" customHeight="1">
      <c r="A433" s="453">
        <v>432</v>
      </c>
      <c r="B433" s="453"/>
      <c r="C433" s="463" t="s">
        <v>798</v>
      </c>
      <c r="D433" s="463" t="s">
        <v>799</v>
      </c>
      <c r="E433" s="464" t="s">
        <v>9458</v>
      </c>
      <c r="F433" s="455" t="s">
        <v>9455</v>
      </c>
      <c r="G433" s="456" t="s">
        <v>9109</v>
      </c>
      <c r="H433" s="455" t="s">
        <v>1236</v>
      </c>
      <c r="I433" s="454" t="s">
        <v>17</v>
      </c>
      <c r="J433" s="457">
        <v>43995</v>
      </c>
      <c r="K433" s="458">
        <v>3200</v>
      </c>
      <c r="L433" s="457">
        <v>140784000</v>
      </c>
      <c r="M433" s="455" t="s">
        <v>8812</v>
      </c>
      <c r="N433" s="459" t="s">
        <v>1552</v>
      </c>
      <c r="O433" s="459" t="s">
        <v>8807</v>
      </c>
      <c r="P433" s="454" t="s">
        <v>8808</v>
      </c>
      <c r="Q433" s="455" t="s">
        <v>10605</v>
      </c>
    </row>
    <row r="434" spans="1:17" s="446" customFormat="1" ht="24.95" customHeight="1">
      <c r="A434" s="453">
        <v>433</v>
      </c>
      <c r="B434" s="453"/>
      <c r="C434" s="463" t="s">
        <v>798</v>
      </c>
      <c r="D434" s="463" t="s">
        <v>799</v>
      </c>
      <c r="E434" s="464" t="s">
        <v>9459</v>
      </c>
      <c r="F434" s="455" t="s">
        <v>1760</v>
      </c>
      <c r="G434" s="456" t="s">
        <v>9109</v>
      </c>
      <c r="H434" s="455" t="s">
        <v>1236</v>
      </c>
      <c r="I434" s="454" t="s">
        <v>17</v>
      </c>
      <c r="J434" s="457">
        <v>59560</v>
      </c>
      <c r="K434" s="458">
        <v>960</v>
      </c>
      <c r="L434" s="457">
        <v>57177600</v>
      </c>
      <c r="M434" s="455" t="s">
        <v>8812</v>
      </c>
      <c r="N434" s="459" t="s">
        <v>1552</v>
      </c>
      <c r="O434" s="459" t="s">
        <v>8807</v>
      </c>
      <c r="P434" s="454" t="s">
        <v>8808</v>
      </c>
      <c r="Q434" s="455" t="s">
        <v>10605</v>
      </c>
    </row>
    <row r="435" spans="1:17" s="446" customFormat="1" ht="24.95" customHeight="1">
      <c r="A435" s="453">
        <v>434</v>
      </c>
      <c r="B435" s="453"/>
      <c r="C435" s="463" t="s">
        <v>145</v>
      </c>
      <c r="D435" s="463" t="s">
        <v>9460</v>
      </c>
      <c r="E435" s="464" t="s">
        <v>9461</v>
      </c>
      <c r="F435" s="455" t="s">
        <v>4866</v>
      </c>
      <c r="G435" s="456" t="s">
        <v>3095</v>
      </c>
      <c r="H435" s="455" t="s">
        <v>33</v>
      </c>
      <c r="I435" s="454" t="s">
        <v>21</v>
      </c>
      <c r="J435" s="457">
        <v>190000</v>
      </c>
      <c r="K435" s="458">
        <v>50</v>
      </c>
      <c r="L435" s="457">
        <v>9500000</v>
      </c>
      <c r="M435" s="455" t="s">
        <v>9462</v>
      </c>
      <c r="N435" s="459" t="s">
        <v>1552</v>
      </c>
      <c r="O435" s="459" t="s">
        <v>8807</v>
      </c>
      <c r="P435" s="454" t="s">
        <v>8808</v>
      </c>
      <c r="Q435" s="455" t="s">
        <v>10605</v>
      </c>
    </row>
    <row r="436" spans="1:17" s="446" customFormat="1" ht="24.95" customHeight="1">
      <c r="A436" s="453">
        <v>435</v>
      </c>
      <c r="B436" s="453"/>
      <c r="C436" s="463" t="s">
        <v>145</v>
      </c>
      <c r="D436" s="463" t="s">
        <v>9460</v>
      </c>
      <c r="E436" s="464" t="s">
        <v>9463</v>
      </c>
      <c r="F436" s="455" t="s">
        <v>7706</v>
      </c>
      <c r="G436" s="456" t="s">
        <v>9464</v>
      </c>
      <c r="H436" s="455" t="s">
        <v>1236</v>
      </c>
      <c r="I436" s="454" t="s">
        <v>17</v>
      </c>
      <c r="J436" s="457">
        <v>56000</v>
      </c>
      <c r="K436" s="458">
        <v>560</v>
      </c>
      <c r="L436" s="457">
        <v>31360000</v>
      </c>
      <c r="M436" s="455" t="s">
        <v>8834</v>
      </c>
      <c r="N436" s="459" t="s">
        <v>1552</v>
      </c>
      <c r="O436" s="459" t="s">
        <v>8807</v>
      </c>
      <c r="P436" s="454" t="s">
        <v>8808</v>
      </c>
      <c r="Q436" s="455" t="s">
        <v>10605</v>
      </c>
    </row>
    <row r="437" spans="1:17" s="446" customFormat="1" ht="24.95" customHeight="1">
      <c r="A437" s="453">
        <v>436</v>
      </c>
      <c r="B437" s="453"/>
      <c r="C437" s="463" t="s">
        <v>145</v>
      </c>
      <c r="D437" s="463" t="s">
        <v>9460</v>
      </c>
      <c r="E437" s="464" t="s">
        <v>9463</v>
      </c>
      <c r="F437" s="455" t="s">
        <v>7706</v>
      </c>
      <c r="G437" s="456" t="s">
        <v>9464</v>
      </c>
      <c r="H437" s="455" t="s">
        <v>1236</v>
      </c>
      <c r="I437" s="454" t="s">
        <v>17</v>
      </c>
      <c r="J437" s="457">
        <v>56000</v>
      </c>
      <c r="K437" s="458">
        <v>185</v>
      </c>
      <c r="L437" s="457">
        <v>10360000</v>
      </c>
      <c r="M437" s="455" t="s">
        <v>8834</v>
      </c>
      <c r="N437" s="459" t="s">
        <v>1552</v>
      </c>
      <c r="O437" s="459" t="s">
        <v>8807</v>
      </c>
      <c r="P437" s="454" t="s">
        <v>8808</v>
      </c>
      <c r="Q437" s="455" t="s">
        <v>10605</v>
      </c>
    </row>
    <row r="438" spans="1:17" s="446" customFormat="1" ht="24.95" customHeight="1">
      <c r="A438" s="453">
        <v>437</v>
      </c>
      <c r="B438" s="453"/>
      <c r="C438" s="463" t="s">
        <v>145</v>
      </c>
      <c r="D438" s="463" t="s">
        <v>9460</v>
      </c>
      <c r="E438" s="464" t="s">
        <v>9463</v>
      </c>
      <c r="F438" s="455" t="s">
        <v>7706</v>
      </c>
      <c r="G438" s="456" t="s">
        <v>9464</v>
      </c>
      <c r="H438" s="455" t="s">
        <v>1236</v>
      </c>
      <c r="I438" s="454" t="s">
        <v>17</v>
      </c>
      <c r="J438" s="457">
        <v>55000</v>
      </c>
      <c r="K438" s="458">
        <v>650</v>
      </c>
      <c r="L438" s="457">
        <v>35750000</v>
      </c>
      <c r="M438" s="455" t="s">
        <v>8834</v>
      </c>
      <c r="N438" s="459" t="s">
        <v>1552</v>
      </c>
      <c r="O438" s="459" t="s">
        <v>8807</v>
      </c>
      <c r="P438" s="454" t="s">
        <v>8808</v>
      </c>
      <c r="Q438" s="455" t="s">
        <v>10605</v>
      </c>
    </row>
    <row r="439" spans="1:17" s="446" customFormat="1" ht="24.95" customHeight="1">
      <c r="A439" s="453">
        <v>438</v>
      </c>
      <c r="B439" s="453"/>
      <c r="C439" s="463" t="s">
        <v>145</v>
      </c>
      <c r="D439" s="463" t="s">
        <v>9460</v>
      </c>
      <c r="E439" s="464" t="s">
        <v>9463</v>
      </c>
      <c r="F439" s="455" t="s">
        <v>7706</v>
      </c>
      <c r="G439" s="456" t="s">
        <v>9464</v>
      </c>
      <c r="H439" s="455" t="s">
        <v>1236</v>
      </c>
      <c r="I439" s="454" t="s">
        <v>17</v>
      </c>
      <c r="J439" s="457">
        <v>58317</v>
      </c>
      <c r="K439" s="458">
        <v>1650</v>
      </c>
      <c r="L439" s="457">
        <v>96223050</v>
      </c>
      <c r="M439" s="455" t="s">
        <v>8834</v>
      </c>
      <c r="N439" s="459" t="s">
        <v>1552</v>
      </c>
      <c r="O439" s="459" t="s">
        <v>8807</v>
      </c>
      <c r="P439" s="454" t="s">
        <v>8808</v>
      </c>
      <c r="Q439" s="455" t="s">
        <v>10605</v>
      </c>
    </row>
    <row r="440" spans="1:17" s="446" customFormat="1" ht="24.95" customHeight="1">
      <c r="A440" s="453">
        <v>439</v>
      </c>
      <c r="B440" s="453"/>
      <c r="C440" s="463" t="s">
        <v>817</v>
      </c>
      <c r="D440" s="463" t="s">
        <v>7493</v>
      </c>
      <c r="E440" s="464" t="s">
        <v>9465</v>
      </c>
      <c r="F440" s="455" t="s">
        <v>8810</v>
      </c>
      <c r="G440" s="456" t="s">
        <v>9466</v>
      </c>
      <c r="H440" s="455" t="s">
        <v>27</v>
      </c>
      <c r="I440" s="454" t="s">
        <v>21</v>
      </c>
      <c r="J440" s="457">
        <v>92736</v>
      </c>
      <c r="K440" s="458">
        <v>130</v>
      </c>
      <c r="L440" s="457">
        <v>12055680</v>
      </c>
      <c r="M440" s="455" t="s">
        <v>8812</v>
      </c>
      <c r="N440" s="459" t="s">
        <v>1552</v>
      </c>
      <c r="O440" s="459" t="s">
        <v>8807</v>
      </c>
      <c r="P440" s="454" t="s">
        <v>8808</v>
      </c>
      <c r="Q440" s="455" t="s">
        <v>10605</v>
      </c>
    </row>
    <row r="441" spans="1:17" s="446" customFormat="1" ht="24.95" customHeight="1">
      <c r="A441" s="453">
        <v>440</v>
      </c>
      <c r="B441" s="453"/>
      <c r="C441" s="463" t="s">
        <v>817</v>
      </c>
      <c r="D441" s="463" t="s">
        <v>7493</v>
      </c>
      <c r="E441" s="464" t="s">
        <v>9467</v>
      </c>
      <c r="F441" s="455" t="s">
        <v>8810</v>
      </c>
      <c r="G441" s="456" t="s">
        <v>9466</v>
      </c>
      <c r="H441" s="455" t="s">
        <v>27</v>
      </c>
      <c r="I441" s="454" t="s">
        <v>17</v>
      </c>
      <c r="J441" s="457">
        <v>89240</v>
      </c>
      <c r="K441" s="458">
        <v>500</v>
      </c>
      <c r="L441" s="457">
        <v>44620000</v>
      </c>
      <c r="M441" s="455" t="s">
        <v>8812</v>
      </c>
      <c r="N441" s="459" t="s">
        <v>1552</v>
      </c>
      <c r="O441" s="459" t="s">
        <v>8807</v>
      </c>
      <c r="P441" s="454" t="s">
        <v>8808</v>
      </c>
      <c r="Q441" s="455" t="s">
        <v>10605</v>
      </c>
    </row>
    <row r="442" spans="1:17" s="446" customFormat="1" ht="24.95" customHeight="1">
      <c r="A442" s="453">
        <v>441</v>
      </c>
      <c r="B442" s="453"/>
      <c r="C442" s="463" t="s">
        <v>817</v>
      </c>
      <c r="D442" s="463" t="s">
        <v>7493</v>
      </c>
      <c r="E442" s="464" t="s">
        <v>9468</v>
      </c>
      <c r="F442" s="455" t="s">
        <v>8810</v>
      </c>
      <c r="G442" s="456" t="s">
        <v>9466</v>
      </c>
      <c r="H442" s="455" t="s">
        <v>27</v>
      </c>
      <c r="I442" s="454" t="s">
        <v>17</v>
      </c>
      <c r="J442" s="457">
        <v>88320</v>
      </c>
      <c r="K442" s="458">
        <v>800</v>
      </c>
      <c r="L442" s="457">
        <v>70656000</v>
      </c>
      <c r="M442" s="455" t="s">
        <v>8812</v>
      </c>
      <c r="N442" s="459" t="s">
        <v>1552</v>
      </c>
      <c r="O442" s="459" t="s">
        <v>8807</v>
      </c>
      <c r="P442" s="454" t="s">
        <v>8808</v>
      </c>
      <c r="Q442" s="455" t="s">
        <v>10605</v>
      </c>
    </row>
    <row r="443" spans="1:17" s="446" customFormat="1" ht="24.95" customHeight="1">
      <c r="A443" s="453">
        <v>442</v>
      </c>
      <c r="B443" s="453"/>
      <c r="C443" s="463" t="s">
        <v>234</v>
      </c>
      <c r="D443" s="463" t="s">
        <v>5288</v>
      </c>
      <c r="E443" s="464" t="s">
        <v>9469</v>
      </c>
      <c r="F443" s="455" t="s">
        <v>5124</v>
      </c>
      <c r="G443" s="456" t="s">
        <v>473</v>
      </c>
      <c r="H443" s="455" t="s">
        <v>334</v>
      </c>
      <c r="I443" s="454" t="s">
        <v>17</v>
      </c>
      <c r="J443" s="457">
        <v>30000</v>
      </c>
      <c r="K443" s="458">
        <v>530</v>
      </c>
      <c r="L443" s="457">
        <v>15900000</v>
      </c>
      <c r="M443" s="455" t="s">
        <v>8867</v>
      </c>
      <c r="N443" s="459" t="s">
        <v>1552</v>
      </c>
      <c r="O443" s="459" t="s">
        <v>8807</v>
      </c>
      <c r="P443" s="454" t="s">
        <v>8808</v>
      </c>
      <c r="Q443" s="455" t="s">
        <v>10605</v>
      </c>
    </row>
    <row r="444" spans="1:17" s="446" customFormat="1" ht="24.95" customHeight="1">
      <c r="A444" s="453">
        <v>443</v>
      </c>
      <c r="B444" s="453"/>
      <c r="C444" s="463" t="s">
        <v>234</v>
      </c>
      <c r="D444" s="463" t="s">
        <v>5288</v>
      </c>
      <c r="E444" s="464" t="s">
        <v>9470</v>
      </c>
      <c r="F444" s="455" t="s">
        <v>9471</v>
      </c>
      <c r="G444" s="456" t="s">
        <v>473</v>
      </c>
      <c r="H444" s="455" t="s">
        <v>334</v>
      </c>
      <c r="I444" s="454" t="s">
        <v>17</v>
      </c>
      <c r="J444" s="457">
        <v>25190</v>
      </c>
      <c r="K444" s="458">
        <v>620</v>
      </c>
      <c r="L444" s="457">
        <v>15617800</v>
      </c>
      <c r="M444" s="455" t="s">
        <v>8827</v>
      </c>
      <c r="N444" s="459" t="s">
        <v>1552</v>
      </c>
      <c r="O444" s="459" t="s">
        <v>8807</v>
      </c>
      <c r="P444" s="454" t="s">
        <v>8808</v>
      </c>
      <c r="Q444" s="455" t="s">
        <v>10605</v>
      </c>
    </row>
    <row r="445" spans="1:17" s="446" customFormat="1" ht="24.95" customHeight="1">
      <c r="A445" s="453">
        <v>444</v>
      </c>
      <c r="B445" s="453"/>
      <c r="C445" s="463" t="s">
        <v>9472</v>
      </c>
      <c r="D445" s="463" t="s">
        <v>9473</v>
      </c>
      <c r="E445" s="464" t="s">
        <v>9474</v>
      </c>
      <c r="F445" s="455" t="s">
        <v>9475</v>
      </c>
      <c r="G445" s="456" t="s">
        <v>9476</v>
      </c>
      <c r="H445" s="455" t="s">
        <v>1496</v>
      </c>
      <c r="I445" s="454" t="s">
        <v>23</v>
      </c>
      <c r="J445" s="457">
        <v>2260000</v>
      </c>
      <c r="K445" s="458">
        <v>20</v>
      </c>
      <c r="L445" s="457">
        <v>45200000</v>
      </c>
      <c r="M445" s="455" t="s">
        <v>9477</v>
      </c>
      <c r="N445" s="459" t="s">
        <v>1552</v>
      </c>
      <c r="O445" s="459" t="s">
        <v>8807</v>
      </c>
      <c r="P445" s="454" t="s">
        <v>8808</v>
      </c>
      <c r="Q445" s="455" t="s">
        <v>10605</v>
      </c>
    </row>
    <row r="446" spans="1:17" s="446" customFormat="1" ht="24.95" customHeight="1">
      <c r="A446" s="453">
        <v>445</v>
      </c>
      <c r="B446" s="453"/>
      <c r="C446" s="463" t="s">
        <v>9472</v>
      </c>
      <c r="D446" s="463" t="s">
        <v>9473</v>
      </c>
      <c r="E446" s="464" t="s">
        <v>9478</v>
      </c>
      <c r="F446" s="455" t="s">
        <v>9479</v>
      </c>
      <c r="G446" s="456" t="s">
        <v>9476</v>
      </c>
      <c r="H446" s="455" t="s">
        <v>45</v>
      </c>
      <c r="I446" s="454" t="s">
        <v>23</v>
      </c>
      <c r="J446" s="457">
        <v>1462000</v>
      </c>
      <c r="K446" s="458">
        <v>85</v>
      </c>
      <c r="L446" s="457">
        <v>124270000</v>
      </c>
      <c r="M446" s="455" t="s">
        <v>9477</v>
      </c>
      <c r="N446" s="459" t="s">
        <v>1552</v>
      </c>
      <c r="O446" s="459" t="s">
        <v>8807</v>
      </c>
      <c r="P446" s="454" t="s">
        <v>8808</v>
      </c>
      <c r="Q446" s="455" t="s">
        <v>10605</v>
      </c>
    </row>
    <row r="447" spans="1:17" s="446" customFormat="1" ht="24.95" customHeight="1">
      <c r="A447" s="453">
        <v>446</v>
      </c>
      <c r="B447" s="453"/>
      <c r="C447" s="463" t="s">
        <v>9472</v>
      </c>
      <c r="D447" s="463" t="s">
        <v>9473</v>
      </c>
      <c r="E447" s="464" t="s">
        <v>9480</v>
      </c>
      <c r="F447" s="455" t="s">
        <v>9479</v>
      </c>
      <c r="G447" s="456" t="s">
        <v>9476</v>
      </c>
      <c r="H447" s="455" t="s">
        <v>45</v>
      </c>
      <c r="I447" s="454" t="s">
        <v>23</v>
      </c>
      <c r="J447" s="457">
        <v>1143000</v>
      </c>
      <c r="K447" s="458">
        <v>48</v>
      </c>
      <c r="L447" s="457">
        <v>54864000</v>
      </c>
      <c r="M447" s="455" t="s">
        <v>9477</v>
      </c>
      <c r="N447" s="459" t="s">
        <v>1552</v>
      </c>
      <c r="O447" s="459" t="s">
        <v>8807</v>
      </c>
      <c r="P447" s="454" t="s">
        <v>8808</v>
      </c>
      <c r="Q447" s="455" t="s">
        <v>10605</v>
      </c>
    </row>
    <row r="448" spans="1:17" s="446" customFormat="1" ht="24.95" customHeight="1">
      <c r="A448" s="453">
        <v>447</v>
      </c>
      <c r="B448" s="453"/>
      <c r="C448" s="463" t="s">
        <v>9472</v>
      </c>
      <c r="D448" s="463" t="s">
        <v>9473</v>
      </c>
      <c r="E448" s="464" t="s">
        <v>9481</v>
      </c>
      <c r="F448" s="455" t="s">
        <v>9479</v>
      </c>
      <c r="G448" s="456" t="s">
        <v>9476</v>
      </c>
      <c r="H448" s="455" t="s">
        <v>45</v>
      </c>
      <c r="I448" s="454" t="s">
        <v>23</v>
      </c>
      <c r="J448" s="457">
        <v>1303000</v>
      </c>
      <c r="K448" s="458">
        <v>64</v>
      </c>
      <c r="L448" s="457">
        <v>83392000</v>
      </c>
      <c r="M448" s="455" t="s">
        <v>9477</v>
      </c>
      <c r="N448" s="459" t="s">
        <v>1552</v>
      </c>
      <c r="O448" s="459" t="s">
        <v>8807</v>
      </c>
      <c r="P448" s="454" t="s">
        <v>8808</v>
      </c>
      <c r="Q448" s="455" t="s">
        <v>10605</v>
      </c>
    </row>
    <row r="449" spans="1:17" s="446" customFormat="1" ht="24.95" customHeight="1">
      <c r="A449" s="453">
        <v>448</v>
      </c>
      <c r="B449" s="453"/>
      <c r="C449" s="463" t="s">
        <v>9472</v>
      </c>
      <c r="D449" s="463" t="s">
        <v>9473</v>
      </c>
      <c r="E449" s="464" t="s">
        <v>9482</v>
      </c>
      <c r="F449" s="455" t="s">
        <v>9479</v>
      </c>
      <c r="G449" s="456" t="s">
        <v>9476</v>
      </c>
      <c r="H449" s="455" t="s">
        <v>45</v>
      </c>
      <c r="I449" s="454" t="s">
        <v>23</v>
      </c>
      <c r="J449" s="457">
        <v>1994000</v>
      </c>
      <c r="K449" s="458">
        <v>20</v>
      </c>
      <c r="L449" s="457">
        <v>39880000</v>
      </c>
      <c r="M449" s="455" t="s">
        <v>9477</v>
      </c>
      <c r="N449" s="459" t="s">
        <v>1552</v>
      </c>
      <c r="O449" s="459" t="s">
        <v>8807</v>
      </c>
      <c r="P449" s="454" t="s">
        <v>8808</v>
      </c>
      <c r="Q449" s="455" t="s">
        <v>10605</v>
      </c>
    </row>
    <row r="450" spans="1:17" s="446" customFormat="1" ht="24.95" customHeight="1">
      <c r="A450" s="453">
        <v>449</v>
      </c>
      <c r="B450" s="453"/>
      <c r="C450" s="463" t="s">
        <v>9472</v>
      </c>
      <c r="D450" s="463" t="s">
        <v>9473</v>
      </c>
      <c r="E450" s="464" t="s">
        <v>9483</v>
      </c>
      <c r="F450" s="455" t="s">
        <v>23</v>
      </c>
      <c r="G450" s="456" t="s">
        <v>9422</v>
      </c>
      <c r="H450" s="455" t="s">
        <v>34</v>
      </c>
      <c r="I450" s="454" t="s">
        <v>23</v>
      </c>
      <c r="J450" s="457">
        <v>3850000</v>
      </c>
      <c r="K450" s="458">
        <v>80</v>
      </c>
      <c r="L450" s="457">
        <v>308000000</v>
      </c>
      <c r="M450" s="455" t="s">
        <v>8953</v>
      </c>
      <c r="N450" s="459" t="s">
        <v>1552</v>
      </c>
      <c r="O450" s="459" t="s">
        <v>8807</v>
      </c>
      <c r="P450" s="454" t="s">
        <v>8808</v>
      </c>
      <c r="Q450" s="455" t="s">
        <v>10605</v>
      </c>
    </row>
    <row r="451" spans="1:17" s="446" customFormat="1" ht="24.95" customHeight="1">
      <c r="A451" s="453">
        <v>450</v>
      </c>
      <c r="B451" s="453"/>
      <c r="C451" s="463" t="s">
        <v>9472</v>
      </c>
      <c r="D451" s="463" t="s">
        <v>9473</v>
      </c>
      <c r="E451" s="464" t="s">
        <v>9484</v>
      </c>
      <c r="F451" s="455" t="s">
        <v>23</v>
      </c>
      <c r="G451" s="456" t="s">
        <v>9422</v>
      </c>
      <c r="H451" s="455" t="s">
        <v>34</v>
      </c>
      <c r="I451" s="454" t="s">
        <v>23</v>
      </c>
      <c r="J451" s="457">
        <v>4200000</v>
      </c>
      <c r="K451" s="458">
        <v>80</v>
      </c>
      <c r="L451" s="457">
        <v>336000000</v>
      </c>
      <c r="M451" s="455" t="s">
        <v>8953</v>
      </c>
      <c r="N451" s="459" t="s">
        <v>1552</v>
      </c>
      <c r="O451" s="459" t="s">
        <v>8807</v>
      </c>
      <c r="P451" s="454" t="s">
        <v>8808</v>
      </c>
      <c r="Q451" s="455" t="s">
        <v>10605</v>
      </c>
    </row>
    <row r="452" spans="1:17" s="446" customFormat="1" ht="24.95" customHeight="1">
      <c r="A452" s="453">
        <v>451</v>
      </c>
      <c r="B452" s="453"/>
      <c r="C452" s="463" t="s">
        <v>89</v>
      </c>
      <c r="D452" s="463" t="s">
        <v>5414</v>
      </c>
      <c r="E452" s="464" t="s">
        <v>9485</v>
      </c>
      <c r="F452" s="455" t="s">
        <v>9486</v>
      </c>
      <c r="G452" s="456" t="s">
        <v>128</v>
      </c>
      <c r="H452" s="455" t="s">
        <v>33</v>
      </c>
      <c r="I452" s="454" t="s">
        <v>21</v>
      </c>
      <c r="J452" s="457">
        <v>3990</v>
      </c>
      <c r="K452" s="458">
        <v>9670</v>
      </c>
      <c r="L452" s="457">
        <v>38583300</v>
      </c>
      <c r="M452" s="455" t="s">
        <v>8875</v>
      </c>
      <c r="N452" s="459" t="s">
        <v>1552</v>
      </c>
      <c r="O452" s="459" t="s">
        <v>8807</v>
      </c>
      <c r="P452" s="454" t="s">
        <v>8808</v>
      </c>
      <c r="Q452" s="455" t="s">
        <v>10605</v>
      </c>
    </row>
    <row r="453" spans="1:17" s="446" customFormat="1" ht="24.95" customHeight="1">
      <c r="A453" s="453">
        <v>452</v>
      </c>
      <c r="B453" s="453"/>
      <c r="C453" s="463" t="s">
        <v>89</v>
      </c>
      <c r="D453" s="463" t="s">
        <v>5414</v>
      </c>
      <c r="E453" s="464" t="s">
        <v>9487</v>
      </c>
      <c r="F453" s="455" t="s">
        <v>9486</v>
      </c>
      <c r="G453" s="456" t="s">
        <v>128</v>
      </c>
      <c r="H453" s="455" t="s">
        <v>33</v>
      </c>
      <c r="I453" s="454" t="s">
        <v>21</v>
      </c>
      <c r="J453" s="457">
        <v>3990</v>
      </c>
      <c r="K453" s="458">
        <v>20800</v>
      </c>
      <c r="L453" s="457">
        <v>82992000</v>
      </c>
      <c r="M453" s="455" t="s">
        <v>8875</v>
      </c>
      <c r="N453" s="459" t="s">
        <v>1552</v>
      </c>
      <c r="O453" s="459" t="s">
        <v>8807</v>
      </c>
      <c r="P453" s="454" t="s">
        <v>8808</v>
      </c>
      <c r="Q453" s="455" t="s">
        <v>10605</v>
      </c>
    </row>
    <row r="454" spans="1:17" s="446" customFormat="1" ht="24.95" customHeight="1">
      <c r="A454" s="453">
        <v>453</v>
      </c>
      <c r="B454" s="453"/>
      <c r="C454" s="463" t="s">
        <v>68</v>
      </c>
      <c r="D454" s="463" t="s">
        <v>6838</v>
      </c>
      <c r="E454" s="464" t="s">
        <v>9488</v>
      </c>
      <c r="F454" s="455" t="s">
        <v>9489</v>
      </c>
      <c r="G454" s="456" t="s">
        <v>128</v>
      </c>
      <c r="H454" s="455" t="s">
        <v>33</v>
      </c>
      <c r="I454" s="454" t="s">
        <v>21</v>
      </c>
      <c r="J454" s="457">
        <v>868</v>
      </c>
      <c r="K454" s="458">
        <v>635700</v>
      </c>
      <c r="L454" s="457">
        <v>551787600</v>
      </c>
      <c r="M454" s="455" t="s">
        <v>8875</v>
      </c>
      <c r="N454" s="459" t="s">
        <v>1552</v>
      </c>
      <c r="O454" s="459" t="s">
        <v>8807</v>
      </c>
      <c r="P454" s="454" t="s">
        <v>8808</v>
      </c>
      <c r="Q454" s="455" t="s">
        <v>10605</v>
      </c>
    </row>
    <row r="455" spans="1:17" s="446" customFormat="1" ht="24.95" customHeight="1">
      <c r="A455" s="453">
        <v>454</v>
      </c>
      <c r="B455" s="453"/>
      <c r="C455" s="463" t="s">
        <v>68</v>
      </c>
      <c r="D455" s="463" t="s">
        <v>6838</v>
      </c>
      <c r="E455" s="464" t="s">
        <v>54</v>
      </c>
      <c r="F455" s="455" t="s">
        <v>9490</v>
      </c>
      <c r="G455" s="456" t="s">
        <v>128</v>
      </c>
      <c r="H455" s="455" t="s">
        <v>33</v>
      </c>
      <c r="I455" s="454" t="s">
        <v>21</v>
      </c>
      <c r="J455" s="457">
        <v>1965</v>
      </c>
      <c r="K455" s="458">
        <v>301800</v>
      </c>
      <c r="L455" s="457">
        <v>593037000</v>
      </c>
      <c r="M455" s="455" t="s">
        <v>8875</v>
      </c>
      <c r="N455" s="459" t="s">
        <v>1552</v>
      </c>
      <c r="O455" s="459" t="s">
        <v>8807</v>
      </c>
      <c r="P455" s="454" t="s">
        <v>8808</v>
      </c>
      <c r="Q455" s="455" t="s">
        <v>10605</v>
      </c>
    </row>
    <row r="456" spans="1:17" s="446" customFormat="1" ht="24.95" customHeight="1">
      <c r="A456" s="453">
        <v>455</v>
      </c>
      <c r="B456" s="453"/>
      <c r="C456" s="463" t="s">
        <v>68</v>
      </c>
      <c r="D456" s="463" t="s">
        <v>6838</v>
      </c>
      <c r="E456" s="464" t="s">
        <v>9491</v>
      </c>
      <c r="F456" s="455" t="s">
        <v>9492</v>
      </c>
      <c r="G456" s="456" t="s">
        <v>3095</v>
      </c>
      <c r="H456" s="455" t="s">
        <v>33</v>
      </c>
      <c r="I456" s="454" t="s">
        <v>21</v>
      </c>
      <c r="J456" s="457">
        <v>69000</v>
      </c>
      <c r="K456" s="458">
        <v>20</v>
      </c>
      <c r="L456" s="457">
        <v>1380000</v>
      </c>
      <c r="M456" s="455" t="s">
        <v>9462</v>
      </c>
      <c r="N456" s="459" t="s">
        <v>1552</v>
      </c>
      <c r="O456" s="459" t="s">
        <v>8807</v>
      </c>
      <c r="P456" s="454" t="s">
        <v>8808</v>
      </c>
      <c r="Q456" s="455" t="s">
        <v>10605</v>
      </c>
    </row>
    <row r="457" spans="1:17" s="446" customFormat="1" ht="24.95" customHeight="1">
      <c r="A457" s="453">
        <v>456</v>
      </c>
      <c r="B457" s="453"/>
      <c r="C457" s="463" t="s">
        <v>68</v>
      </c>
      <c r="D457" s="463" t="s">
        <v>6838</v>
      </c>
      <c r="E457" s="464" t="s">
        <v>9493</v>
      </c>
      <c r="F457" s="455" t="s">
        <v>1890</v>
      </c>
      <c r="G457" s="456" t="s">
        <v>128</v>
      </c>
      <c r="H457" s="455" t="s">
        <v>33</v>
      </c>
      <c r="I457" s="454" t="s">
        <v>21</v>
      </c>
      <c r="J457" s="457">
        <v>567</v>
      </c>
      <c r="K457" s="458">
        <v>157900</v>
      </c>
      <c r="L457" s="457">
        <v>89529300</v>
      </c>
      <c r="M457" s="455" t="s">
        <v>8875</v>
      </c>
      <c r="N457" s="459" t="s">
        <v>1552</v>
      </c>
      <c r="O457" s="459" t="s">
        <v>8807</v>
      </c>
      <c r="P457" s="454" t="s">
        <v>8808</v>
      </c>
      <c r="Q457" s="455" t="s">
        <v>10605</v>
      </c>
    </row>
    <row r="458" spans="1:17" s="446" customFormat="1" ht="24.95" customHeight="1">
      <c r="A458" s="453">
        <v>457</v>
      </c>
      <c r="B458" s="453"/>
      <c r="C458" s="463" t="s">
        <v>68</v>
      </c>
      <c r="D458" s="463" t="s">
        <v>6838</v>
      </c>
      <c r="E458" s="464" t="s">
        <v>9494</v>
      </c>
      <c r="F458" s="455" t="s">
        <v>9495</v>
      </c>
      <c r="G458" s="456" t="s">
        <v>1253</v>
      </c>
      <c r="H458" s="455" t="s">
        <v>33</v>
      </c>
      <c r="I458" s="454" t="s">
        <v>21</v>
      </c>
      <c r="J458" s="457">
        <v>545</v>
      </c>
      <c r="K458" s="458">
        <v>103000</v>
      </c>
      <c r="L458" s="457">
        <v>56135000</v>
      </c>
      <c r="M458" s="455" t="s">
        <v>8843</v>
      </c>
      <c r="N458" s="459" t="s">
        <v>1552</v>
      </c>
      <c r="O458" s="459" t="s">
        <v>8807</v>
      </c>
      <c r="P458" s="454" t="s">
        <v>8808</v>
      </c>
      <c r="Q458" s="455" t="s">
        <v>10605</v>
      </c>
    </row>
    <row r="459" spans="1:17" s="446" customFormat="1" ht="24.95" customHeight="1">
      <c r="A459" s="453">
        <v>458</v>
      </c>
      <c r="B459" s="453"/>
      <c r="C459" s="463" t="s">
        <v>68</v>
      </c>
      <c r="D459" s="463" t="s">
        <v>6838</v>
      </c>
      <c r="E459" s="464" t="s">
        <v>9496</v>
      </c>
      <c r="F459" s="455" t="s">
        <v>9497</v>
      </c>
      <c r="G459" s="456" t="s">
        <v>128</v>
      </c>
      <c r="H459" s="455" t="s">
        <v>33</v>
      </c>
      <c r="I459" s="454" t="s">
        <v>21</v>
      </c>
      <c r="J459" s="457">
        <v>573</v>
      </c>
      <c r="K459" s="458">
        <v>456280</v>
      </c>
      <c r="L459" s="457">
        <v>261448440</v>
      </c>
      <c r="M459" s="455" t="s">
        <v>8875</v>
      </c>
      <c r="N459" s="459" t="s">
        <v>1552</v>
      </c>
      <c r="O459" s="459" t="s">
        <v>8807</v>
      </c>
      <c r="P459" s="454" t="s">
        <v>8808</v>
      </c>
      <c r="Q459" s="455" t="s">
        <v>10605</v>
      </c>
    </row>
    <row r="460" spans="1:17" s="446" customFormat="1" ht="24.95" customHeight="1">
      <c r="A460" s="453">
        <v>459</v>
      </c>
      <c r="B460" s="453"/>
      <c r="C460" s="463" t="s">
        <v>68</v>
      </c>
      <c r="D460" s="463" t="s">
        <v>6838</v>
      </c>
      <c r="E460" s="464" t="s">
        <v>9498</v>
      </c>
      <c r="F460" s="455" t="s">
        <v>871</v>
      </c>
      <c r="G460" s="456" t="s">
        <v>128</v>
      </c>
      <c r="H460" s="455" t="s">
        <v>33</v>
      </c>
      <c r="I460" s="454" t="s">
        <v>21</v>
      </c>
      <c r="J460" s="457">
        <v>3990</v>
      </c>
      <c r="K460" s="458">
        <v>35210</v>
      </c>
      <c r="L460" s="457">
        <v>140487900</v>
      </c>
      <c r="M460" s="455" t="s">
        <v>8875</v>
      </c>
      <c r="N460" s="459" t="s">
        <v>1552</v>
      </c>
      <c r="O460" s="459" t="s">
        <v>8807</v>
      </c>
      <c r="P460" s="454" t="s">
        <v>8808</v>
      </c>
      <c r="Q460" s="455" t="s">
        <v>10605</v>
      </c>
    </row>
    <row r="461" spans="1:17" s="446" customFormat="1" ht="24.95" customHeight="1">
      <c r="A461" s="453">
        <v>460</v>
      </c>
      <c r="B461" s="453"/>
      <c r="C461" s="463" t="s">
        <v>68</v>
      </c>
      <c r="D461" s="463" t="s">
        <v>6838</v>
      </c>
      <c r="E461" s="464" t="s">
        <v>9499</v>
      </c>
      <c r="F461" s="455" t="s">
        <v>9500</v>
      </c>
      <c r="G461" s="456" t="s">
        <v>1253</v>
      </c>
      <c r="H461" s="455" t="s">
        <v>33</v>
      </c>
      <c r="I461" s="454" t="s">
        <v>21</v>
      </c>
      <c r="J461" s="457">
        <v>4050</v>
      </c>
      <c r="K461" s="458">
        <v>6060</v>
      </c>
      <c r="L461" s="457">
        <v>24543000</v>
      </c>
      <c r="M461" s="455" t="s">
        <v>8843</v>
      </c>
      <c r="N461" s="459" t="s">
        <v>1552</v>
      </c>
      <c r="O461" s="459" t="s">
        <v>8807</v>
      </c>
      <c r="P461" s="454" t="s">
        <v>8808</v>
      </c>
      <c r="Q461" s="455" t="s">
        <v>10605</v>
      </c>
    </row>
    <row r="462" spans="1:17" s="446" customFormat="1" ht="24.95" customHeight="1">
      <c r="A462" s="453">
        <v>461</v>
      </c>
      <c r="B462" s="453"/>
      <c r="C462" s="463" t="s">
        <v>68</v>
      </c>
      <c r="D462" s="463" t="s">
        <v>6838</v>
      </c>
      <c r="E462" s="464" t="s">
        <v>9501</v>
      </c>
      <c r="F462" s="455" t="s">
        <v>1890</v>
      </c>
      <c r="G462" s="456" t="s">
        <v>128</v>
      </c>
      <c r="H462" s="455" t="s">
        <v>33</v>
      </c>
      <c r="I462" s="454" t="s">
        <v>21</v>
      </c>
      <c r="J462" s="457">
        <v>590</v>
      </c>
      <c r="K462" s="458">
        <v>2761880</v>
      </c>
      <c r="L462" s="457">
        <v>1629509200</v>
      </c>
      <c r="M462" s="455" t="s">
        <v>8875</v>
      </c>
      <c r="N462" s="459" t="s">
        <v>1552</v>
      </c>
      <c r="O462" s="459" t="s">
        <v>8807</v>
      </c>
      <c r="P462" s="454" t="s">
        <v>8808</v>
      </c>
      <c r="Q462" s="455" t="s">
        <v>10605</v>
      </c>
    </row>
    <row r="463" spans="1:17" s="446" customFormat="1" ht="24.95" customHeight="1">
      <c r="A463" s="453">
        <v>462</v>
      </c>
      <c r="B463" s="453"/>
      <c r="C463" s="465" t="s">
        <v>842</v>
      </c>
      <c r="D463" s="466" t="s">
        <v>9502</v>
      </c>
      <c r="E463" s="464" t="s">
        <v>9503</v>
      </c>
      <c r="F463" s="455" t="s">
        <v>3141</v>
      </c>
      <c r="G463" s="456" t="s">
        <v>9504</v>
      </c>
      <c r="H463" s="455" t="s">
        <v>203</v>
      </c>
      <c r="I463" s="454" t="s">
        <v>21</v>
      </c>
      <c r="J463" s="457">
        <v>1434200</v>
      </c>
      <c r="K463" s="458">
        <v>160</v>
      </c>
      <c r="L463" s="457">
        <v>229472000</v>
      </c>
      <c r="M463" s="455" t="s">
        <v>9505</v>
      </c>
      <c r="N463" s="459" t="s">
        <v>1552</v>
      </c>
      <c r="O463" s="459" t="s">
        <v>8807</v>
      </c>
      <c r="P463" s="454" t="s">
        <v>8808</v>
      </c>
      <c r="Q463" s="455" t="s">
        <v>10605</v>
      </c>
    </row>
    <row r="464" spans="1:17" s="446" customFormat="1" ht="24.95" customHeight="1">
      <c r="A464" s="453">
        <v>463</v>
      </c>
      <c r="B464" s="453"/>
      <c r="C464" s="465" t="s">
        <v>842</v>
      </c>
      <c r="D464" s="466" t="s">
        <v>9502</v>
      </c>
      <c r="E464" s="464" t="s">
        <v>9506</v>
      </c>
      <c r="F464" s="455" t="s">
        <v>2206</v>
      </c>
      <c r="G464" s="456" t="s">
        <v>9312</v>
      </c>
      <c r="H464" s="455" t="s">
        <v>9507</v>
      </c>
      <c r="I464" s="454" t="s">
        <v>21</v>
      </c>
      <c r="J464" s="457">
        <v>1400000</v>
      </c>
      <c r="K464" s="458">
        <v>200</v>
      </c>
      <c r="L464" s="457">
        <v>280000000</v>
      </c>
      <c r="M464" s="455" t="s">
        <v>8830</v>
      </c>
      <c r="N464" s="459" t="s">
        <v>1552</v>
      </c>
      <c r="O464" s="459" t="s">
        <v>8807</v>
      </c>
      <c r="P464" s="454" t="s">
        <v>8808</v>
      </c>
      <c r="Q464" s="455" t="s">
        <v>10605</v>
      </c>
    </row>
    <row r="465" spans="1:17" s="446" customFormat="1" ht="24.95" customHeight="1">
      <c r="A465" s="453">
        <v>464</v>
      </c>
      <c r="B465" s="453"/>
      <c r="C465" s="465" t="s">
        <v>842</v>
      </c>
      <c r="D465" s="466" t="s">
        <v>9502</v>
      </c>
      <c r="E465" s="464" t="s">
        <v>9508</v>
      </c>
      <c r="F465" s="455" t="s">
        <v>8203</v>
      </c>
      <c r="G465" s="456" t="s">
        <v>3095</v>
      </c>
      <c r="H465" s="455" t="s">
        <v>33</v>
      </c>
      <c r="I465" s="454" t="s">
        <v>23</v>
      </c>
      <c r="J465" s="457">
        <v>1320000</v>
      </c>
      <c r="K465" s="458">
        <v>50</v>
      </c>
      <c r="L465" s="457">
        <v>66000000</v>
      </c>
      <c r="M465" s="455" t="s">
        <v>9462</v>
      </c>
      <c r="N465" s="459" t="s">
        <v>1552</v>
      </c>
      <c r="O465" s="459" t="s">
        <v>8807</v>
      </c>
      <c r="P465" s="454" t="s">
        <v>8808</v>
      </c>
      <c r="Q465" s="455" t="s">
        <v>10605</v>
      </c>
    </row>
    <row r="466" spans="1:17" s="446" customFormat="1" ht="24.95" customHeight="1">
      <c r="A466" s="453">
        <v>465</v>
      </c>
      <c r="B466" s="453"/>
      <c r="C466" s="465" t="s">
        <v>842</v>
      </c>
      <c r="D466" s="466" t="s">
        <v>9502</v>
      </c>
      <c r="E466" s="464" t="s">
        <v>9509</v>
      </c>
      <c r="F466" s="455" t="s">
        <v>8203</v>
      </c>
      <c r="G466" s="456" t="s">
        <v>3095</v>
      </c>
      <c r="H466" s="455" t="s">
        <v>33</v>
      </c>
      <c r="I466" s="454" t="s">
        <v>23</v>
      </c>
      <c r="J466" s="457">
        <v>1320000</v>
      </c>
      <c r="K466" s="458">
        <v>50</v>
      </c>
      <c r="L466" s="457">
        <v>66000000</v>
      </c>
      <c r="M466" s="455" t="s">
        <v>9462</v>
      </c>
      <c r="N466" s="459" t="s">
        <v>1552</v>
      </c>
      <c r="O466" s="459" t="s">
        <v>8807</v>
      </c>
      <c r="P466" s="454" t="s">
        <v>8808</v>
      </c>
      <c r="Q466" s="455" t="s">
        <v>10605</v>
      </c>
    </row>
    <row r="467" spans="1:17" s="446" customFormat="1" ht="24.95" customHeight="1">
      <c r="A467" s="453">
        <v>466</v>
      </c>
      <c r="B467" s="453"/>
      <c r="C467" s="466" t="s">
        <v>842</v>
      </c>
      <c r="D467" s="466" t="s">
        <v>9502</v>
      </c>
      <c r="E467" s="464" t="s">
        <v>9510</v>
      </c>
      <c r="F467" s="455" t="s">
        <v>1871</v>
      </c>
      <c r="G467" s="456" t="s">
        <v>1872</v>
      </c>
      <c r="H467" s="455" t="s">
        <v>34</v>
      </c>
      <c r="I467" s="454" t="s">
        <v>21</v>
      </c>
      <c r="J467" s="457">
        <v>65000</v>
      </c>
      <c r="K467" s="458">
        <v>640</v>
      </c>
      <c r="L467" s="457">
        <v>41600000</v>
      </c>
      <c r="M467" s="455" t="s">
        <v>9505</v>
      </c>
      <c r="N467" s="459" t="s">
        <v>1552</v>
      </c>
      <c r="O467" s="459" t="s">
        <v>8807</v>
      </c>
      <c r="P467" s="454" t="s">
        <v>8808</v>
      </c>
      <c r="Q467" s="455" t="s">
        <v>10605</v>
      </c>
    </row>
    <row r="468" spans="1:17" s="446" customFormat="1" ht="24.95" customHeight="1">
      <c r="A468" s="453">
        <v>467</v>
      </c>
      <c r="B468" s="453"/>
      <c r="C468" s="466" t="s">
        <v>842</v>
      </c>
      <c r="D468" s="466" t="s">
        <v>9502</v>
      </c>
      <c r="E468" s="464" t="s">
        <v>9510</v>
      </c>
      <c r="F468" s="455" t="s">
        <v>1871</v>
      </c>
      <c r="G468" s="456" t="s">
        <v>1872</v>
      </c>
      <c r="H468" s="455" t="s">
        <v>34</v>
      </c>
      <c r="I468" s="454" t="s">
        <v>21</v>
      </c>
      <c r="J468" s="457">
        <v>65000</v>
      </c>
      <c r="K468" s="458">
        <v>180</v>
      </c>
      <c r="L468" s="457">
        <v>11700000</v>
      </c>
      <c r="M468" s="455" t="s">
        <v>9505</v>
      </c>
      <c r="N468" s="459" t="s">
        <v>1552</v>
      </c>
      <c r="O468" s="459" t="s">
        <v>8807</v>
      </c>
      <c r="P468" s="454" t="s">
        <v>8808</v>
      </c>
      <c r="Q468" s="455" t="s">
        <v>10605</v>
      </c>
    </row>
    <row r="469" spans="1:17" s="446" customFormat="1" ht="24.95" customHeight="1">
      <c r="A469" s="453">
        <v>468</v>
      </c>
      <c r="B469" s="453"/>
      <c r="C469" s="463" t="s">
        <v>842</v>
      </c>
      <c r="D469" s="463" t="s">
        <v>9502</v>
      </c>
      <c r="E469" s="464" t="s">
        <v>9511</v>
      </c>
      <c r="F469" s="455" t="s">
        <v>8810</v>
      </c>
      <c r="G469" s="456" t="s">
        <v>9512</v>
      </c>
      <c r="H469" s="455" t="s">
        <v>31</v>
      </c>
      <c r="I469" s="454" t="s">
        <v>23</v>
      </c>
      <c r="J469" s="457">
        <v>209500</v>
      </c>
      <c r="K469" s="458">
        <v>80</v>
      </c>
      <c r="L469" s="457">
        <v>16760000</v>
      </c>
      <c r="M469" s="455" t="s">
        <v>8812</v>
      </c>
      <c r="N469" s="459" t="s">
        <v>1552</v>
      </c>
      <c r="O469" s="459" t="s">
        <v>8807</v>
      </c>
      <c r="P469" s="454" t="s">
        <v>8808</v>
      </c>
      <c r="Q469" s="455" t="s">
        <v>10605</v>
      </c>
    </row>
    <row r="470" spans="1:17" s="446" customFormat="1" ht="24.95" customHeight="1">
      <c r="A470" s="453">
        <v>469</v>
      </c>
      <c r="B470" s="453"/>
      <c r="C470" s="463" t="s">
        <v>842</v>
      </c>
      <c r="D470" s="463" t="s">
        <v>9502</v>
      </c>
      <c r="E470" s="464" t="s">
        <v>9513</v>
      </c>
      <c r="F470" s="455" t="s">
        <v>9514</v>
      </c>
      <c r="G470" s="456" t="s">
        <v>9515</v>
      </c>
      <c r="H470" s="455" t="s">
        <v>9516</v>
      </c>
      <c r="I470" s="454" t="s">
        <v>21</v>
      </c>
      <c r="J470" s="457">
        <v>68544</v>
      </c>
      <c r="K470" s="458">
        <v>400</v>
      </c>
      <c r="L470" s="457">
        <v>27417600</v>
      </c>
      <c r="M470" s="455" t="s">
        <v>8963</v>
      </c>
      <c r="N470" s="459" t="s">
        <v>1552</v>
      </c>
      <c r="O470" s="459" t="s">
        <v>8807</v>
      </c>
      <c r="P470" s="454" t="s">
        <v>8808</v>
      </c>
      <c r="Q470" s="455" t="s">
        <v>10605</v>
      </c>
    </row>
    <row r="471" spans="1:17" s="446" customFormat="1" ht="24.95" customHeight="1">
      <c r="A471" s="453">
        <v>470</v>
      </c>
      <c r="B471" s="453"/>
      <c r="C471" s="463" t="s">
        <v>69</v>
      </c>
      <c r="D471" s="463" t="s">
        <v>9517</v>
      </c>
      <c r="E471" s="464" t="s">
        <v>9518</v>
      </c>
      <c r="F471" s="455" t="s">
        <v>9519</v>
      </c>
      <c r="G471" s="456" t="s">
        <v>9520</v>
      </c>
      <c r="H471" s="455" t="s">
        <v>35</v>
      </c>
      <c r="I471" s="454" t="s">
        <v>21</v>
      </c>
      <c r="J471" s="457">
        <v>8500</v>
      </c>
      <c r="K471" s="458">
        <v>1445</v>
      </c>
      <c r="L471" s="457">
        <v>12282500</v>
      </c>
      <c r="M471" s="455" t="s">
        <v>8867</v>
      </c>
      <c r="N471" s="459" t="s">
        <v>1552</v>
      </c>
      <c r="O471" s="459" t="s">
        <v>8807</v>
      </c>
      <c r="P471" s="454" t="s">
        <v>8808</v>
      </c>
      <c r="Q471" s="455" t="s">
        <v>10605</v>
      </c>
    </row>
    <row r="472" spans="1:17" s="446" customFormat="1" ht="24.95" customHeight="1">
      <c r="A472" s="453">
        <v>471</v>
      </c>
      <c r="B472" s="453"/>
      <c r="C472" s="463" t="s">
        <v>9521</v>
      </c>
      <c r="D472" s="463" t="s">
        <v>9522</v>
      </c>
      <c r="E472" s="464" t="s">
        <v>9523</v>
      </c>
      <c r="F472" s="455" t="s">
        <v>8810</v>
      </c>
      <c r="G472" s="456" t="s">
        <v>9512</v>
      </c>
      <c r="H472" s="455" t="s">
        <v>31</v>
      </c>
      <c r="I472" s="454" t="s">
        <v>21</v>
      </c>
      <c r="J472" s="457">
        <v>214950</v>
      </c>
      <c r="K472" s="458">
        <v>240</v>
      </c>
      <c r="L472" s="457">
        <v>51588000</v>
      </c>
      <c r="M472" s="455" t="s">
        <v>8812</v>
      </c>
      <c r="N472" s="459" t="s">
        <v>1552</v>
      </c>
      <c r="O472" s="459" t="s">
        <v>8807</v>
      </c>
      <c r="P472" s="454" t="s">
        <v>8808</v>
      </c>
      <c r="Q472" s="455" t="s">
        <v>10605</v>
      </c>
    </row>
    <row r="473" spans="1:17" s="446" customFormat="1" ht="24.95" customHeight="1">
      <c r="A473" s="453">
        <v>472</v>
      </c>
      <c r="B473" s="453"/>
      <c r="C473" s="463" t="s">
        <v>9524</v>
      </c>
      <c r="D473" s="463" t="s">
        <v>9525</v>
      </c>
      <c r="E473" s="464" t="s">
        <v>9526</v>
      </c>
      <c r="F473" s="455" t="s">
        <v>189</v>
      </c>
      <c r="G473" s="456" t="s">
        <v>278</v>
      </c>
      <c r="H473" s="455" t="s">
        <v>34</v>
      </c>
      <c r="I473" s="454" t="s">
        <v>21</v>
      </c>
      <c r="J473" s="457">
        <v>3200</v>
      </c>
      <c r="K473" s="458">
        <v>4000</v>
      </c>
      <c r="L473" s="457">
        <v>12800000</v>
      </c>
      <c r="M473" s="455" t="s">
        <v>8830</v>
      </c>
      <c r="N473" s="459" t="s">
        <v>1552</v>
      </c>
      <c r="O473" s="459" t="s">
        <v>8807</v>
      </c>
      <c r="P473" s="454" t="s">
        <v>8808</v>
      </c>
      <c r="Q473" s="455" t="s">
        <v>10605</v>
      </c>
    </row>
    <row r="474" spans="1:17" s="446" customFormat="1" ht="24.95" customHeight="1">
      <c r="A474" s="453">
        <v>473</v>
      </c>
      <c r="B474" s="453"/>
      <c r="C474" s="463" t="s">
        <v>271</v>
      </c>
      <c r="D474" s="463" t="s">
        <v>1892</v>
      </c>
      <c r="E474" s="464" t="s">
        <v>276</v>
      </c>
      <c r="F474" s="455" t="s">
        <v>9527</v>
      </c>
      <c r="G474" s="456" t="s">
        <v>9268</v>
      </c>
      <c r="H474" s="455" t="s">
        <v>35</v>
      </c>
      <c r="I474" s="454" t="s">
        <v>21</v>
      </c>
      <c r="J474" s="457">
        <v>3020</v>
      </c>
      <c r="K474" s="458">
        <v>171695</v>
      </c>
      <c r="L474" s="457">
        <v>518518900</v>
      </c>
      <c r="M474" s="455" t="s">
        <v>8931</v>
      </c>
      <c r="N474" s="459" t="s">
        <v>1552</v>
      </c>
      <c r="O474" s="459" t="s">
        <v>8807</v>
      </c>
      <c r="P474" s="454" t="s">
        <v>8808</v>
      </c>
      <c r="Q474" s="455" t="s">
        <v>10605</v>
      </c>
    </row>
    <row r="475" spans="1:17" s="446" customFormat="1" ht="24.95" customHeight="1">
      <c r="A475" s="453">
        <v>474</v>
      </c>
      <c r="B475" s="453"/>
      <c r="C475" s="463" t="s">
        <v>271</v>
      </c>
      <c r="D475" s="463" t="s">
        <v>1892</v>
      </c>
      <c r="E475" s="464" t="s">
        <v>9528</v>
      </c>
      <c r="F475" s="455" t="s">
        <v>9529</v>
      </c>
      <c r="G475" s="456" t="s">
        <v>9530</v>
      </c>
      <c r="H475" s="455" t="s">
        <v>43</v>
      </c>
      <c r="I475" s="454" t="s">
        <v>21</v>
      </c>
      <c r="J475" s="457">
        <v>8500</v>
      </c>
      <c r="K475" s="458">
        <v>30100</v>
      </c>
      <c r="L475" s="457">
        <v>255850000</v>
      </c>
      <c r="M475" s="455" t="s">
        <v>8956</v>
      </c>
      <c r="N475" s="459" t="s">
        <v>1552</v>
      </c>
      <c r="O475" s="459" t="s">
        <v>8807</v>
      </c>
      <c r="P475" s="454" t="s">
        <v>8808</v>
      </c>
      <c r="Q475" s="455" t="s">
        <v>10605</v>
      </c>
    </row>
    <row r="476" spans="1:17" s="446" customFormat="1" ht="24.95" customHeight="1">
      <c r="A476" s="453">
        <v>475</v>
      </c>
      <c r="B476" s="453"/>
      <c r="C476" s="463" t="s">
        <v>271</v>
      </c>
      <c r="D476" s="463" t="s">
        <v>1892</v>
      </c>
      <c r="E476" s="464" t="s">
        <v>9528</v>
      </c>
      <c r="F476" s="455" t="s">
        <v>9529</v>
      </c>
      <c r="G476" s="456" t="s">
        <v>9530</v>
      </c>
      <c r="H476" s="455" t="s">
        <v>43</v>
      </c>
      <c r="I476" s="454" t="s">
        <v>21</v>
      </c>
      <c r="J476" s="457">
        <v>8352</v>
      </c>
      <c r="K476" s="458">
        <v>12900</v>
      </c>
      <c r="L476" s="457">
        <v>107740800</v>
      </c>
      <c r="M476" s="455" t="s">
        <v>8956</v>
      </c>
      <c r="N476" s="459" t="s">
        <v>1552</v>
      </c>
      <c r="O476" s="459" t="s">
        <v>8807</v>
      </c>
      <c r="P476" s="454" t="s">
        <v>8808</v>
      </c>
      <c r="Q476" s="455" t="s">
        <v>10605</v>
      </c>
    </row>
    <row r="477" spans="1:17" s="446" customFormat="1" ht="24.95" customHeight="1">
      <c r="A477" s="453">
        <v>476</v>
      </c>
      <c r="B477" s="453"/>
      <c r="C477" s="463" t="s">
        <v>271</v>
      </c>
      <c r="D477" s="463" t="s">
        <v>1892</v>
      </c>
      <c r="E477" s="464" t="s">
        <v>9531</v>
      </c>
      <c r="F477" s="455" t="s">
        <v>9532</v>
      </c>
      <c r="G477" s="456" t="s">
        <v>1894</v>
      </c>
      <c r="H477" s="455" t="s">
        <v>1895</v>
      </c>
      <c r="I477" s="454" t="s">
        <v>586</v>
      </c>
      <c r="J477" s="457">
        <v>2967</v>
      </c>
      <c r="K477" s="458">
        <v>43400</v>
      </c>
      <c r="L477" s="457">
        <v>128767800</v>
      </c>
      <c r="M477" s="455" t="s">
        <v>8839</v>
      </c>
      <c r="N477" s="459" t="s">
        <v>1552</v>
      </c>
      <c r="O477" s="459" t="s">
        <v>8807</v>
      </c>
      <c r="P477" s="454" t="s">
        <v>8808</v>
      </c>
      <c r="Q477" s="455" t="s">
        <v>10605</v>
      </c>
    </row>
    <row r="478" spans="1:17" s="446" customFormat="1" ht="24.95" customHeight="1">
      <c r="A478" s="453">
        <v>477</v>
      </c>
      <c r="B478" s="453"/>
      <c r="C478" s="463" t="s">
        <v>65</v>
      </c>
      <c r="D478" s="463" t="s">
        <v>5395</v>
      </c>
      <c r="E478" s="464" t="s">
        <v>9533</v>
      </c>
      <c r="F478" s="455" t="s">
        <v>9534</v>
      </c>
      <c r="G478" s="456" t="s">
        <v>278</v>
      </c>
      <c r="H478" s="455" t="s">
        <v>257</v>
      </c>
      <c r="I478" s="454" t="s">
        <v>21</v>
      </c>
      <c r="J478" s="457">
        <v>17500</v>
      </c>
      <c r="K478" s="458">
        <v>36000</v>
      </c>
      <c r="L478" s="457">
        <v>630000000</v>
      </c>
      <c r="M478" s="455" t="s">
        <v>8830</v>
      </c>
      <c r="N478" s="459" t="s">
        <v>1552</v>
      </c>
      <c r="O478" s="459" t="s">
        <v>8807</v>
      </c>
      <c r="P478" s="454" t="s">
        <v>8808</v>
      </c>
      <c r="Q478" s="455" t="s">
        <v>10605</v>
      </c>
    </row>
    <row r="479" spans="1:17" s="446" customFormat="1" ht="24.95" customHeight="1">
      <c r="A479" s="453">
        <v>478</v>
      </c>
      <c r="B479" s="453"/>
      <c r="C479" s="463" t="s">
        <v>65</v>
      </c>
      <c r="D479" s="463" t="s">
        <v>5395</v>
      </c>
      <c r="E479" s="464" t="s">
        <v>9535</v>
      </c>
      <c r="F479" s="455" t="s">
        <v>9536</v>
      </c>
      <c r="G479" s="456" t="s">
        <v>9268</v>
      </c>
      <c r="H479" s="455" t="s">
        <v>35</v>
      </c>
      <c r="I479" s="454" t="s">
        <v>21</v>
      </c>
      <c r="J479" s="457">
        <v>10700</v>
      </c>
      <c r="K479" s="458">
        <v>212360</v>
      </c>
      <c r="L479" s="457">
        <v>2272252000</v>
      </c>
      <c r="M479" s="455" t="s">
        <v>8931</v>
      </c>
      <c r="N479" s="459" t="s">
        <v>1552</v>
      </c>
      <c r="O479" s="459" t="s">
        <v>8807</v>
      </c>
      <c r="P479" s="454" t="s">
        <v>8808</v>
      </c>
      <c r="Q479" s="455" t="s">
        <v>10605</v>
      </c>
    </row>
    <row r="480" spans="1:17" s="446" customFormat="1" ht="24.95" customHeight="1">
      <c r="A480" s="453">
        <v>479</v>
      </c>
      <c r="B480" s="453"/>
      <c r="C480" s="463" t="s">
        <v>65</v>
      </c>
      <c r="D480" s="463" t="s">
        <v>5395</v>
      </c>
      <c r="E480" s="464" t="s">
        <v>9537</v>
      </c>
      <c r="F480" s="455" t="s">
        <v>9248</v>
      </c>
      <c r="G480" s="456" t="s">
        <v>9538</v>
      </c>
      <c r="H480" s="455" t="s">
        <v>9262</v>
      </c>
      <c r="I480" s="454" t="s">
        <v>21</v>
      </c>
      <c r="J480" s="457">
        <v>11500</v>
      </c>
      <c r="K480" s="458">
        <v>14500</v>
      </c>
      <c r="L480" s="457">
        <v>166750000</v>
      </c>
      <c r="M480" s="455" t="s">
        <v>8806</v>
      </c>
      <c r="N480" s="459" t="s">
        <v>1552</v>
      </c>
      <c r="O480" s="459" t="s">
        <v>8807</v>
      </c>
      <c r="P480" s="454" t="s">
        <v>8808</v>
      </c>
      <c r="Q480" s="455" t="s">
        <v>10605</v>
      </c>
    </row>
    <row r="481" spans="1:17" s="446" customFormat="1" ht="24.95" customHeight="1">
      <c r="A481" s="453">
        <v>480</v>
      </c>
      <c r="B481" s="453"/>
      <c r="C481" s="463" t="s">
        <v>65</v>
      </c>
      <c r="D481" s="463" t="s">
        <v>5395</v>
      </c>
      <c r="E481" s="464" t="s">
        <v>9539</v>
      </c>
      <c r="F481" s="455" t="s">
        <v>9540</v>
      </c>
      <c r="G481" s="456" t="s">
        <v>130</v>
      </c>
      <c r="H481" s="455" t="s">
        <v>28</v>
      </c>
      <c r="I481" s="454" t="s">
        <v>21</v>
      </c>
      <c r="J481" s="457">
        <v>15960</v>
      </c>
      <c r="K481" s="458">
        <v>55050</v>
      </c>
      <c r="L481" s="457">
        <v>878598000</v>
      </c>
      <c r="M481" s="455" t="s">
        <v>9541</v>
      </c>
      <c r="N481" s="459" t="s">
        <v>1552</v>
      </c>
      <c r="O481" s="459" t="s">
        <v>8807</v>
      </c>
      <c r="P481" s="454" t="s">
        <v>8808</v>
      </c>
      <c r="Q481" s="455" t="s">
        <v>10605</v>
      </c>
    </row>
    <row r="482" spans="1:17" s="446" customFormat="1" ht="24.95" customHeight="1">
      <c r="A482" s="453">
        <v>481</v>
      </c>
      <c r="B482" s="453"/>
      <c r="C482" s="463" t="s">
        <v>65</v>
      </c>
      <c r="D482" s="463" t="s">
        <v>5395</v>
      </c>
      <c r="E482" s="464" t="s">
        <v>9542</v>
      </c>
      <c r="F482" s="455" t="s">
        <v>9248</v>
      </c>
      <c r="G482" s="456" t="s">
        <v>9268</v>
      </c>
      <c r="H482" s="455" t="s">
        <v>35</v>
      </c>
      <c r="I482" s="454" t="s">
        <v>21</v>
      </c>
      <c r="J482" s="457">
        <v>14880</v>
      </c>
      <c r="K482" s="458">
        <v>90000</v>
      </c>
      <c r="L482" s="457">
        <v>1339200000</v>
      </c>
      <c r="M482" s="455" t="s">
        <v>8931</v>
      </c>
      <c r="N482" s="459" t="s">
        <v>1552</v>
      </c>
      <c r="O482" s="459" t="s">
        <v>8807</v>
      </c>
      <c r="P482" s="454" t="s">
        <v>8808</v>
      </c>
      <c r="Q482" s="455" t="s">
        <v>10605</v>
      </c>
    </row>
    <row r="483" spans="1:17" s="446" customFormat="1" ht="24.95" customHeight="1">
      <c r="A483" s="453">
        <v>482</v>
      </c>
      <c r="B483" s="453"/>
      <c r="C483" s="463" t="s">
        <v>65</v>
      </c>
      <c r="D483" s="463" t="s">
        <v>5395</v>
      </c>
      <c r="E483" s="464" t="s">
        <v>9543</v>
      </c>
      <c r="F483" s="455" t="s">
        <v>320</v>
      </c>
      <c r="G483" s="456" t="s">
        <v>9544</v>
      </c>
      <c r="H483" s="455" t="s">
        <v>27</v>
      </c>
      <c r="I483" s="454" t="s">
        <v>158</v>
      </c>
      <c r="J483" s="457">
        <v>2498</v>
      </c>
      <c r="K483" s="458">
        <v>83200</v>
      </c>
      <c r="L483" s="457">
        <v>207833600</v>
      </c>
      <c r="M483" s="455" t="s">
        <v>8973</v>
      </c>
      <c r="N483" s="459" t="s">
        <v>1552</v>
      </c>
      <c r="O483" s="459" t="s">
        <v>8807</v>
      </c>
      <c r="P483" s="454" t="s">
        <v>8808</v>
      </c>
      <c r="Q483" s="455" t="s">
        <v>10605</v>
      </c>
    </row>
    <row r="484" spans="1:17" s="446" customFormat="1" ht="24.95" customHeight="1">
      <c r="A484" s="453">
        <v>483</v>
      </c>
      <c r="B484" s="453"/>
      <c r="C484" s="463" t="s">
        <v>65</v>
      </c>
      <c r="D484" s="463" t="s">
        <v>5395</v>
      </c>
      <c r="E484" s="464" t="s">
        <v>9539</v>
      </c>
      <c r="F484" s="455" t="s">
        <v>9540</v>
      </c>
      <c r="G484" s="456" t="s">
        <v>130</v>
      </c>
      <c r="H484" s="455" t="s">
        <v>28</v>
      </c>
      <c r="I484" s="454" t="s">
        <v>21</v>
      </c>
      <c r="J484" s="457">
        <v>15960</v>
      </c>
      <c r="K484" s="458">
        <v>74490</v>
      </c>
      <c r="L484" s="457">
        <v>1188860400</v>
      </c>
      <c r="M484" s="455" t="s">
        <v>9541</v>
      </c>
      <c r="N484" s="459" t="s">
        <v>1552</v>
      </c>
      <c r="O484" s="459" t="s">
        <v>8807</v>
      </c>
      <c r="P484" s="454" t="s">
        <v>8808</v>
      </c>
      <c r="Q484" s="455" t="s">
        <v>10605</v>
      </c>
    </row>
    <row r="485" spans="1:17" s="446" customFormat="1" ht="24.95" customHeight="1">
      <c r="A485" s="453">
        <v>484</v>
      </c>
      <c r="B485" s="453"/>
      <c r="C485" s="463" t="s">
        <v>94</v>
      </c>
      <c r="D485" s="463" t="s">
        <v>5676</v>
      </c>
      <c r="E485" s="464" t="s">
        <v>9545</v>
      </c>
      <c r="F485" s="455" t="s">
        <v>9546</v>
      </c>
      <c r="G485" s="456" t="s">
        <v>9547</v>
      </c>
      <c r="H485" s="455" t="s">
        <v>31</v>
      </c>
      <c r="I485" s="454" t="s">
        <v>21</v>
      </c>
      <c r="J485" s="457">
        <v>19400</v>
      </c>
      <c r="K485" s="458">
        <v>7250</v>
      </c>
      <c r="L485" s="457">
        <v>140650000</v>
      </c>
      <c r="M485" s="455" t="s">
        <v>9548</v>
      </c>
      <c r="N485" s="459" t="s">
        <v>1552</v>
      </c>
      <c r="O485" s="459" t="s">
        <v>8807</v>
      </c>
      <c r="P485" s="454" t="s">
        <v>8808</v>
      </c>
      <c r="Q485" s="455" t="s">
        <v>10605</v>
      </c>
    </row>
    <row r="486" spans="1:17" s="446" customFormat="1" ht="24.95" customHeight="1">
      <c r="A486" s="453">
        <v>485</v>
      </c>
      <c r="B486" s="453"/>
      <c r="C486" s="463" t="s">
        <v>94</v>
      </c>
      <c r="D486" s="463" t="s">
        <v>5676</v>
      </c>
      <c r="E486" s="464" t="s">
        <v>9549</v>
      </c>
      <c r="F486" s="455" t="s">
        <v>127</v>
      </c>
      <c r="G486" s="456" t="s">
        <v>1253</v>
      </c>
      <c r="H486" s="455" t="s">
        <v>33</v>
      </c>
      <c r="I486" s="454" t="s">
        <v>21</v>
      </c>
      <c r="J486" s="457">
        <v>281</v>
      </c>
      <c r="K486" s="458">
        <v>127900</v>
      </c>
      <c r="L486" s="457">
        <v>35939900</v>
      </c>
      <c r="M486" s="455" t="s">
        <v>8843</v>
      </c>
      <c r="N486" s="459" t="s">
        <v>1552</v>
      </c>
      <c r="O486" s="459" t="s">
        <v>8807</v>
      </c>
      <c r="P486" s="454" t="s">
        <v>8808</v>
      </c>
      <c r="Q486" s="455" t="s">
        <v>10605</v>
      </c>
    </row>
    <row r="487" spans="1:17" s="446" customFormat="1" ht="24.95" customHeight="1">
      <c r="A487" s="453">
        <v>486</v>
      </c>
      <c r="B487" s="453"/>
      <c r="C487" s="463" t="s">
        <v>94</v>
      </c>
      <c r="D487" s="463" t="s">
        <v>5676</v>
      </c>
      <c r="E487" s="464" t="s">
        <v>1898</v>
      </c>
      <c r="F487" s="455" t="s">
        <v>1903</v>
      </c>
      <c r="G487" s="456" t="s">
        <v>128</v>
      </c>
      <c r="H487" s="455" t="s">
        <v>33</v>
      </c>
      <c r="I487" s="454" t="s">
        <v>21</v>
      </c>
      <c r="J487" s="457">
        <v>290</v>
      </c>
      <c r="K487" s="458">
        <v>318800</v>
      </c>
      <c r="L487" s="457">
        <v>92452000</v>
      </c>
      <c r="M487" s="455" t="s">
        <v>8875</v>
      </c>
      <c r="N487" s="459" t="s">
        <v>1552</v>
      </c>
      <c r="O487" s="459" t="s">
        <v>8807</v>
      </c>
      <c r="P487" s="454" t="s">
        <v>8808</v>
      </c>
      <c r="Q487" s="455" t="s">
        <v>10605</v>
      </c>
    </row>
    <row r="488" spans="1:17" s="446" customFormat="1" ht="24.95" customHeight="1">
      <c r="A488" s="453">
        <v>487</v>
      </c>
      <c r="B488" s="453"/>
      <c r="C488" s="463" t="s">
        <v>94</v>
      </c>
      <c r="D488" s="463" t="s">
        <v>5676</v>
      </c>
      <c r="E488" s="464" t="s">
        <v>1898</v>
      </c>
      <c r="F488" s="455" t="s">
        <v>1903</v>
      </c>
      <c r="G488" s="456" t="s">
        <v>128</v>
      </c>
      <c r="H488" s="455" t="s">
        <v>33</v>
      </c>
      <c r="I488" s="454" t="s">
        <v>21</v>
      </c>
      <c r="J488" s="457">
        <v>290</v>
      </c>
      <c r="K488" s="458">
        <v>363300</v>
      </c>
      <c r="L488" s="457">
        <v>105357000</v>
      </c>
      <c r="M488" s="455" t="s">
        <v>8875</v>
      </c>
      <c r="N488" s="459" t="s">
        <v>1552</v>
      </c>
      <c r="O488" s="459" t="s">
        <v>8807</v>
      </c>
      <c r="P488" s="454" t="s">
        <v>8808</v>
      </c>
      <c r="Q488" s="455" t="s">
        <v>10605</v>
      </c>
    </row>
    <row r="489" spans="1:17" s="446" customFormat="1" ht="24.95" customHeight="1">
      <c r="A489" s="453">
        <v>488</v>
      </c>
      <c r="B489" s="453"/>
      <c r="C489" s="463" t="s">
        <v>94</v>
      </c>
      <c r="D489" s="463" t="s">
        <v>5676</v>
      </c>
      <c r="E489" s="464" t="s">
        <v>9550</v>
      </c>
      <c r="F489" s="455" t="s">
        <v>127</v>
      </c>
      <c r="G489" s="456" t="s">
        <v>9551</v>
      </c>
      <c r="H489" s="455" t="s">
        <v>157</v>
      </c>
      <c r="I489" s="454" t="s">
        <v>158</v>
      </c>
      <c r="J489" s="457">
        <v>294</v>
      </c>
      <c r="K489" s="458">
        <v>588500</v>
      </c>
      <c r="L489" s="457">
        <v>173019000</v>
      </c>
      <c r="M489" s="455" t="s">
        <v>8822</v>
      </c>
      <c r="N489" s="459" t="s">
        <v>1552</v>
      </c>
      <c r="O489" s="459" t="s">
        <v>8807</v>
      </c>
      <c r="P489" s="454" t="s">
        <v>8808</v>
      </c>
      <c r="Q489" s="455" t="s">
        <v>10605</v>
      </c>
    </row>
    <row r="490" spans="1:17" s="446" customFormat="1" ht="24.95" customHeight="1">
      <c r="A490" s="453">
        <v>489</v>
      </c>
      <c r="B490" s="453"/>
      <c r="C490" s="463" t="s">
        <v>94</v>
      </c>
      <c r="D490" s="463" t="s">
        <v>5676</v>
      </c>
      <c r="E490" s="464" t="s">
        <v>9552</v>
      </c>
      <c r="F490" s="455" t="s">
        <v>9267</v>
      </c>
      <c r="G490" s="456" t="s">
        <v>1894</v>
      </c>
      <c r="H490" s="455" t="s">
        <v>1895</v>
      </c>
      <c r="I490" s="454" t="s">
        <v>586</v>
      </c>
      <c r="J490" s="457">
        <v>605</v>
      </c>
      <c r="K490" s="458">
        <v>15000</v>
      </c>
      <c r="L490" s="457">
        <v>9075000</v>
      </c>
      <c r="M490" s="455" t="s">
        <v>8839</v>
      </c>
      <c r="N490" s="459" t="s">
        <v>1552</v>
      </c>
      <c r="O490" s="459" t="s">
        <v>8807</v>
      </c>
      <c r="P490" s="454" t="s">
        <v>8808</v>
      </c>
      <c r="Q490" s="455" t="s">
        <v>10605</v>
      </c>
    </row>
    <row r="491" spans="1:17" s="446" customFormat="1" ht="24.95" customHeight="1">
      <c r="A491" s="453">
        <v>490</v>
      </c>
      <c r="B491" s="453"/>
      <c r="C491" s="463" t="s">
        <v>1874</v>
      </c>
      <c r="D491" s="463" t="s">
        <v>9553</v>
      </c>
      <c r="E491" s="464" t="s">
        <v>9554</v>
      </c>
      <c r="F491" s="455" t="s">
        <v>9281</v>
      </c>
      <c r="G491" s="456" t="s">
        <v>5016</v>
      </c>
      <c r="H491" s="455" t="s">
        <v>238</v>
      </c>
      <c r="I491" s="454" t="s">
        <v>21</v>
      </c>
      <c r="J491" s="457">
        <v>2394</v>
      </c>
      <c r="K491" s="458">
        <v>1000</v>
      </c>
      <c r="L491" s="457">
        <v>2394000</v>
      </c>
      <c r="M491" s="455" t="s">
        <v>9282</v>
      </c>
      <c r="N491" s="459" t="s">
        <v>1552</v>
      </c>
      <c r="O491" s="459" t="s">
        <v>8807</v>
      </c>
      <c r="P491" s="454" t="s">
        <v>8808</v>
      </c>
      <c r="Q491" s="455" t="s">
        <v>10605</v>
      </c>
    </row>
    <row r="492" spans="1:17" s="446" customFormat="1" ht="24.95" customHeight="1">
      <c r="A492" s="453">
        <v>491</v>
      </c>
      <c r="B492" s="453"/>
      <c r="C492" s="463" t="s">
        <v>82</v>
      </c>
      <c r="D492" s="463" t="s">
        <v>5398</v>
      </c>
      <c r="E492" s="464" t="s">
        <v>9555</v>
      </c>
      <c r="F492" s="455" t="s">
        <v>792</v>
      </c>
      <c r="G492" s="456" t="s">
        <v>551</v>
      </c>
      <c r="H492" s="455" t="s">
        <v>34</v>
      </c>
      <c r="I492" s="454" t="s">
        <v>21</v>
      </c>
      <c r="J492" s="457">
        <v>1600000</v>
      </c>
      <c r="K492" s="458">
        <v>240</v>
      </c>
      <c r="L492" s="457">
        <v>384000000</v>
      </c>
      <c r="M492" s="455" t="s">
        <v>8953</v>
      </c>
      <c r="N492" s="459" t="s">
        <v>1552</v>
      </c>
      <c r="O492" s="459" t="s">
        <v>8807</v>
      </c>
      <c r="P492" s="454" t="s">
        <v>8808</v>
      </c>
      <c r="Q492" s="455" t="s">
        <v>10605</v>
      </c>
    </row>
    <row r="493" spans="1:17" s="446" customFormat="1" ht="24.95" customHeight="1">
      <c r="A493" s="453">
        <v>492</v>
      </c>
      <c r="B493" s="453"/>
      <c r="C493" s="463" t="s">
        <v>82</v>
      </c>
      <c r="D493" s="463" t="s">
        <v>5398</v>
      </c>
      <c r="E493" s="464" t="s">
        <v>9556</v>
      </c>
      <c r="F493" s="455" t="s">
        <v>792</v>
      </c>
      <c r="G493" s="456" t="s">
        <v>3672</v>
      </c>
      <c r="H493" s="455" t="s">
        <v>149</v>
      </c>
      <c r="I493" s="454" t="s">
        <v>21</v>
      </c>
      <c r="J493" s="457">
        <v>1800000</v>
      </c>
      <c r="K493" s="458">
        <v>120</v>
      </c>
      <c r="L493" s="457">
        <v>216000000</v>
      </c>
      <c r="M493" s="455" t="s">
        <v>8953</v>
      </c>
      <c r="N493" s="459" t="s">
        <v>1552</v>
      </c>
      <c r="O493" s="459" t="s">
        <v>8807</v>
      </c>
      <c r="P493" s="454" t="s">
        <v>8808</v>
      </c>
      <c r="Q493" s="455" t="s">
        <v>10605</v>
      </c>
    </row>
    <row r="494" spans="1:17" s="446" customFormat="1" ht="24.95" customHeight="1">
      <c r="A494" s="453">
        <v>493</v>
      </c>
      <c r="B494" s="453"/>
      <c r="C494" s="463" t="s">
        <v>160</v>
      </c>
      <c r="D494" s="463" t="s">
        <v>9557</v>
      </c>
      <c r="E494" s="464" t="s">
        <v>9558</v>
      </c>
      <c r="F494" s="455" t="s">
        <v>4355</v>
      </c>
      <c r="G494" s="456" t="s">
        <v>7777</v>
      </c>
      <c r="H494" s="455" t="s">
        <v>45</v>
      </c>
      <c r="I494" s="454" t="s">
        <v>158</v>
      </c>
      <c r="J494" s="457">
        <v>16878</v>
      </c>
      <c r="K494" s="458">
        <v>2580</v>
      </c>
      <c r="L494" s="457">
        <v>43545240</v>
      </c>
      <c r="M494" s="455" t="s">
        <v>9282</v>
      </c>
      <c r="N494" s="459" t="s">
        <v>1552</v>
      </c>
      <c r="O494" s="459" t="s">
        <v>8807</v>
      </c>
      <c r="P494" s="454" t="s">
        <v>8808</v>
      </c>
      <c r="Q494" s="455" t="s">
        <v>10605</v>
      </c>
    </row>
    <row r="495" spans="1:17" s="446" customFormat="1" ht="24.95" customHeight="1">
      <c r="A495" s="453">
        <v>494</v>
      </c>
      <c r="B495" s="453"/>
      <c r="C495" s="463" t="s">
        <v>9559</v>
      </c>
      <c r="D495" s="463" t="s">
        <v>9560</v>
      </c>
      <c r="E495" s="464" t="s">
        <v>9561</v>
      </c>
      <c r="F495" s="455" t="s">
        <v>8950</v>
      </c>
      <c r="G495" s="456" t="s">
        <v>551</v>
      </c>
      <c r="H495" s="455" t="s">
        <v>34</v>
      </c>
      <c r="I495" s="454" t="s">
        <v>21</v>
      </c>
      <c r="J495" s="457">
        <v>1500000</v>
      </c>
      <c r="K495" s="458">
        <v>240</v>
      </c>
      <c r="L495" s="457">
        <v>360000000</v>
      </c>
      <c r="M495" s="455" t="s">
        <v>8953</v>
      </c>
      <c r="N495" s="459" t="s">
        <v>1552</v>
      </c>
      <c r="O495" s="459" t="s">
        <v>8807</v>
      </c>
      <c r="P495" s="454" t="s">
        <v>8808</v>
      </c>
      <c r="Q495" s="455" t="s">
        <v>10605</v>
      </c>
    </row>
    <row r="496" spans="1:17" s="446" customFormat="1" ht="24.95" customHeight="1">
      <c r="A496" s="453">
        <v>495</v>
      </c>
      <c r="B496" s="453"/>
      <c r="C496" s="463" t="s">
        <v>9559</v>
      </c>
      <c r="D496" s="463" t="s">
        <v>9560</v>
      </c>
      <c r="E496" s="464" t="s">
        <v>9562</v>
      </c>
      <c r="F496" s="455" t="s">
        <v>1150</v>
      </c>
      <c r="G496" s="456" t="s">
        <v>9563</v>
      </c>
      <c r="H496" s="455" t="s">
        <v>34</v>
      </c>
      <c r="I496" s="454" t="s">
        <v>21</v>
      </c>
      <c r="J496" s="457">
        <v>1344000</v>
      </c>
      <c r="K496" s="458">
        <v>40</v>
      </c>
      <c r="L496" s="457">
        <v>53760000</v>
      </c>
      <c r="M496" s="455" t="s">
        <v>2998</v>
      </c>
      <c r="N496" s="459" t="s">
        <v>1552</v>
      </c>
      <c r="O496" s="459" t="s">
        <v>8807</v>
      </c>
      <c r="P496" s="454" t="s">
        <v>8808</v>
      </c>
      <c r="Q496" s="455" t="s">
        <v>10605</v>
      </c>
    </row>
    <row r="497" spans="1:17" s="446" customFormat="1" ht="24.95" customHeight="1">
      <c r="A497" s="453">
        <v>496</v>
      </c>
      <c r="B497" s="453"/>
      <c r="C497" s="463" t="s">
        <v>64</v>
      </c>
      <c r="D497" s="463" t="s">
        <v>5420</v>
      </c>
      <c r="E497" s="464" t="s">
        <v>9564</v>
      </c>
      <c r="F497" s="455" t="s">
        <v>9565</v>
      </c>
      <c r="G497" s="456" t="s">
        <v>1894</v>
      </c>
      <c r="H497" s="455" t="s">
        <v>1895</v>
      </c>
      <c r="I497" s="454" t="s">
        <v>23</v>
      </c>
      <c r="J497" s="457">
        <v>10560</v>
      </c>
      <c r="K497" s="458">
        <v>123650</v>
      </c>
      <c r="L497" s="457">
        <v>1305744000</v>
      </c>
      <c r="M497" s="455" t="s">
        <v>8839</v>
      </c>
      <c r="N497" s="459" t="s">
        <v>1552</v>
      </c>
      <c r="O497" s="459" t="s">
        <v>8807</v>
      </c>
      <c r="P497" s="454" t="s">
        <v>8808</v>
      </c>
      <c r="Q497" s="455" t="s">
        <v>10605</v>
      </c>
    </row>
    <row r="498" spans="1:17" s="446" customFormat="1" ht="24.95" customHeight="1">
      <c r="A498" s="453">
        <v>497</v>
      </c>
      <c r="B498" s="453"/>
      <c r="C498" s="463" t="s">
        <v>64</v>
      </c>
      <c r="D498" s="463" t="s">
        <v>5420</v>
      </c>
      <c r="E498" s="464" t="s">
        <v>216</v>
      </c>
      <c r="F498" s="455" t="s">
        <v>9566</v>
      </c>
      <c r="G498" s="456" t="s">
        <v>128</v>
      </c>
      <c r="H498" s="455" t="s">
        <v>33</v>
      </c>
      <c r="I498" s="454" t="s">
        <v>29</v>
      </c>
      <c r="J498" s="457">
        <v>3320</v>
      </c>
      <c r="K498" s="458">
        <v>111690</v>
      </c>
      <c r="L498" s="457">
        <v>370810800</v>
      </c>
      <c r="M498" s="455" t="s">
        <v>8875</v>
      </c>
      <c r="N498" s="459" t="s">
        <v>1552</v>
      </c>
      <c r="O498" s="459" t="s">
        <v>8807</v>
      </c>
      <c r="P498" s="454" t="s">
        <v>8808</v>
      </c>
      <c r="Q498" s="455" t="s">
        <v>10605</v>
      </c>
    </row>
    <row r="499" spans="1:17" s="446" customFormat="1" ht="24.95" customHeight="1">
      <c r="A499" s="453">
        <v>498</v>
      </c>
      <c r="B499" s="453"/>
      <c r="C499" s="463" t="s">
        <v>64</v>
      </c>
      <c r="D499" s="463" t="s">
        <v>5420</v>
      </c>
      <c r="E499" s="464" t="s">
        <v>9567</v>
      </c>
      <c r="F499" s="455" t="s">
        <v>9568</v>
      </c>
      <c r="G499" s="456" t="s">
        <v>130</v>
      </c>
      <c r="H499" s="455" t="s">
        <v>33</v>
      </c>
      <c r="I499" s="454" t="s">
        <v>23</v>
      </c>
      <c r="J499" s="457">
        <v>11340</v>
      </c>
      <c r="K499" s="458">
        <v>28380</v>
      </c>
      <c r="L499" s="457">
        <v>321829200</v>
      </c>
      <c r="M499" s="455" t="s">
        <v>9541</v>
      </c>
      <c r="N499" s="459" t="s">
        <v>1552</v>
      </c>
      <c r="O499" s="459" t="s">
        <v>8807</v>
      </c>
      <c r="P499" s="454" t="s">
        <v>8808</v>
      </c>
      <c r="Q499" s="455" t="s">
        <v>10605</v>
      </c>
    </row>
    <row r="500" spans="1:17" s="446" customFormat="1" ht="24.95" customHeight="1">
      <c r="A500" s="453">
        <v>499</v>
      </c>
      <c r="B500" s="453"/>
      <c r="C500" s="463" t="s">
        <v>64</v>
      </c>
      <c r="D500" s="463" t="s">
        <v>5420</v>
      </c>
      <c r="E500" s="464" t="s">
        <v>9569</v>
      </c>
      <c r="F500" s="455" t="s">
        <v>9570</v>
      </c>
      <c r="G500" s="456" t="s">
        <v>9268</v>
      </c>
      <c r="H500" s="455" t="s">
        <v>35</v>
      </c>
      <c r="I500" s="454" t="s">
        <v>23</v>
      </c>
      <c r="J500" s="457">
        <v>9100</v>
      </c>
      <c r="K500" s="458">
        <v>44500</v>
      </c>
      <c r="L500" s="457">
        <v>404950000</v>
      </c>
      <c r="M500" s="455" t="s">
        <v>8931</v>
      </c>
      <c r="N500" s="459" t="s">
        <v>1552</v>
      </c>
      <c r="O500" s="459" t="s">
        <v>8807</v>
      </c>
      <c r="P500" s="454" t="s">
        <v>8808</v>
      </c>
      <c r="Q500" s="455" t="s">
        <v>10605</v>
      </c>
    </row>
    <row r="501" spans="1:17" s="446" customFormat="1" ht="24.95" customHeight="1">
      <c r="A501" s="453">
        <v>500</v>
      </c>
      <c r="B501" s="453"/>
      <c r="C501" s="463" t="s">
        <v>64</v>
      </c>
      <c r="D501" s="463" t="s">
        <v>5420</v>
      </c>
      <c r="E501" s="464" t="s">
        <v>9569</v>
      </c>
      <c r="F501" s="455" t="s">
        <v>9570</v>
      </c>
      <c r="G501" s="456" t="s">
        <v>9268</v>
      </c>
      <c r="H501" s="455" t="s">
        <v>35</v>
      </c>
      <c r="I501" s="454" t="s">
        <v>23</v>
      </c>
      <c r="J501" s="457">
        <v>7900</v>
      </c>
      <c r="K501" s="458">
        <v>12400</v>
      </c>
      <c r="L501" s="457">
        <v>97960000</v>
      </c>
      <c r="M501" s="455" t="s">
        <v>8931</v>
      </c>
      <c r="N501" s="459" t="s">
        <v>1552</v>
      </c>
      <c r="O501" s="459" t="s">
        <v>8807</v>
      </c>
      <c r="P501" s="454" t="s">
        <v>8808</v>
      </c>
      <c r="Q501" s="455" t="s">
        <v>10605</v>
      </c>
    </row>
    <row r="502" spans="1:17" s="446" customFormat="1" ht="24.95" customHeight="1">
      <c r="A502" s="453">
        <v>501</v>
      </c>
      <c r="B502" s="453"/>
      <c r="C502" s="463" t="s">
        <v>64</v>
      </c>
      <c r="D502" s="463" t="s">
        <v>5420</v>
      </c>
      <c r="E502" s="464" t="s">
        <v>9571</v>
      </c>
      <c r="F502" s="455" t="s">
        <v>9572</v>
      </c>
      <c r="G502" s="456" t="s">
        <v>9268</v>
      </c>
      <c r="H502" s="455" t="s">
        <v>35</v>
      </c>
      <c r="I502" s="454" t="s">
        <v>23</v>
      </c>
      <c r="J502" s="457">
        <v>8700</v>
      </c>
      <c r="K502" s="458">
        <v>67100</v>
      </c>
      <c r="L502" s="457">
        <v>583770000</v>
      </c>
      <c r="M502" s="455" t="s">
        <v>8931</v>
      </c>
      <c r="N502" s="459" t="s">
        <v>1552</v>
      </c>
      <c r="O502" s="459" t="s">
        <v>8807</v>
      </c>
      <c r="P502" s="454" t="s">
        <v>8808</v>
      </c>
      <c r="Q502" s="455" t="s">
        <v>10605</v>
      </c>
    </row>
    <row r="503" spans="1:17" s="446" customFormat="1" ht="24.95" customHeight="1">
      <c r="A503" s="453">
        <v>502</v>
      </c>
      <c r="B503" s="453"/>
      <c r="C503" s="463" t="s">
        <v>64</v>
      </c>
      <c r="D503" s="463" t="s">
        <v>5420</v>
      </c>
      <c r="E503" s="464" t="s">
        <v>9567</v>
      </c>
      <c r="F503" s="455" t="s">
        <v>9568</v>
      </c>
      <c r="G503" s="456" t="s">
        <v>130</v>
      </c>
      <c r="H503" s="455" t="s">
        <v>33</v>
      </c>
      <c r="I503" s="454" t="s">
        <v>23</v>
      </c>
      <c r="J503" s="457">
        <v>11340</v>
      </c>
      <c r="K503" s="458">
        <v>75400</v>
      </c>
      <c r="L503" s="457">
        <v>855036000</v>
      </c>
      <c r="M503" s="455" t="s">
        <v>9541</v>
      </c>
      <c r="N503" s="459" t="s">
        <v>1552</v>
      </c>
      <c r="O503" s="459" t="s">
        <v>8807</v>
      </c>
      <c r="P503" s="454" t="s">
        <v>8808</v>
      </c>
      <c r="Q503" s="455" t="s">
        <v>10605</v>
      </c>
    </row>
    <row r="504" spans="1:17" s="446" customFormat="1" ht="24.95" customHeight="1">
      <c r="A504" s="453">
        <v>503</v>
      </c>
      <c r="B504" s="453"/>
      <c r="C504" s="463" t="s">
        <v>64</v>
      </c>
      <c r="D504" s="463" t="s">
        <v>5420</v>
      </c>
      <c r="E504" s="464" t="s">
        <v>9573</v>
      </c>
      <c r="F504" s="455" t="s">
        <v>6728</v>
      </c>
      <c r="G504" s="456" t="s">
        <v>130</v>
      </c>
      <c r="H504" s="455" t="s">
        <v>33</v>
      </c>
      <c r="I504" s="454" t="s">
        <v>23</v>
      </c>
      <c r="J504" s="457">
        <v>17112</v>
      </c>
      <c r="K504" s="458">
        <v>7420</v>
      </c>
      <c r="L504" s="457">
        <v>126971040</v>
      </c>
      <c r="M504" s="455" t="s">
        <v>8875</v>
      </c>
      <c r="N504" s="459" t="s">
        <v>1552</v>
      </c>
      <c r="O504" s="459" t="s">
        <v>8807</v>
      </c>
      <c r="P504" s="454" t="s">
        <v>8808</v>
      </c>
      <c r="Q504" s="455" t="s">
        <v>10605</v>
      </c>
    </row>
    <row r="505" spans="1:17" s="446" customFormat="1" ht="24.95" customHeight="1">
      <c r="A505" s="453">
        <v>504</v>
      </c>
      <c r="B505" s="453"/>
      <c r="C505" s="463" t="s">
        <v>64</v>
      </c>
      <c r="D505" s="463" t="s">
        <v>5420</v>
      </c>
      <c r="E505" s="464" t="s">
        <v>9574</v>
      </c>
      <c r="F505" s="455" t="s">
        <v>9568</v>
      </c>
      <c r="G505" s="456" t="s">
        <v>130</v>
      </c>
      <c r="H505" s="455" t="s">
        <v>33</v>
      </c>
      <c r="I505" s="454" t="s">
        <v>23</v>
      </c>
      <c r="J505" s="457">
        <v>20832</v>
      </c>
      <c r="K505" s="458">
        <v>47300</v>
      </c>
      <c r="L505" s="457">
        <v>985353600</v>
      </c>
      <c r="M505" s="455" t="s">
        <v>9541</v>
      </c>
      <c r="N505" s="459" t="s">
        <v>1552</v>
      </c>
      <c r="O505" s="459" t="s">
        <v>8807</v>
      </c>
      <c r="P505" s="454" t="s">
        <v>8808</v>
      </c>
      <c r="Q505" s="455" t="s">
        <v>10605</v>
      </c>
    </row>
    <row r="506" spans="1:17" s="446" customFormat="1" ht="24.95" customHeight="1">
      <c r="A506" s="453">
        <v>505</v>
      </c>
      <c r="B506" s="453"/>
      <c r="C506" s="463" t="s">
        <v>64</v>
      </c>
      <c r="D506" s="463" t="s">
        <v>5420</v>
      </c>
      <c r="E506" s="464" t="s">
        <v>9575</v>
      </c>
      <c r="F506" s="455" t="s">
        <v>9576</v>
      </c>
      <c r="G506" s="456" t="s">
        <v>130</v>
      </c>
      <c r="H506" s="455" t="s">
        <v>185</v>
      </c>
      <c r="I506" s="454" t="s">
        <v>23</v>
      </c>
      <c r="J506" s="457">
        <v>67973</v>
      </c>
      <c r="K506" s="458">
        <v>4000</v>
      </c>
      <c r="L506" s="457">
        <v>271892000</v>
      </c>
      <c r="M506" s="455" t="s">
        <v>8875</v>
      </c>
      <c r="N506" s="459" t="s">
        <v>1552</v>
      </c>
      <c r="O506" s="459" t="s">
        <v>8807</v>
      </c>
      <c r="P506" s="454" t="s">
        <v>8808</v>
      </c>
      <c r="Q506" s="455" t="s">
        <v>10605</v>
      </c>
    </row>
    <row r="507" spans="1:17" s="446" customFormat="1" ht="24.95" customHeight="1">
      <c r="A507" s="453">
        <v>506</v>
      </c>
      <c r="B507" s="453"/>
      <c r="C507" s="463" t="s">
        <v>64</v>
      </c>
      <c r="D507" s="463" t="s">
        <v>5420</v>
      </c>
      <c r="E507" s="464" t="s">
        <v>9577</v>
      </c>
      <c r="F507" s="455" t="s">
        <v>9578</v>
      </c>
      <c r="G507" s="456" t="s">
        <v>9268</v>
      </c>
      <c r="H507" s="455" t="s">
        <v>35</v>
      </c>
      <c r="I507" s="454" t="s">
        <v>23</v>
      </c>
      <c r="J507" s="457">
        <v>8700</v>
      </c>
      <c r="K507" s="458">
        <v>160000</v>
      </c>
      <c r="L507" s="457">
        <v>1392000000</v>
      </c>
      <c r="M507" s="455" t="s">
        <v>8931</v>
      </c>
      <c r="N507" s="459" t="s">
        <v>1552</v>
      </c>
      <c r="O507" s="459" t="s">
        <v>8807</v>
      </c>
      <c r="P507" s="454" t="s">
        <v>8808</v>
      </c>
      <c r="Q507" s="455" t="s">
        <v>10605</v>
      </c>
    </row>
    <row r="508" spans="1:17" s="446" customFormat="1" ht="24.95" customHeight="1">
      <c r="A508" s="453">
        <v>507</v>
      </c>
      <c r="B508" s="453"/>
      <c r="C508" s="463" t="s">
        <v>64</v>
      </c>
      <c r="D508" s="463" t="s">
        <v>5420</v>
      </c>
      <c r="E508" s="464" t="s">
        <v>9579</v>
      </c>
      <c r="F508" s="455" t="s">
        <v>9580</v>
      </c>
      <c r="G508" s="456" t="s">
        <v>1894</v>
      </c>
      <c r="H508" s="455" t="s">
        <v>1895</v>
      </c>
      <c r="I508" s="454" t="s">
        <v>23</v>
      </c>
      <c r="J508" s="457">
        <v>7392</v>
      </c>
      <c r="K508" s="458">
        <v>108000</v>
      </c>
      <c r="L508" s="457">
        <v>798336000</v>
      </c>
      <c r="M508" s="455" t="s">
        <v>8839</v>
      </c>
      <c r="N508" s="459" t="s">
        <v>1552</v>
      </c>
      <c r="O508" s="459" t="s">
        <v>8807</v>
      </c>
      <c r="P508" s="454" t="s">
        <v>8808</v>
      </c>
      <c r="Q508" s="455" t="s">
        <v>10605</v>
      </c>
    </row>
    <row r="509" spans="1:17" s="446" customFormat="1" ht="24.95" customHeight="1">
      <c r="A509" s="453">
        <v>508</v>
      </c>
      <c r="B509" s="453"/>
      <c r="C509" s="463" t="s">
        <v>64</v>
      </c>
      <c r="D509" s="463" t="s">
        <v>5420</v>
      </c>
      <c r="E509" s="464" t="s">
        <v>9579</v>
      </c>
      <c r="F509" s="455" t="s">
        <v>9580</v>
      </c>
      <c r="G509" s="456" t="s">
        <v>1894</v>
      </c>
      <c r="H509" s="455" t="s">
        <v>1895</v>
      </c>
      <c r="I509" s="454" t="s">
        <v>23</v>
      </c>
      <c r="J509" s="457">
        <v>7392</v>
      </c>
      <c r="K509" s="458">
        <v>126540</v>
      </c>
      <c r="L509" s="457">
        <v>935383680</v>
      </c>
      <c r="M509" s="455" t="s">
        <v>8839</v>
      </c>
      <c r="N509" s="459" t="s">
        <v>1552</v>
      </c>
      <c r="O509" s="459" t="s">
        <v>8807</v>
      </c>
      <c r="P509" s="454" t="s">
        <v>8808</v>
      </c>
      <c r="Q509" s="455" t="s">
        <v>10605</v>
      </c>
    </row>
    <row r="510" spans="1:17" s="446" customFormat="1" ht="24.95" customHeight="1">
      <c r="A510" s="453">
        <v>509</v>
      </c>
      <c r="B510" s="453"/>
      <c r="C510" s="463" t="s">
        <v>64</v>
      </c>
      <c r="D510" s="463" t="s">
        <v>5420</v>
      </c>
      <c r="E510" s="464" t="s">
        <v>9581</v>
      </c>
      <c r="F510" s="455" t="s">
        <v>9582</v>
      </c>
      <c r="G510" s="456" t="s">
        <v>1891</v>
      </c>
      <c r="H510" s="455" t="s">
        <v>1168</v>
      </c>
      <c r="I510" s="454" t="s">
        <v>29</v>
      </c>
      <c r="J510" s="457">
        <v>6402</v>
      </c>
      <c r="K510" s="458">
        <v>20000</v>
      </c>
      <c r="L510" s="457">
        <v>128040000</v>
      </c>
      <c r="M510" s="455" t="s">
        <v>8875</v>
      </c>
      <c r="N510" s="459" t="s">
        <v>1552</v>
      </c>
      <c r="O510" s="459" t="s">
        <v>8807</v>
      </c>
      <c r="P510" s="454" t="s">
        <v>8808</v>
      </c>
      <c r="Q510" s="455" t="s">
        <v>10605</v>
      </c>
    </row>
    <row r="511" spans="1:17" s="446" customFormat="1" ht="24.95" customHeight="1">
      <c r="A511" s="453">
        <v>510</v>
      </c>
      <c r="B511" s="453"/>
      <c r="C511" s="463" t="s">
        <v>64</v>
      </c>
      <c r="D511" s="463" t="s">
        <v>5420</v>
      </c>
      <c r="E511" s="464" t="s">
        <v>9583</v>
      </c>
      <c r="F511" s="455" t="s">
        <v>9584</v>
      </c>
      <c r="G511" s="456" t="s">
        <v>1891</v>
      </c>
      <c r="H511" s="455" t="s">
        <v>1168</v>
      </c>
      <c r="I511" s="454" t="s">
        <v>29</v>
      </c>
      <c r="J511" s="457">
        <v>11040</v>
      </c>
      <c r="K511" s="458">
        <v>1000</v>
      </c>
      <c r="L511" s="457">
        <v>11040000</v>
      </c>
      <c r="M511" s="455" t="s">
        <v>8875</v>
      </c>
      <c r="N511" s="459" t="s">
        <v>1552</v>
      </c>
      <c r="O511" s="459" t="s">
        <v>8807</v>
      </c>
      <c r="P511" s="454" t="s">
        <v>8808</v>
      </c>
      <c r="Q511" s="455" t="s">
        <v>10605</v>
      </c>
    </row>
    <row r="512" spans="1:17" s="446" customFormat="1" ht="24.95" customHeight="1">
      <c r="A512" s="453">
        <v>511</v>
      </c>
      <c r="B512" s="453"/>
      <c r="C512" s="463" t="s">
        <v>64</v>
      </c>
      <c r="D512" s="463" t="s">
        <v>5420</v>
      </c>
      <c r="E512" s="464" t="s">
        <v>9585</v>
      </c>
      <c r="F512" s="455" t="s">
        <v>9586</v>
      </c>
      <c r="G512" s="456" t="s">
        <v>1891</v>
      </c>
      <c r="H512" s="455" t="s">
        <v>1168</v>
      </c>
      <c r="I512" s="454" t="s">
        <v>29</v>
      </c>
      <c r="J512" s="457">
        <v>7008</v>
      </c>
      <c r="K512" s="458">
        <v>1000</v>
      </c>
      <c r="L512" s="457">
        <v>7008000</v>
      </c>
      <c r="M512" s="455" t="s">
        <v>8875</v>
      </c>
      <c r="N512" s="459" t="s">
        <v>1552</v>
      </c>
      <c r="O512" s="459" t="s">
        <v>8807</v>
      </c>
      <c r="P512" s="454" t="s">
        <v>8808</v>
      </c>
      <c r="Q512" s="455" t="s">
        <v>10605</v>
      </c>
    </row>
    <row r="513" spans="1:17" s="446" customFormat="1" ht="24.95" customHeight="1">
      <c r="A513" s="453">
        <v>512</v>
      </c>
      <c r="B513" s="453"/>
      <c r="C513" s="463" t="s">
        <v>64</v>
      </c>
      <c r="D513" s="463" t="s">
        <v>5420</v>
      </c>
      <c r="E513" s="464" t="s">
        <v>9587</v>
      </c>
      <c r="F513" s="455" t="s">
        <v>9588</v>
      </c>
      <c r="G513" s="456" t="s">
        <v>1891</v>
      </c>
      <c r="H513" s="455" t="s">
        <v>1168</v>
      </c>
      <c r="I513" s="454" t="s">
        <v>29</v>
      </c>
      <c r="J513" s="457">
        <v>7200</v>
      </c>
      <c r="K513" s="458">
        <v>1000</v>
      </c>
      <c r="L513" s="457">
        <v>7200000</v>
      </c>
      <c r="M513" s="455" t="s">
        <v>8875</v>
      </c>
      <c r="N513" s="459" t="s">
        <v>1552</v>
      </c>
      <c r="O513" s="459" t="s">
        <v>8807</v>
      </c>
      <c r="P513" s="454" t="s">
        <v>8808</v>
      </c>
      <c r="Q513" s="455" t="s">
        <v>10605</v>
      </c>
    </row>
    <row r="514" spans="1:17" s="446" customFormat="1" ht="24.95" customHeight="1">
      <c r="A514" s="453">
        <v>513</v>
      </c>
      <c r="B514" s="453"/>
      <c r="C514" s="463" t="s">
        <v>64</v>
      </c>
      <c r="D514" s="463" t="s">
        <v>5420</v>
      </c>
      <c r="E514" s="464" t="s">
        <v>9589</v>
      </c>
      <c r="F514" s="455" t="s">
        <v>9590</v>
      </c>
      <c r="G514" s="456" t="s">
        <v>130</v>
      </c>
      <c r="H514" s="455" t="s">
        <v>33</v>
      </c>
      <c r="I514" s="454" t="s">
        <v>23</v>
      </c>
      <c r="J514" s="457">
        <v>27921</v>
      </c>
      <c r="K514" s="458">
        <v>1000</v>
      </c>
      <c r="L514" s="457">
        <v>27921000</v>
      </c>
      <c r="M514" s="455" t="s">
        <v>8875</v>
      </c>
      <c r="N514" s="459" t="s">
        <v>1552</v>
      </c>
      <c r="O514" s="459" t="s">
        <v>8807</v>
      </c>
      <c r="P514" s="454" t="s">
        <v>8808</v>
      </c>
      <c r="Q514" s="455" t="s">
        <v>10605</v>
      </c>
    </row>
    <row r="515" spans="1:17" s="446" customFormat="1" ht="24.95" customHeight="1">
      <c r="A515" s="453">
        <v>514</v>
      </c>
      <c r="B515" s="453"/>
      <c r="C515" s="463" t="s">
        <v>64</v>
      </c>
      <c r="D515" s="463" t="s">
        <v>5420</v>
      </c>
      <c r="E515" s="464" t="s">
        <v>216</v>
      </c>
      <c r="F515" s="455" t="s">
        <v>9566</v>
      </c>
      <c r="G515" s="456" t="s">
        <v>128</v>
      </c>
      <c r="H515" s="455" t="s">
        <v>33</v>
      </c>
      <c r="I515" s="454" t="s">
        <v>29</v>
      </c>
      <c r="J515" s="457">
        <v>3320</v>
      </c>
      <c r="K515" s="458">
        <v>213000</v>
      </c>
      <c r="L515" s="457">
        <v>707160000</v>
      </c>
      <c r="M515" s="455" t="s">
        <v>8875</v>
      </c>
      <c r="N515" s="459" t="s">
        <v>1552</v>
      </c>
      <c r="O515" s="459" t="s">
        <v>8807</v>
      </c>
      <c r="P515" s="454" t="s">
        <v>8808</v>
      </c>
      <c r="Q515" s="455" t="s">
        <v>10605</v>
      </c>
    </row>
    <row r="516" spans="1:17" s="446" customFormat="1" ht="24.95" customHeight="1">
      <c r="A516" s="453">
        <v>515</v>
      </c>
      <c r="B516" s="453"/>
      <c r="C516" s="463" t="s">
        <v>64</v>
      </c>
      <c r="D516" s="463" t="s">
        <v>5420</v>
      </c>
      <c r="E516" s="464" t="s">
        <v>9591</v>
      </c>
      <c r="F516" s="455" t="s">
        <v>9592</v>
      </c>
      <c r="G516" s="456" t="s">
        <v>130</v>
      </c>
      <c r="H516" s="455" t="s">
        <v>185</v>
      </c>
      <c r="I516" s="454" t="s">
        <v>23</v>
      </c>
      <c r="J516" s="457">
        <v>122453</v>
      </c>
      <c r="K516" s="458">
        <v>6200</v>
      </c>
      <c r="L516" s="457">
        <v>759208600</v>
      </c>
      <c r="M516" s="455" t="s">
        <v>8875</v>
      </c>
      <c r="N516" s="459" t="s">
        <v>1552</v>
      </c>
      <c r="O516" s="459" t="s">
        <v>8807</v>
      </c>
      <c r="P516" s="454" t="s">
        <v>8808</v>
      </c>
      <c r="Q516" s="455" t="s">
        <v>10605</v>
      </c>
    </row>
    <row r="517" spans="1:17" s="446" customFormat="1" ht="24.95" customHeight="1">
      <c r="A517" s="453">
        <v>516</v>
      </c>
      <c r="B517" s="453"/>
      <c r="C517" s="463" t="s">
        <v>143</v>
      </c>
      <c r="D517" s="463" t="s">
        <v>5430</v>
      </c>
      <c r="E517" s="464" t="s">
        <v>9593</v>
      </c>
      <c r="F517" s="455" t="s">
        <v>9594</v>
      </c>
      <c r="G517" s="456" t="s">
        <v>9530</v>
      </c>
      <c r="H517" s="455" t="s">
        <v>43</v>
      </c>
      <c r="I517" s="454" t="s">
        <v>23</v>
      </c>
      <c r="J517" s="457">
        <v>65905</v>
      </c>
      <c r="K517" s="458">
        <v>4000</v>
      </c>
      <c r="L517" s="457">
        <v>263620000</v>
      </c>
      <c r="M517" s="455" t="s">
        <v>8956</v>
      </c>
      <c r="N517" s="459" t="s">
        <v>1552</v>
      </c>
      <c r="O517" s="459" t="s">
        <v>8807</v>
      </c>
      <c r="P517" s="454" t="s">
        <v>8808</v>
      </c>
      <c r="Q517" s="455" t="s">
        <v>10605</v>
      </c>
    </row>
    <row r="518" spans="1:17" s="446" customFormat="1" ht="24.95" customHeight="1">
      <c r="A518" s="453">
        <v>517</v>
      </c>
      <c r="B518" s="453"/>
      <c r="C518" s="463" t="s">
        <v>143</v>
      </c>
      <c r="D518" s="463" t="s">
        <v>5430</v>
      </c>
      <c r="E518" s="464" t="s">
        <v>217</v>
      </c>
      <c r="F518" s="455" t="s">
        <v>9595</v>
      </c>
      <c r="G518" s="456" t="s">
        <v>9268</v>
      </c>
      <c r="H518" s="455" t="s">
        <v>35</v>
      </c>
      <c r="I518" s="454" t="s">
        <v>23</v>
      </c>
      <c r="J518" s="457">
        <v>14000</v>
      </c>
      <c r="K518" s="458">
        <v>9230</v>
      </c>
      <c r="L518" s="457">
        <v>129220000</v>
      </c>
      <c r="M518" s="455" t="s">
        <v>8931</v>
      </c>
      <c r="N518" s="459" t="s">
        <v>1552</v>
      </c>
      <c r="O518" s="459" t="s">
        <v>8807</v>
      </c>
      <c r="P518" s="454" t="s">
        <v>8808</v>
      </c>
      <c r="Q518" s="455" t="s">
        <v>10605</v>
      </c>
    </row>
    <row r="519" spans="1:17" s="446" customFormat="1" ht="24.95" customHeight="1">
      <c r="A519" s="453">
        <v>518</v>
      </c>
      <c r="B519" s="453"/>
      <c r="C519" s="463" t="s">
        <v>143</v>
      </c>
      <c r="D519" s="463" t="s">
        <v>5430</v>
      </c>
      <c r="E519" s="464" t="s">
        <v>9596</v>
      </c>
      <c r="F519" s="455" t="s">
        <v>9597</v>
      </c>
      <c r="G519" s="456" t="s">
        <v>179</v>
      </c>
      <c r="H519" s="455" t="s">
        <v>241</v>
      </c>
      <c r="I519" s="454" t="s">
        <v>23</v>
      </c>
      <c r="J519" s="457">
        <v>26208</v>
      </c>
      <c r="K519" s="458">
        <v>710</v>
      </c>
      <c r="L519" s="457">
        <v>18607680</v>
      </c>
      <c r="M519" s="455" t="s">
        <v>8973</v>
      </c>
      <c r="N519" s="459" t="s">
        <v>1552</v>
      </c>
      <c r="O519" s="459" t="s">
        <v>8807</v>
      </c>
      <c r="P519" s="454" t="s">
        <v>8808</v>
      </c>
      <c r="Q519" s="455" t="s">
        <v>10605</v>
      </c>
    </row>
    <row r="520" spans="1:17" s="446" customFormat="1" ht="24.95" customHeight="1">
      <c r="A520" s="453">
        <v>519</v>
      </c>
      <c r="B520" s="453"/>
      <c r="C520" s="463" t="s">
        <v>9598</v>
      </c>
      <c r="D520" s="463" t="s">
        <v>9599</v>
      </c>
      <c r="E520" s="464" t="s">
        <v>9600</v>
      </c>
      <c r="F520" s="455" t="s">
        <v>1948</v>
      </c>
      <c r="G520" s="456" t="s">
        <v>72</v>
      </c>
      <c r="H520" s="455" t="s">
        <v>31</v>
      </c>
      <c r="I520" s="454" t="s">
        <v>21</v>
      </c>
      <c r="J520" s="457">
        <v>5935</v>
      </c>
      <c r="K520" s="458">
        <v>18450</v>
      </c>
      <c r="L520" s="457">
        <v>109500750</v>
      </c>
      <c r="M520" s="455" t="s">
        <v>8869</v>
      </c>
      <c r="N520" s="459" t="s">
        <v>1552</v>
      </c>
      <c r="O520" s="459" t="s">
        <v>8807</v>
      </c>
      <c r="P520" s="454" t="s">
        <v>8808</v>
      </c>
      <c r="Q520" s="455" t="s">
        <v>10605</v>
      </c>
    </row>
    <row r="521" spans="1:17" s="446" customFormat="1" ht="24.95" customHeight="1">
      <c r="A521" s="453">
        <v>520</v>
      </c>
      <c r="B521" s="453"/>
      <c r="C521" s="463" t="s">
        <v>917</v>
      </c>
      <c r="D521" s="463" t="s">
        <v>9601</v>
      </c>
      <c r="E521" s="464" t="s">
        <v>9602</v>
      </c>
      <c r="F521" s="455" t="s">
        <v>9603</v>
      </c>
      <c r="G521" s="456" t="s">
        <v>30</v>
      </c>
      <c r="H521" s="455" t="s">
        <v>31</v>
      </c>
      <c r="I521" s="454" t="s">
        <v>21</v>
      </c>
      <c r="J521" s="457">
        <v>2875</v>
      </c>
      <c r="K521" s="458">
        <v>150</v>
      </c>
      <c r="L521" s="457">
        <v>431250</v>
      </c>
      <c r="M521" s="455" t="s">
        <v>8819</v>
      </c>
      <c r="N521" s="459" t="s">
        <v>1552</v>
      </c>
      <c r="O521" s="459" t="s">
        <v>8807</v>
      </c>
      <c r="P521" s="454" t="s">
        <v>8808</v>
      </c>
      <c r="Q521" s="455" t="s">
        <v>10605</v>
      </c>
    </row>
    <row r="522" spans="1:17" s="446" customFormat="1" ht="24.95" customHeight="1">
      <c r="A522" s="453">
        <v>521</v>
      </c>
      <c r="B522" s="453"/>
      <c r="C522" s="463" t="s">
        <v>917</v>
      </c>
      <c r="D522" s="463" t="s">
        <v>9601</v>
      </c>
      <c r="E522" s="464" t="s">
        <v>9604</v>
      </c>
      <c r="F522" s="455" t="s">
        <v>9605</v>
      </c>
      <c r="G522" s="456" t="s">
        <v>976</v>
      </c>
      <c r="H522" s="455" t="s">
        <v>1092</v>
      </c>
      <c r="I522" s="454" t="s">
        <v>29</v>
      </c>
      <c r="J522" s="457">
        <v>189000</v>
      </c>
      <c r="K522" s="458">
        <v>710</v>
      </c>
      <c r="L522" s="457">
        <v>134190000</v>
      </c>
      <c r="M522" s="455" t="s">
        <v>8830</v>
      </c>
      <c r="N522" s="459" t="s">
        <v>1552</v>
      </c>
      <c r="O522" s="459" t="s">
        <v>8807</v>
      </c>
      <c r="P522" s="454" t="s">
        <v>8808</v>
      </c>
      <c r="Q522" s="455" t="s">
        <v>10605</v>
      </c>
    </row>
    <row r="523" spans="1:17" s="446" customFormat="1" ht="24.95" customHeight="1">
      <c r="A523" s="453">
        <v>522</v>
      </c>
      <c r="B523" s="453"/>
      <c r="C523" s="463" t="s">
        <v>311</v>
      </c>
      <c r="D523" s="463" t="s">
        <v>5382</v>
      </c>
      <c r="E523" s="464" t="s">
        <v>9606</v>
      </c>
      <c r="F523" s="455" t="s">
        <v>8810</v>
      </c>
      <c r="G523" s="456" t="s">
        <v>8938</v>
      </c>
      <c r="H523" s="455" t="s">
        <v>35</v>
      </c>
      <c r="I523" s="454" t="s">
        <v>21</v>
      </c>
      <c r="J523" s="457">
        <v>149500</v>
      </c>
      <c r="K523" s="458">
        <v>28</v>
      </c>
      <c r="L523" s="457">
        <v>4186000</v>
      </c>
      <c r="M523" s="455" t="s">
        <v>8812</v>
      </c>
      <c r="N523" s="459" t="s">
        <v>1552</v>
      </c>
      <c r="O523" s="459" t="s">
        <v>8807</v>
      </c>
      <c r="P523" s="454" t="s">
        <v>8808</v>
      </c>
      <c r="Q523" s="455" t="s">
        <v>10605</v>
      </c>
    </row>
    <row r="524" spans="1:17" s="446" customFormat="1" ht="24.95" customHeight="1">
      <c r="A524" s="453">
        <v>523</v>
      </c>
      <c r="B524" s="453"/>
      <c r="C524" s="463" t="s">
        <v>311</v>
      </c>
      <c r="D524" s="463" t="s">
        <v>5382</v>
      </c>
      <c r="E524" s="464" t="s">
        <v>9607</v>
      </c>
      <c r="F524" s="455" t="s">
        <v>8810</v>
      </c>
      <c r="G524" s="456" t="s">
        <v>8938</v>
      </c>
      <c r="H524" s="455" t="s">
        <v>35</v>
      </c>
      <c r="I524" s="454" t="s">
        <v>21</v>
      </c>
      <c r="J524" s="457">
        <v>149800</v>
      </c>
      <c r="K524" s="458">
        <v>40</v>
      </c>
      <c r="L524" s="457">
        <v>5992000</v>
      </c>
      <c r="M524" s="455" t="s">
        <v>8812</v>
      </c>
      <c r="N524" s="459" t="s">
        <v>1552</v>
      </c>
      <c r="O524" s="459" t="s">
        <v>8807</v>
      </c>
      <c r="P524" s="454" t="s">
        <v>8808</v>
      </c>
      <c r="Q524" s="455" t="s">
        <v>10605</v>
      </c>
    </row>
    <row r="525" spans="1:17" s="446" customFormat="1" ht="24.95" customHeight="1">
      <c r="A525" s="453">
        <v>524</v>
      </c>
      <c r="B525" s="453"/>
      <c r="C525" s="463" t="s">
        <v>311</v>
      </c>
      <c r="D525" s="463" t="s">
        <v>5382</v>
      </c>
      <c r="E525" s="464" t="s">
        <v>9608</v>
      </c>
      <c r="F525" s="455" t="s">
        <v>8810</v>
      </c>
      <c r="G525" s="456" t="s">
        <v>2619</v>
      </c>
      <c r="H525" s="455" t="s">
        <v>34</v>
      </c>
      <c r="I525" s="454" t="s">
        <v>21</v>
      </c>
      <c r="J525" s="457">
        <v>149500</v>
      </c>
      <c r="K525" s="458">
        <v>180</v>
      </c>
      <c r="L525" s="457">
        <v>26910000</v>
      </c>
      <c r="M525" s="455" t="s">
        <v>8812</v>
      </c>
      <c r="N525" s="459" t="s">
        <v>1552</v>
      </c>
      <c r="O525" s="459" t="s">
        <v>8807</v>
      </c>
      <c r="P525" s="454" t="s">
        <v>8808</v>
      </c>
      <c r="Q525" s="455" t="s">
        <v>10605</v>
      </c>
    </row>
    <row r="526" spans="1:17" s="446" customFormat="1" ht="24.95" customHeight="1">
      <c r="A526" s="453">
        <v>525</v>
      </c>
      <c r="B526" s="453"/>
      <c r="C526" s="463" t="s">
        <v>336</v>
      </c>
      <c r="D526" s="463" t="s">
        <v>9609</v>
      </c>
      <c r="E526" s="464" t="s">
        <v>9610</v>
      </c>
      <c r="F526" s="455" t="s">
        <v>9611</v>
      </c>
      <c r="G526" s="456" t="s">
        <v>30</v>
      </c>
      <c r="H526" s="455" t="s">
        <v>31</v>
      </c>
      <c r="I526" s="454" t="s">
        <v>21</v>
      </c>
      <c r="J526" s="457">
        <v>71300</v>
      </c>
      <c r="K526" s="458">
        <v>80</v>
      </c>
      <c r="L526" s="457">
        <v>5704000</v>
      </c>
      <c r="M526" s="455" t="s">
        <v>8819</v>
      </c>
      <c r="N526" s="459" t="s">
        <v>1552</v>
      </c>
      <c r="O526" s="459" t="s">
        <v>8807</v>
      </c>
      <c r="P526" s="454" t="s">
        <v>8808</v>
      </c>
      <c r="Q526" s="455" t="s">
        <v>10605</v>
      </c>
    </row>
    <row r="527" spans="1:17" s="446" customFormat="1" ht="24.95" customHeight="1">
      <c r="A527" s="453">
        <v>526</v>
      </c>
      <c r="B527" s="453"/>
      <c r="C527" s="463" t="s">
        <v>336</v>
      </c>
      <c r="D527" s="463" t="s">
        <v>9609</v>
      </c>
      <c r="E527" s="464" t="s">
        <v>9612</v>
      </c>
      <c r="F527" s="455" t="s">
        <v>9613</v>
      </c>
      <c r="G527" s="456" t="s">
        <v>976</v>
      </c>
      <c r="H527" s="455" t="s">
        <v>1092</v>
      </c>
      <c r="I527" s="454" t="s">
        <v>21</v>
      </c>
      <c r="J527" s="457">
        <v>1550000</v>
      </c>
      <c r="K527" s="458">
        <v>77</v>
      </c>
      <c r="L527" s="457">
        <v>119350000</v>
      </c>
      <c r="M527" s="455" t="s">
        <v>8830</v>
      </c>
      <c r="N527" s="459" t="s">
        <v>1552</v>
      </c>
      <c r="O527" s="459" t="s">
        <v>8807</v>
      </c>
      <c r="P527" s="454" t="s">
        <v>8808</v>
      </c>
      <c r="Q527" s="455" t="s">
        <v>10605</v>
      </c>
    </row>
    <row r="528" spans="1:17" s="446" customFormat="1" ht="24.95" customHeight="1">
      <c r="A528" s="453">
        <v>527</v>
      </c>
      <c r="B528" s="453"/>
      <c r="C528" s="463" t="s">
        <v>336</v>
      </c>
      <c r="D528" s="463" t="s">
        <v>9609</v>
      </c>
      <c r="E528" s="464" t="s">
        <v>9614</v>
      </c>
      <c r="F528" s="455" t="s">
        <v>9613</v>
      </c>
      <c r="G528" s="456" t="s">
        <v>976</v>
      </c>
      <c r="H528" s="455" t="s">
        <v>1092</v>
      </c>
      <c r="I528" s="454" t="s">
        <v>21</v>
      </c>
      <c r="J528" s="457">
        <v>1664000</v>
      </c>
      <c r="K528" s="458">
        <v>85</v>
      </c>
      <c r="L528" s="457">
        <v>141440000</v>
      </c>
      <c r="M528" s="455" t="s">
        <v>8830</v>
      </c>
      <c r="N528" s="459" t="s">
        <v>1552</v>
      </c>
      <c r="O528" s="459" t="s">
        <v>8807</v>
      </c>
      <c r="P528" s="454" t="s">
        <v>8808</v>
      </c>
      <c r="Q528" s="455" t="s">
        <v>10605</v>
      </c>
    </row>
    <row r="529" spans="1:17" s="446" customFormat="1" ht="24.95" customHeight="1">
      <c r="A529" s="453">
        <v>528</v>
      </c>
      <c r="B529" s="453"/>
      <c r="C529" s="463" t="s">
        <v>95</v>
      </c>
      <c r="D529" s="463" t="s">
        <v>9615</v>
      </c>
      <c r="E529" s="464" t="s">
        <v>9616</v>
      </c>
      <c r="F529" s="455" t="s">
        <v>9617</v>
      </c>
      <c r="G529" s="456" t="s">
        <v>4161</v>
      </c>
      <c r="H529" s="455" t="s">
        <v>262</v>
      </c>
      <c r="I529" s="454" t="s">
        <v>21</v>
      </c>
      <c r="J529" s="457">
        <v>1257900</v>
      </c>
      <c r="K529" s="458">
        <v>16</v>
      </c>
      <c r="L529" s="457">
        <v>20126400</v>
      </c>
      <c r="M529" s="455" t="s">
        <v>9282</v>
      </c>
      <c r="N529" s="459" t="s">
        <v>1552</v>
      </c>
      <c r="O529" s="459" t="s">
        <v>8807</v>
      </c>
      <c r="P529" s="454" t="s">
        <v>8808</v>
      </c>
      <c r="Q529" s="455" t="s">
        <v>10605</v>
      </c>
    </row>
    <row r="530" spans="1:17" s="446" customFormat="1" ht="24.95" customHeight="1">
      <c r="A530" s="453">
        <v>529</v>
      </c>
      <c r="B530" s="453"/>
      <c r="C530" s="463" t="s">
        <v>95</v>
      </c>
      <c r="D530" s="463" t="s">
        <v>9615</v>
      </c>
      <c r="E530" s="464" t="s">
        <v>9618</v>
      </c>
      <c r="F530" s="455" t="s">
        <v>9619</v>
      </c>
      <c r="G530" s="456" t="s">
        <v>976</v>
      </c>
      <c r="H530" s="455" t="s">
        <v>43</v>
      </c>
      <c r="I530" s="454" t="s">
        <v>29</v>
      </c>
      <c r="J530" s="457">
        <v>63700</v>
      </c>
      <c r="K530" s="458">
        <v>6700</v>
      </c>
      <c r="L530" s="457">
        <v>426790000</v>
      </c>
      <c r="M530" s="455" t="s">
        <v>8830</v>
      </c>
      <c r="N530" s="459" t="s">
        <v>1552</v>
      </c>
      <c r="O530" s="459" t="s">
        <v>8807</v>
      </c>
      <c r="P530" s="454" t="s">
        <v>8808</v>
      </c>
      <c r="Q530" s="455" t="s">
        <v>10605</v>
      </c>
    </row>
    <row r="531" spans="1:17" s="446" customFormat="1" ht="24.95" customHeight="1">
      <c r="A531" s="453">
        <v>530</v>
      </c>
      <c r="B531" s="453"/>
      <c r="C531" s="463" t="s">
        <v>95</v>
      </c>
      <c r="D531" s="463" t="s">
        <v>9615</v>
      </c>
      <c r="E531" s="464" t="s">
        <v>9620</v>
      </c>
      <c r="F531" s="455" t="s">
        <v>9536</v>
      </c>
      <c r="G531" s="456" t="s">
        <v>976</v>
      </c>
      <c r="H531" s="455" t="s">
        <v>203</v>
      </c>
      <c r="I531" s="454" t="s">
        <v>21</v>
      </c>
      <c r="J531" s="457">
        <v>2200000</v>
      </c>
      <c r="K531" s="458">
        <v>16</v>
      </c>
      <c r="L531" s="457">
        <v>35200000</v>
      </c>
      <c r="M531" s="455" t="s">
        <v>8830</v>
      </c>
      <c r="N531" s="459" t="s">
        <v>1552</v>
      </c>
      <c r="O531" s="459" t="s">
        <v>8807</v>
      </c>
      <c r="P531" s="454" t="s">
        <v>8808</v>
      </c>
      <c r="Q531" s="455" t="s">
        <v>10605</v>
      </c>
    </row>
    <row r="532" spans="1:17" s="446" customFormat="1" ht="24.95" customHeight="1">
      <c r="A532" s="453">
        <v>531</v>
      </c>
      <c r="B532" s="453"/>
      <c r="C532" s="463" t="s">
        <v>7319</v>
      </c>
      <c r="D532" s="463" t="s">
        <v>9621</v>
      </c>
      <c r="E532" s="464" t="s">
        <v>9622</v>
      </c>
      <c r="F532" s="455" t="s">
        <v>9237</v>
      </c>
      <c r="G532" s="456" t="s">
        <v>9623</v>
      </c>
      <c r="H532" s="455" t="s">
        <v>2597</v>
      </c>
      <c r="I532" s="454" t="s">
        <v>21</v>
      </c>
      <c r="J532" s="457">
        <v>3890</v>
      </c>
      <c r="K532" s="458">
        <v>4442</v>
      </c>
      <c r="L532" s="457">
        <v>17279380</v>
      </c>
      <c r="M532" s="455" t="s">
        <v>8815</v>
      </c>
      <c r="N532" s="459" t="s">
        <v>1552</v>
      </c>
      <c r="O532" s="459" t="s">
        <v>8807</v>
      </c>
      <c r="P532" s="454" t="s">
        <v>8808</v>
      </c>
      <c r="Q532" s="455" t="s">
        <v>10605</v>
      </c>
    </row>
    <row r="533" spans="1:17" s="446" customFormat="1" ht="24.95" customHeight="1">
      <c r="A533" s="453">
        <v>532</v>
      </c>
      <c r="B533" s="453"/>
      <c r="C533" s="463" t="s">
        <v>84</v>
      </c>
      <c r="D533" s="463" t="s">
        <v>5365</v>
      </c>
      <c r="E533" s="464" t="s">
        <v>9624</v>
      </c>
      <c r="F533" s="455" t="s">
        <v>792</v>
      </c>
      <c r="G533" s="456" t="s">
        <v>9625</v>
      </c>
      <c r="H533" s="455" t="s">
        <v>157</v>
      </c>
      <c r="I533" s="454" t="s">
        <v>29</v>
      </c>
      <c r="J533" s="457">
        <v>4960</v>
      </c>
      <c r="K533" s="458">
        <v>1300</v>
      </c>
      <c r="L533" s="457">
        <v>6448000</v>
      </c>
      <c r="M533" s="455" t="s">
        <v>8822</v>
      </c>
      <c r="N533" s="459" t="s">
        <v>1552</v>
      </c>
      <c r="O533" s="459" t="s">
        <v>8807</v>
      </c>
      <c r="P533" s="454" t="s">
        <v>8808</v>
      </c>
      <c r="Q533" s="455" t="s">
        <v>10605</v>
      </c>
    </row>
    <row r="534" spans="1:17" s="446" customFormat="1" ht="24.95" customHeight="1">
      <c r="A534" s="453">
        <v>533</v>
      </c>
      <c r="B534" s="453"/>
      <c r="C534" s="463" t="s">
        <v>84</v>
      </c>
      <c r="D534" s="463" t="s">
        <v>5365</v>
      </c>
      <c r="E534" s="464" t="s">
        <v>9626</v>
      </c>
      <c r="F534" s="455" t="s">
        <v>792</v>
      </c>
      <c r="G534" s="456" t="s">
        <v>8928</v>
      </c>
      <c r="H534" s="455" t="s">
        <v>2597</v>
      </c>
      <c r="I534" s="454" t="s">
        <v>21</v>
      </c>
      <c r="J534" s="457">
        <v>2350</v>
      </c>
      <c r="K534" s="458">
        <v>6680</v>
      </c>
      <c r="L534" s="457">
        <v>15698000</v>
      </c>
      <c r="M534" s="455" t="s">
        <v>8815</v>
      </c>
      <c r="N534" s="459" t="s">
        <v>1552</v>
      </c>
      <c r="O534" s="459" t="s">
        <v>8807</v>
      </c>
      <c r="P534" s="454" t="s">
        <v>8808</v>
      </c>
      <c r="Q534" s="455" t="s">
        <v>10605</v>
      </c>
    </row>
    <row r="535" spans="1:17" s="446" customFormat="1" ht="24.95" customHeight="1">
      <c r="A535" s="453">
        <v>534</v>
      </c>
      <c r="B535" s="453"/>
      <c r="C535" s="463" t="s">
        <v>84</v>
      </c>
      <c r="D535" s="463" t="s">
        <v>5365</v>
      </c>
      <c r="E535" s="464" t="s">
        <v>9627</v>
      </c>
      <c r="F535" s="455" t="s">
        <v>792</v>
      </c>
      <c r="G535" s="456" t="s">
        <v>1312</v>
      </c>
      <c r="H535" s="455" t="s">
        <v>33</v>
      </c>
      <c r="I535" s="454" t="s">
        <v>21</v>
      </c>
      <c r="J535" s="457">
        <v>3900</v>
      </c>
      <c r="K535" s="458">
        <v>59530</v>
      </c>
      <c r="L535" s="457">
        <v>232167000</v>
      </c>
      <c r="M535" s="455" t="s">
        <v>8867</v>
      </c>
      <c r="N535" s="459" t="s">
        <v>1552</v>
      </c>
      <c r="O535" s="459" t="s">
        <v>8807</v>
      </c>
      <c r="P535" s="454" t="s">
        <v>8808</v>
      </c>
      <c r="Q535" s="455" t="s">
        <v>10605</v>
      </c>
    </row>
    <row r="536" spans="1:17" s="446" customFormat="1" ht="24.95" customHeight="1">
      <c r="A536" s="453">
        <v>535</v>
      </c>
      <c r="B536" s="453"/>
      <c r="C536" s="463" t="s">
        <v>84</v>
      </c>
      <c r="D536" s="463" t="s">
        <v>5365</v>
      </c>
      <c r="E536" s="464" t="s">
        <v>9628</v>
      </c>
      <c r="F536" s="455" t="s">
        <v>9619</v>
      </c>
      <c r="G536" s="456" t="s">
        <v>9629</v>
      </c>
      <c r="H536" s="455" t="s">
        <v>27</v>
      </c>
      <c r="I536" s="454" t="s">
        <v>21</v>
      </c>
      <c r="J536" s="457">
        <v>45000</v>
      </c>
      <c r="K536" s="458">
        <v>325</v>
      </c>
      <c r="L536" s="457">
        <v>14625000</v>
      </c>
      <c r="M536" s="455" t="s">
        <v>8819</v>
      </c>
      <c r="N536" s="459" t="s">
        <v>1552</v>
      </c>
      <c r="O536" s="459" t="s">
        <v>8807</v>
      </c>
      <c r="P536" s="454" t="s">
        <v>8808</v>
      </c>
      <c r="Q536" s="455" t="s">
        <v>10605</v>
      </c>
    </row>
    <row r="537" spans="1:17" s="446" customFormat="1" ht="24.95" customHeight="1">
      <c r="A537" s="453">
        <v>536</v>
      </c>
      <c r="B537" s="453"/>
      <c r="C537" s="463" t="s">
        <v>84</v>
      </c>
      <c r="D537" s="463" t="s">
        <v>5365</v>
      </c>
      <c r="E537" s="464" t="s">
        <v>9630</v>
      </c>
      <c r="F537" s="455" t="s">
        <v>9631</v>
      </c>
      <c r="G537" s="456" t="s">
        <v>148</v>
      </c>
      <c r="H537" s="455" t="s">
        <v>1547</v>
      </c>
      <c r="I537" s="454" t="s">
        <v>21</v>
      </c>
      <c r="J537" s="457">
        <v>9324</v>
      </c>
      <c r="K537" s="458">
        <v>1300</v>
      </c>
      <c r="L537" s="457">
        <v>12121200</v>
      </c>
      <c r="M537" s="455" t="s">
        <v>8956</v>
      </c>
      <c r="N537" s="459" t="s">
        <v>1552</v>
      </c>
      <c r="O537" s="459" t="s">
        <v>8807</v>
      </c>
      <c r="P537" s="454" t="s">
        <v>8808</v>
      </c>
      <c r="Q537" s="455" t="s">
        <v>10605</v>
      </c>
    </row>
    <row r="538" spans="1:17" s="446" customFormat="1" ht="24.95" customHeight="1">
      <c r="A538" s="453">
        <v>537</v>
      </c>
      <c r="B538" s="453"/>
      <c r="C538" s="463" t="s">
        <v>84</v>
      </c>
      <c r="D538" s="463" t="s">
        <v>5365</v>
      </c>
      <c r="E538" s="464" t="s">
        <v>9632</v>
      </c>
      <c r="F538" s="455" t="s">
        <v>9631</v>
      </c>
      <c r="G538" s="456" t="s">
        <v>9633</v>
      </c>
      <c r="H538" s="455" t="s">
        <v>31</v>
      </c>
      <c r="I538" s="454" t="s">
        <v>21</v>
      </c>
      <c r="J538" s="457">
        <v>12950</v>
      </c>
      <c r="K538" s="458">
        <v>820</v>
      </c>
      <c r="L538" s="457">
        <v>10619000</v>
      </c>
      <c r="M538" s="455" t="s">
        <v>8812</v>
      </c>
      <c r="N538" s="459" t="s">
        <v>1552</v>
      </c>
      <c r="O538" s="459" t="s">
        <v>8807</v>
      </c>
      <c r="P538" s="454" t="s">
        <v>8808</v>
      </c>
      <c r="Q538" s="455" t="s">
        <v>10605</v>
      </c>
    </row>
    <row r="539" spans="1:17" s="446" customFormat="1" ht="24.95" customHeight="1">
      <c r="A539" s="453">
        <v>538</v>
      </c>
      <c r="B539" s="453"/>
      <c r="C539" s="463" t="s">
        <v>84</v>
      </c>
      <c r="D539" s="463" t="s">
        <v>5365</v>
      </c>
      <c r="E539" s="464" t="s">
        <v>9634</v>
      </c>
      <c r="F539" s="455" t="s">
        <v>189</v>
      </c>
      <c r="G539" s="456" t="s">
        <v>30</v>
      </c>
      <c r="H539" s="455" t="s">
        <v>31</v>
      </c>
      <c r="I539" s="454" t="s">
        <v>29</v>
      </c>
      <c r="J539" s="457">
        <v>15300</v>
      </c>
      <c r="K539" s="458">
        <v>600</v>
      </c>
      <c r="L539" s="457">
        <v>9180000</v>
      </c>
      <c r="M539" s="455" t="s">
        <v>8819</v>
      </c>
      <c r="N539" s="459" t="s">
        <v>1552</v>
      </c>
      <c r="O539" s="459" t="s">
        <v>8807</v>
      </c>
      <c r="P539" s="454" t="s">
        <v>8808</v>
      </c>
      <c r="Q539" s="455" t="s">
        <v>10605</v>
      </c>
    </row>
    <row r="540" spans="1:17" s="446" customFormat="1" ht="24.95" customHeight="1">
      <c r="A540" s="453">
        <v>539</v>
      </c>
      <c r="B540" s="453"/>
      <c r="C540" s="463" t="s">
        <v>84</v>
      </c>
      <c r="D540" s="463" t="s">
        <v>5365</v>
      </c>
      <c r="E540" s="464" t="s">
        <v>9635</v>
      </c>
      <c r="F540" s="455" t="s">
        <v>9636</v>
      </c>
      <c r="G540" s="456" t="s">
        <v>976</v>
      </c>
      <c r="H540" s="455" t="s">
        <v>9637</v>
      </c>
      <c r="I540" s="454" t="s">
        <v>29</v>
      </c>
      <c r="J540" s="457">
        <v>34490</v>
      </c>
      <c r="K540" s="458">
        <v>27000</v>
      </c>
      <c r="L540" s="457">
        <v>931230000</v>
      </c>
      <c r="M540" s="455" t="s">
        <v>8830</v>
      </c>
      <c r="N540" s="459" t="s">
        <v>1552</v>
      </c>
      <c r="O540" s="459" t="s">
        <v>8807</v>
      </c>
      <c r="P540" s="454" t="s">
        <v>8808</v>
      </c>
      <c r="Q540" s="455" t="s">
        <v>10605</v>
      </c>
    </row>
    <row r="541" spans="1:17" s="446" customFormat="1" ht="24.95" customHeight="1">
      <c r="A541" s="453">
        <v>540</v>
      </c>
      <c r="B541" s="453"/>
      <c r="C541" s="463" t="s">
        <v>84</v>
      </c>
      <c r="D541" s="463" t="s">
        <v>5365</v>
      </c>
      <c r="E541" s="464" t="s">
        <v>9638</v>
      </c>
      <c r="F541" s="455" t="s">
        <v>9636</v>
      </c>
      <c r="G541" s="456" t="s">
        <v>976</v>
      </c>
      <c r="H541" s="455" t="s">
        <v>9637</v>
      </c>
      <c r="I541" s="454" t="s">
        <v>29</v>
      </c>
      <c r="J541" s="457">
        <v>62400</v>
      </c>
      <c r="K541" s="458">
        <v>1300</v>
      </c>
      <c r="L541" s="457">
        <v>81120000</v>
      </c>
      <c r="M541" s="455" t="s">
        <v>8830</v>
      </c>
      <c r="N541" s="459" t="s">
        <v>1552</v>
      </c>
      <c r="O541" s="459" t="s">
        <v>8807</v>
      </c>
      <c r="P541" s="454" t="s">
        <v>8808</v>
      </c>
      <c r="Q541" s="455" t="s">
        <v>10605</v>
      </c>
    </row>
    <row r="542" spans="1:17" s="446" customFormat="1" ht="24.95" customHeight="1">
      <c r="A542" s="453">
        <v>541</v>
      </c>
      <c r="B542" s="453"/>
      <c r="C542" s="463" t="s">
        <v>84</v>
      </c>
      <c r="D542" s="463" t="s">
        <v>5365</v>
      </c>
      <c r="E542" s="464" t="s">
        <v>9639</v>
      </c>
      <c r="F542" s="455" t="s">
        <v>9640</v>
      </c>
      <c r="G542" s="456" t="s">
        <v>9641</v>
      </c>
      <c r="H542" s="455" t="s">
        <v>35</v>
      </c>
      <c r="I542" s="454" t="s">
        <v>21</v>
      </c>
      <c r="J542" s="457">
        <v>604000</v>
      </c>
      <c r="K542" s="458">
        <v>200</v>
      </c>
      <c r="L542" s="457">
        <v>120800000</v>
      </c>
      <c r="M542" s="455" t="s">
        <v>8931</v>
      </c>
      <c r="N542" s="459" t="s">
        <v>1552</v>
      </c>
      <c r="O542" s="459" t="s">
        <v>8807</v>
      </c>
      <c r="P542" s="454" t="s">
        <v>8808</v>
      </c>
      <c r="Q542" s="455" t="s">
        <v>10605</v>
      </c>
    </row>
    <row r="543" spans="1:17" s="446" customFormat="1" ht="24.95" customHeight="1">
      <c r="A543" s="453">
        <v>542</v>
      </c>
      <c r="B543" s="453"/>
      <c r="C543" s="463" t="s">
        <v>84</v>
      </c>
      <c r="D543" s="463" t="s">
        <v>5365</v>
      </c>
      <c r="E543" s="464" t="s">
        <v>9642</v>
      </c>
      <c r="F543" s="455" t="s">
        <v>9640</v>
      </c>
      <c r="G543" s="456" t="s">
        <v>9641</v>
      </c>
      <c r="H543" s="455" t="s">
        <v>35</v>
      </c>
      <c r="I543" s="454" t="s">
        <v>21</v>
      </c>
      <c r="J543" s="457">
        <v>758000</v>
      </c>
      <c r="K543" s="458">
        <v>28</v>
      </c>
      <c r="L543" s="457">
        <v>21224000</v>
      </c>
      <c r="M543" s="455" t="s">
        <v>8931</v>
      </c>
      <c r="N543" s="459" t="s">
        <v>1552</v>
      </c>
      <c r="O543" s="459" t="s">
        <v>8807</v>
      </c>
      <c r="P543" s="454" t="s">
        <v>8808</v>
      </c>
      <c r="Q543" s="455" t="s">
        <v>10605</v>
      </c>
    </row>
    <row r="544" spans="1:17" s="446" customFormat="1" ht="24.95" customHeight="1">
      <c r="A544" s="453">
        <v>543</v>
      </c>
      <c r="B544" s="453"/>
      <c r="C544" s="463" t="s">
        <v>84</v>
      </c>
      <c r="D544" s="463" t="s">
        <v>5365</v>
      </c>
      <c r="E544" s="464" t="s">
        <v>9643</v>
      </c>
      <c r="F544" s="455" t="s">
        <v>9640</v>
      </c>
      <c r="G544" s="456" t="s">
        <v>9641</v>
      </c>
      <c r="H544" s="455" t="s">
        <v>35</v>
      </c>
      <c r="I544" s="454" t="s">
        <v>21</v>
      </c>
      <c r="J544" s="457">
        <v>1261000</v>
      </c>
      <c r="K544" s="458">
        <v>8</v>
      </c>
      <c r="L544" s="457">
        <v>10088000</v>
      </c>
      <c r="M544" s="455" t="s">
        <v>8931</v>
      </c>
      <c r="N544" s="459" t="s">
        <v>1552</v>
      </c>
      <c r="O544" s="459" t="s">
        <v>8807</v>
      </c>
      <c r="P544" s="454" t="s">
        <v>8808</v>
      </c>
      <c r="Q544" s="455" t="s">
        <v>10605</v>
      </c>
    </row>
    <row r="545" spans="1:17" s="446" customFormat="1" ht="24.95" customHeight="1">
      <c r="A545" s="453">
        <v>544</v>
      </c>
      <c r="B545" s="453"/>
      <c r="C545" s="463" t="s">
        <v>84</v>
      </c>
      <c r="D545" s="463" t="s">
        <v>5365</v>
      </c>
      <c r="E545" s="464" t="s">
        <v>9644</v>
      </c>
      <c r="F545" s="455" t="s">
        <v>9640</v>
      </c>
      <c r="G545" s="456" t="s">
        <v>9641</v>
      </c>
      <c r="H545" s="455" t="s">
        <v>35</v>
      </c>
      <c r="I545" s="454" t="s">
        <v>21</v>
      </c>
      <c r="J545" s="457">
        <v>920000</v>
      </c>
      <c r="K545" s="458">
        <v>40</v>
      </c>
      <c r="L545" s="457">
        <v>36800000</v>
      </c>
      <c r="M545" s="455" t="s">
        <v>8931</v>
      </c>
      <c r="N545" s="459" t="s">
        <v>1552</v>
      </c>
      <c r="O545" s="459" t="s">
        <v>8807</v>
      </c>
      <c r="P545" s="454" t="s">
        <v>8808</v>
      </c>
      <c r="Q545" s="455" t="s">
        <v>10605</v>
      </c>
    </row>
    <row r="546" spans="1:17" s="446" customFormat="1" ht="24.95" customHeight="1">
      <c r="A546" s="453">
        <v>545</v>
      </c>
      <c r="B546" s="453"/>
      <c r="C546" s="463" t="s">
        <v>84</v>
      </c>
      <c r="D546" s="463" t="s">
        <v>5365</v>
      </c>
      <c r="E546" s="464" t="s">
        <v>9645</v>
      </c>
      <c r="F546" s="455" t="s">
        <v>9640</v>
      </c>
      <c r="G546" s="456" t="s">
        <v>9641</v>
      </c>
      <c r="H546" s="455" t="s">
        <v>35</v>
      </c>
      <c r="I546" s="454" t="s">
        <v>21</v>
      </c>
      <c r="J546" s="457">
        <v>380000</v>
      </c>
      <c r="K546" s="458">
        <v>140</v>
      </c>
      <c r="L546" s="457">
        <v>53200000</v>
      </c>
      <c r="M546" s="455" t="s">
        <v>8931</v>
      </c>
      <c r="N546" s="459" t="s">
        <v>1552</v>
      </c>
      <c r="O546" s="459" t="s">
        <v>8807</v>
      </c>
      <c r="P546" s="454" t="s">
        <v>8808</v>
      </c>
      <c r="Q546" s="455" t="s">
        <v>10605</v>
      </c>
    </row>
    <row r="547" spans="1:17" s="446" customFormat="1" ht="24.95" customHeight="1">
      <c r="A547" s="453">
        <v>546</v>
      </c>
      <c r="B547" s="453"/>
      <c r="C547" s="463" t="s">
        <v>84</v>
      </c>
      <c r="D547" s="463" t="s">
        <v>5365</v>
      </c>
      <c r="E547" s="464" t="s">
        <v>9646</v>
      </c>
      <c r="F547" s="455" t="s">
        <v>9640</v>
      </c>
      <c r="G547" s="456" t="s">
        <v>9641</v>
      </c>
      <c r="H547" s="455" t="s">
        <v>35</v>
      </c>
      <c r="I547" s="454" t="s">
        <v>21</v>
      </c>
      <c r="J547" s="457">
        <v>635000</v>
      </c>
      <c r="K547" s="458">
        <v>154</v>
      </c>
      <c r="L547" s="457">
        <v>97790000</v>
      </c>
      <c r="M547" s="455" t="s">
        <v>8931</v>
      </c>
      <c r="N547" s="459" t="s">
        <v>1552</v>
      </c>
      <c r="O547" s="459" t="s">
        <v>8807</v>
      </c>
      <c r="P547" s="454" t="s">
        <v>8808</v>
      </c>
      <c r="Q547" s="455" t="s">
        <v>10605</v>
      </c>
    </row>
    <row r="548" spans="1:17" s="446" customFormat="1" ht="24.95" customHeight="1">
      <c r="A548" s="453">
        <v>547</v>
      </c>
      <c r="B548" s="453"/>
      <c r="C548" s="463" t="s">
        <v>84</v>
      </c>
      <c r="D548" s="463" t="s">
        <v>5365</v>
      </c>
      <c r="E548" s="464" t="s">
        <v>9647</v>
      </c>
      <c r="F548" s="455" t="s">
        <v>9605</v>
      </c>
      <c r="G548" s="456" t="s">
        <v>976</v>
      </c>
      <c r="H548" s="455" t="s">
        <v>203</v>
      </c>
      <c r="I548" s="454" t="s">
        <v>21</v>
      </c>
      <c r="J548" s="457">
        <v>2231000</v>
      </c>
      <c r="K548" s="458">
        <v>26</v>
      </c>
      <c r="L548" s="457">
        <v>58006000</v>
      </c>
      <c r="M548" s="455" t="s">
        <v>8830</v>
      </c>
      <c r="N548" s="459" t="s">
        <v>1552</v>
      </c>
      <c r="O548" s="459" t="s">
        <v>8807</v>
      </c>
      <c r="P548" s="454" t="s">
        <v>8808</v>
      </c>
      <c r="Q548" s="455" t="s">
        <v>10605</v>
      </c>
    </row>
    <row r="549" spans="1:17" s="446" customFormat="1" ht="24.95" customHeight="1">
      <c r="A549" s="453">
        <v>548</v>
      </c>
      <c r="B549" s="453"/>
      <c r="C549" s="463" t="s">
        <v>84</v>
      </c>
      <c r="D549" s="463" t="s">
        <v>5365</v>
      </c>
      <c r="E549" s="464" t="s">
        <v>9648</v>
      </c>
      <c r="F549" s="455" t="s">
        <v>9281</v>
      </c>
      <c r="G549" s="456" t="s">
        <v>9649</v>
      </c>
      <c r="H549" s="455" t="s">
        <v>27</v>
      </c>
      <c r="I549" s="454" t="s">
        <v>21</v>
      </c>
      <c r="J549" s="457">
        <v>36729</v>
      </c>
      <c r="K549" s="458">
        <v>200</v>
      </c>
      <c r="L549" s="457">
        <v>7345800</v>
      </c>
      <c r="M549" s="455" t="s">
        <v>9282</v>
      </c>
      <c r="N549" s="459" t="s">
        <v>1552</v>
      </c>
      <c r="O549" s="459" t="s">
        <v>8807</v>
      </c>
      <c r="P549" s="454" t="s">
        <v>8808</v>
      </c>
      <c r="Q549" s="455" t="s">
        <v>10605</v>
      </c>
    </row>
    <row r="550" spans="1:17" s="446" customFormat="1" ht="24.95" customHeight="1">
      <c r="A550" s="453">
        <v>549</v>
      </c>
      <c r="B550" s="453"/>
      <c r="C550" s="463" t="s">
        <v>84</v>
      </c>
      <c r="D550" s="463" t="s">
        <v>5365</v>
      </c>
      <c r="E550" s="464" t="s">
        <v>9650</v>
      </c>
      <c r="F550" s="455" t="s">
        <v>9636</v>
      </c>
      <c r="G550" s="456" t="s">
        <v>976</v>
      </c>
      <c r="H550" s="455" t="s">
        <v>9637</v>
      </c>
      <c r="I550" s="454" t="s">
        <v>21</v>
      </c>
      <c r="J550" s="457">
        <v>27200</v>
      </c>
      <c r="K550" s="458">
        <v>186</v>
      </c>
      <c r="L550" s="457">
        <v>5059200</v>
      </c>
      <c r="M550" s="455" t="s">
        <v>8830</v>
      </c>
      <c r="N550" s="459" t="s">
        <v>1552</v>
      </c>
      <c r="O550" s="459" t="s">
        <v>8807</v>
      </c>
      <c r="P550" s="454" t="s">
        <v>8808</v>
      </c>
      <c r="Q550" s="455" t="s">
        <v>10605</v>
      </c>
    </row>
    <row r="551" spans="1:17" s="446" customFormat="1" ht="24.95" customHeight="1">
      <c r="A551" s="453">
        <v>550</v>
      </c>
      <c r="B551" s="453"/>
      <c r="C551" s="463" t="s">
        <v>84</v>
      </c>
      <c r="D551" s="463" t="s">
        <v>5365</v>
      </c>
      <c r="E551" s="464" t="s">
        <v>9651</v>
      </c>
      <c r="F551" s="455" t="s">
        <v>9619</v>
      </c>
      <c r="G551" s="456" t="s">
        <v>976</v>
      </c>
      <c r="H551" s="455" t="s">
        <v>9637</v>
      </c>
      <c r="I551" s="454" t="s">
        <v>21</v>
      </c>
      <c r="J551" s="457">
        <v>54000</v>
      </c>
      <c r="K551" s="458">
        <v>94</v>
      </c>
      <c r="L551" s="457">
        <v>5076000</v>
      </c>
      <c r="M551" s="455" t="s">
        <v>8830</v>
      </c>
      <c r="N551" s="459" t="s">
        <v>1552</v>
      </c>
      <c r="O551" s="459" t="s">
        <v>8807</v>
      </c>
      <c r="P551" s="454" t="s">
        <v>8808</v>
      </c>
      <c r="Q551" s="455" t="s">
        <v>10605</v>
      </c>
    </row>
    <row r="552" spans="1:17" s="446" customFormat="1" ht="24.95" customHeight="1">
      <c r="A552" s="453">
        <v>551</v>
      </c>
      <c r="B552" s="453"/>
      <c r="C552" s="463" t="s">
        <v>84</v>
      </c>
      <c r="D552" s="463" t="s">
        <v>5365</v>
      </c>
      <c r="E552" s="464" t="s">
        <v>9652</v>
      </c>
      <c r="F552" s="455" t="s">
        <v>9636</v>
      </c>
      <c r="G552" s="456" t="s">
        <v>976</v>
      </c>
      <c r="H552" s="455" t="s">
        <v>9637</v>
      </c>
      <c r="I552" s="454" t="s">
        <v>29</v>
      </c>
      <c r="J552" s="457">
        <v>52690</v>
      </c>
      <c r="K552" s="458">
        <v>790</v>
      </c>
      <c r="L552" s="457">
        <v>41625100</v>
      </c>
      <c r="M552" s="455" t="s">
        <v>8830</v>
      </c>
      <c r="N552" s="459" t="s">
        <v>1552</v>
      </c>
      <c r="O552" s="459" t="s">
        <v>8807</v>
      </c>
      <c r="P552" s="454" t="s">
        <v>8808</v>
      </c>
      <c r="Q552" s="455" t="s">
        <v>10605</v>
      </c>
    </row>
    <row r="553" spans="1:17" s="446" customFormat="1" ht="24.95" customHeight="1">
      <c r="A553" s="453">
        <v>552</v>
      </c>
      <c r="B553" s="453"/>
      <c r="C553" s="463" t="s">
        <v>84</v>
      </c>
      <c r="D553" s="463" t="s">
        <v>5365</v>
      </c>
      <c r="E553" s="464" t="s">
        <v>9653</v>
      </c>
      <c r="F553" s="455" t="s">
        <v>9654</v>
      </c>
      <c r="G553" s="456" t="s">
        <v>976</v>
      </c>
      <c r="H553" s="455" t="s">
        <v>9637</v>
      </c>
      <c r="I553" s="454" t="s">
        <v>29</v>
      </c>
      <c r="J553" s="457">
        <v>28800</v>
      </c>
      <c r="K553" s="458">
        <v>13750</v>
      </c>
      <c r="L553" s="457">
        <v>396000000</v>
      </c>
      <c r="M553" s="455" t="s">
        <v>8830</v>
      </c>
      <c r="N553" s="459" t="s">
        <v>1552</v>
      </c>
      <c r="O553" s="459" t="s">
        <v>8807</v>
      </c>
      <c r="P553" s="454" t="s">
        <v>8808</v>
      </c>
      <c r="Q553" s="455" t="s">
        <v>10605</v>
      </c>
    </row>
    <row r="554" spans="1:17" s="446" customFormat="1" ht="24.95" customHeight="1">
      <c r="A554" s="453">
        <v>553</v>
      </c>
      <c r="B554" s="453"/>
      <c r="C554" s="463" t="s">
        <v>84</v>
      </c>
      <c r="D554" s="463" t="s">
        <v>5365</v>
      </c>
      <c r="E554" s="464" t="s">
        <v>9655</v>
      </c>
      <c r="F554" s="455" t="s">
        <v>9654</v>
      </c>
      <c r="G554" s="456" t="s">
        <v>976</v>
      </c>
      <c r="H554" s="455" t="s">
        <v>9637</v>
      </c>
      <c r="I554" s="454" t="s">
        <v>29</v>
      </c>
      <c r="J554" s="457">
        <v>52800</v>
      </c>
      <c r="K554" s="458">
        <v>560</v>
      </c>
      <c r="L554" s="457">
        <v>29568000</v>
      </c>
      <c r="M554" s="455" t="s">
        <v>8830</v>
      </c>
      <c r="N554" s="459" t="s">
        <v>1552</v>
      </c>
      <c r="O554" s="459" t="s">
        <v>8807</v>
      </c>
      <c r="P554" s="454" t="s">
        <v>8808</v>
      </c>
      <c r="Q554" s="455" t="s">
        <v>10605</v>
      </c>
    </row>
    <row r="555" spans="1:17" s="446" customFormat="1" ht="24.95" customHeight="1">
      <c r="A555" s="453">
        <v>554</v>
      </c>
      <c r="B555" s="453"/>
      <c r="C555" s="463" t="s">
        <v>84</v>
      </c>
      <c r="D555" s="463" t="s">
        <v>5365</v>
      </c>
      <c r="E555" s="464" t="s">
        <v>9656</v>
      </c>
      <c r="F555" s="455" t="s">
        <v>9281</v>
      </c>
      <c r="G555" s="456" t="s">
        <v>9657</v>
      </c>
      <c r="H555" s="455" t="s">
        <v>27</v>
      </c>
      <c r="I555" s="454" t="s">
        <v>44</v>
      </c>
      <c r="J555" s="457">
        <v>63000</v>
      </c>
      <c r="K555" s="458">
        <v>292</v>
      </c>
      <c r="L555" s="457">
        <v>18396000</v>
      </c>
      <c r="M555" s="455" t="s">
        <v>9282</v>
      </c>
      <c r="N555" s="459" t="s">
        <v>1552</v>
      </c>
      <c r="O555" s="459" t="s">
        <v>8807</v>
      </c>
      <c r="P555" s="454" t="s">
        <v>8808</v>
      </c>
      <c r="Q555" s="455" t="s">
        <v>10605</v>
      </c>
    </row>
    <row r="556" spans="1:17" s="446" customFormat="1" ht="24.95" customHeight="1">
      <c r="A556" s="453">
        <v>555</v>
      </c>
      <c r="B556" s="453"/>
      <c r="C556" s="463" t="s">
        <v>84</v>
      </c>
      <c r="D556" s="463" t="s">
        <v>5365</v>
      </c>
      <c r="E556" s="464" t="s">
        <v>9658</v>
      </c>
      <c r="F556" s="455" t="s">
        <v>9248</v>
      </c>
      <c r="G556" s="456" t="s">
        <v>976</v>
      </c>
      <c r="H556" s="455" t="s">
        <v>9637</v>
      </c>
      <c r="I556" s="454" t="s">
        <v>21</v>
      </c>
      <c r="J556" s="457">
        <v>52500</v>
      </c>
      <c r="K556" s="458">
        <v>140</v>
      </c>
      <c r="L556" s="457">
        <v>7350000</v>
      </c>
      <c r="M556" s="455" t="s">
        <v>8830</v>
      </c>
      <c r="N556" s="459" t="s">
        <v>1552</v>
      </c>
      <c r="O556" s="459" t="s">
        <v>8807</v>
      </c>
      <c r="P556" s="454" t="s">
        <v>8808</v>
      </c>
      <c r="Q556" s="455" t="s">
        <v>10605</v>
      </c>
    </row>
    <row r="557" spans="1:17" s="446" customFormat="1" ht="24.95" customHeight="1">
      <c r="A557" s="453">
        <v>556</v>
      </c>
      <c r="B557" s="453"/>
      <c r="C557" s="463" t="s">
        <v>84</v>
      </c>
      <c r="D557" s="463" t="s">
        <v>5365</v>
      </c>
      <c r="E557" s="464" t="s">
        <v>9659</v>
      </c>
      <c r="F557" s="455" t="s">
        <v>9660</v>
      </c>
      <c r="G557" s="456" t="s">
        <v>976</v>
      </c>
      <c r="H557" s="455" t="s">
        <v>43</v>
      </c>
      <c r="I557" s="454" t="s">
        <v>29</v>
      </c>
      <c r="J557" s="457">
        <v>18000</v>
      </c>
      <c r="K557" s="458">
        <v>1150</v>
      </c>
      <c r="L557" s="457">
        <v>20700000</v>
      </c>
      <c r="M557" s="455" t="s">
        <v>8830</v>
      </c>
      <c r="N557" s="459" t="s">
        <v>1552</v>
      </c>
      <c r="O557" s="459" t="s">
        <v>8807</v>
      </c>
      <c r="P557" s="454" t="s">
        <v>8808</v>
      </c>
      <c r="Q557" s="455" t="s">
        <v>10605</v>
      </c>
    </row>
    <row r="558" spans="1:17" s="446" customFormat="1" ht="24.95" customHeight="1">
      <c r="A558" s="453">
        <v>557</v>
      </c>
      <c r="B558" s="453"/>
      <c r="C558" s="463" t="s">
        <v>84</v>
      </c>
      <c r="D558" s="463" t="s">
        <v>5365</v>
      </c>
      <c r="E558" s="464" t="s">
        <v>9661</v>
      </c>
      <c r="F558" s="455" t="s">
        <v>9662</v>
      </c>
      <c r="G558" s="456" t="s">
        <v>976</v>
      </c>
      <c r="H558" s="455" t="s">
        <v>43</v>
      </c>
      <c r="I558" s="454" t="s">
        <v>29</v>
      </c>
      <c r="J558" s="457">
        <v>12100</v>
      </c>
      <c r="K558" s="458">
        <v>3617</v>
      </c>
      <c r="L558" s="457">
        <v>43765700</v>
      </c>
      <c r="M558" s="455" t="s">
        <v>8830</v>
      </c>
      <c r="N558" s="459" t="s">
        <v>1552</v>
      </c>
      <c r="O558" s="459" t="s">
        <v>8807</v>
      </c>
      <c r="P558" s="454" t="s">
        <v>8808</v>
      </c>
      <c r="Q558" s="455" t="s">
        <v>10605</v>
      </c>
    </row>
    <row r="559" spans="1:17" s="446" customFormat="1" ht="24.95" customHeight="1">
      <c r="A559" s="453">
        <v>558</v>
      </c>
      <c r="B559" s="453"/>
      <c r="C559" s="463" t="s">
        <v>84</v>
      </c>
      <c r="D559" s="463" t="s">
        <v>5365</v>
      </c>
      <c r="E559" s="464" t="s">
        <v>9663</v>
      </c>
      <c r="F559" s="455" t="s">
        <v>9664</v>
      </c>
      <c r="G559" s="456" t="s">
        <v>976</v>
      </c>
      <c r="H559" s="455" t="s">
        <v>43</v>
      </c>
      <c r="I559" s="454" t="s">
        <v>29</v>
      </c>
      <c r="J559" s="457">
        <v>22790</v>
      </c>
      <c r="K559" s="458">
        <v>9300</v>
      </c>
      <c r="L559" s="457">
        <v>211947000</v>
      </c>
      <c r="M559" s="455" t="s">
        <v>8830</v>
      </c>
      <c r="N559" s="459" t="s">
        <v>1552</v>
      </c>
      <c r="O559" s="459" t="s">
        <v>8807</v>
      </c>
      <c r="P559" s="454" t="s">
        <v>8808</v>
      </c>
      <c r="Q559" s="455" t="s">
        <v>10605</v>
      </c>
    </row>
    <row r="560" spans="1:17" s="446" customFormat="1" ht="24.95" customHeight="1">
      <c r="A560" s="453">
        <v>559</v>
      </c>
      <c r="B560" s="453"/>
      <c r="C560" s="463" t="s">
        <v>84</v>
      </c>
      <c r="D560" s="463" t="s">
        <v>5365</v>
      </c>
      <c r="E560" s="464" t="s">
        <v>9665</v>
      </c>
      <c r="F560" s="455" t="s">
        <v>9664</v>
      </c>
      <c r="G560" s="456" t="s">
        <v>976</v>
      </c>
      <c r="H560" s="455" t="s">
        <v>43</v>
      </c>
      <c r="I560" s="454" t="s">
        <v>29</v>
      </c>
      <c r="J560" s="457">
        <v>15300</v>
      </c>
      <c r="K560" s="458">
        <v>1900</v>
      </c>
      <c r="L560" s="457">
        <v>29070000</v>
      </c>
      <c r="M560" s="455" t="s">
        <v>8830</v>
      </c>
      <c r="N560" s="459" t="s">
        <v>1552</v>
      </c>
      <c r="O560" s="459" t="s">
        <v>8807</v>
      </c>
      <c r="P560" s="454" t="s">
        <v>8808</v>
      </c>
      <c r="Q560" s="455" t="s">
        <v>10605</v>
      </c>
    </row>
    <row r="561" spans="1:17" s="446" customFormat="1" ht="24.95" customHeight="1">
      <c r="A561" s="453">
        <v>560</v>
      </c>
      <c r="B561" s="453"/>
      <c r="C561" s="463" t="s">
        <v>84</v>
      </c>
      <c r="D561" s="463" t="s">
        <v>5365</v>
      </c>
      <c r="E561" s="464" t="s">
        <v>9666</v>
      </c>
      <c r="F561" s="455" t="s">
        <v>9536</v>
      </c>
      <c r="G561" s="456" t="s">
        <v>956</v>
      </c>
      <c r="H561" s="455" t="s">
        <v>31</v>
      </c>
      <c r="I561" s="454" t="s">
        <v>21</v>
      </c>
      <c r="J561" s="457">
        <v>2970</v>
      </c>
      <c r="K561" s="458">
        <v>4180</v>
      </c>
      <c r="L561" s="457">
        <v>12414600</v>
      </c>
      <c r="M561" s="455" t="s">
        <v>8867</v>
      </c>
      <c r="N561" s="459" t="s">
        <v>1552</v>
      </c>
      <c r="O561" s="459" t="s">
        <v>8807</v>
      </c>
      <c r="P561" s="454" t="s">
        <v>8808</v>
      </c>
      <c r="Q561" s="455" t="s">
        <v>10605</v>
      </c>
    </row>
    <row r="562" spans="1:17" s="446" customFormat="1" ht="24.95" customHeight="1">
      <c r="A562" s="453">
        <v>561</v>
      </c>
      <c r="B562" s="453"/>
      <c r="C562" s="463" t="s">
        <v>84</v>
      </c>
      <c r="D562" s="463" t="s">
        <v>5365</v>
      </c>
      <c r="E562" s="464" t="s">
        <v>9667</v>
      </c>
      <c r="F562" s="455" t="s">
        <v>9536</v>
      </c>
      <c r="G562" s="456" t="s">
        <v>956</v>
      </c>
      <c r="H562" s="455" t="s">
        <v>31</v>
      </c>
      <c r="I562" s="454" t="s">
        <v>21</v>
      </c>
      <c r="J562" s="457">
        <v>2970</v>
      </c>
      <c r="K562" s="458">
        <v>1740</v>
      </c>
      <c r="L562" s="457">
        <v>5167800</v>
      </c>
      <c r="M562" s="455" t="s">
        <v>8867</v>
      </c>
      <c r="N562" s="459" t="s">
        <v>1552</v>
      </c>
      <c r="O562" s="459" t="s">
        <v>8807</v>
      </c>
      <c r="P562" s="454" t="s">
        <v>8808</v>
      </c>
      <c r="Q562" s="455" t="s">
        <v>10605</v>
      </c>
    </row>
    <row r="563" spans="1:17" s="446" customFormat="1" ht="24.95" customHeight="1">
      <c r="A563" s="453">
        <v>562</v>
      </c>
      <c r="B563" s="453"/>
      <c r="C563" s="463" t="s">
        <v>84</v>
      </c>
      <c r="D563" s="463" t="s">
        <v>5365</v>
      </c>
      <c r="E563" s="464" t="s">
        <v>9668</v>
      </c>
      <c r="F563" s="455" t="s">
        <v>9669</v>
      </c>
      <c r="G563" s="456" t="s">
        <v>9670</v>
      </c>
      <c r="H563" s="455" t="s">
        <v>34</v>
      </c>
      <c r="I563" s="454" t="s">
        <v>21</v>
      </c>
      <c r="J563" s="457">
        <v>316859</v>
      </c>
      <c r="K563" s="458">
        <v>10</v>
      </c>
      <c r="L563" s="457">
        <v>3168590</v>
      </c>
      <c r="M563" s="455" t="s">
        <v>9671</v>
      </c>
      <c r="N563" s="459" t="s">
        <v>1552</v>
      </c>
      <c r="O563" s="459" t="s">
        <v>8807</v>
      </c>
      <c r="P563" s="454" t="s">
        <v>8808</v>
      </c>
      <c r="Q563" s="455" t="s">
        <v>10605</v>
      </c>
    </row>
    <row r="564" spans="1:17" s="446" customFormat="1" ht="24.95" customHeight="1">
      <c r="A564" s="453">
        <v>563</v>
      </c>
      <c r="B564" s="453"/>
      <c r="C564" s="463" t="s">
        <v>84</v>
      </c>
      <c r="D564" s="463" t="s">
        <v>5365</v>
      </c>
      <c r="E564" s="464" t="s">
        <v>9672</v>
      </c>
      <c r="F564" s="455" t="s">
        <v>9248</v>
      </c>
      <c r="G564" s="456" t="s">
        <v>8805</v>
      </c>
      <c r="H564" s="455" t="s">
        <v>31</v>
      </c>
      <c r="I564" s="454" t="s">
        <v>21</v>
      </c>
      <c r="J564" s="457">
        <v>3125</v>
      </c>
      <c r="K564" s="458">
        <v>2290</v>
      </c>
      <c r="L564" s="457">
        <v>7156250</v>
      </c>
      <c r="M564" s="455" t="s">
        <v>8806</v>
      </c>
      <c r="N564" s="459" t="s">
        <v>1552</v>
      </c>
      <c r="O564" s="459" t="s">
        <v>8807</v>
      </c>
      <c r="P564" s="454" t="s">
        <v>8808</v>
      </c>
      <c r="Q564" s="455" t="s">
        <v>10605</v>
      </c>
    </row>
    <row r="565" spans="1:17" s="446" customFormat="1" ht="24.95" customHeight="1">
      <c r="A565" s="453">
        <v>564</v>
      </c>
      <c r="B565" s="453"/>
      <c r="C565" s="463" t="s">
        <v>84</v>
      </c>
      <c r="D565" s="463" t="s">
        <v>5365</v>
      </c>
      <c r="E565" s="464" t="s">
        <v>9673</v>
      </c>
      <c r="F565" s="455" t="s">
        <v>9281</v>
      </c>
      <c r="G565" s="456" t="s">
        <v>9674</v>
      </c>
      <c r="H565" s="455" t="s">
        <v>35</v>
      </c>
      <c r="I565" s="454" t="s">
        <v>21</v>
      </c>
      <c r="J565" s="457">
        <v>1815884</v>
      </c>
      <c r="K565" s="458">
        <v>4</v>
      </c>
      <c r="L565" s="457">
        <v>7263536</v>
      </c>
      <c r="M565" s="455" t="s">
        <v>9282</v>
      </c>
      <c r="N565" s="459" t="s">
        <v>1552</v>
      </c>
      <c r="O565" s="459" t="s">
        <v>8807</v>
      </c>
      <c r="P565" s="454" t="s">
        <v>8808</v>
      </c>
      <c r="Q565" s="455" t="s">
        <v>10605</v>
      </c>
    </row>
    <row r="566" spans="1:17" s="446" customFormat="1" ht="24.95" customHeight="1">
      <c r="A566" s="453">
        <v>565</v>
      </c>
      <c r="B566" s="453"/>
      <c r="C566" s="463" t="s">
        <v>84</v>
      </c>
      <c r="D566" s="463" t="s">
        <v>5365</v>
      </c>
      <c r="E566" s="464" t="s">
        <v>9675</v>
      </c>
      <c r="F566" s="455" t="s">
        <v>792</v>
      </c>
      <c r="G566" s="456" t="s">
        <v>976</v>
      </c>
      <c r="H566" s="455" t="s">
        <v>9637</v>
      </c>
      <c r="I566" s="454" t="s">
        <v>21</v>
      </c>
      <c r="J566" s="457">
        <v>54000</v>
      </c>
      <c r="K566" s="458">
        <v>20</v>
      </c>
      <c r="L566" s="457">
        <v>1080000</v>
      </c>
      <c r="M566" s="455" t="s">
        <v>8830</v>
      </c>
      <c r="N566" s="459" t="s">
        <v>1552</v>
      </c>
      <c r="O566" s="459" t="s">
        <v>8807</v>
      </c>
      <c r="P566" s="454" t="s">
        <v>8808</v>
      </c>
      <c r="Q566" s="455" t="s">
        <v>10605</v>
      </c>
    </row>
    <row r="567" spans="1:17" s="446" customFormat="1" ht="24.95" customHeight="1">
      <c r="A567" s="453">
        <v>566</v>
      </c>
      <c r="B567" s="453"/>
      <c r="C567" s="463" t="s">
        <v>84</v>
      </c>
      <c r="D567" s="463" t="s">
        <v>5365</v>
      </c>
      <c r="E567" s="464" t="s">
        <v>9675</v>
      </c>
      <c r="F567" s="455" t="s">
        <v>792</v>
      </c>
      <c r="G567" s="456" t="s">
        <v>976</v>
      </c>
      <c r="H567" s="455" t="s">
        <v>9637</v>
      </c>
      <c r="I567" s="454" t="s">
        <v>21</v>
      </c>
      <c r="J567" s="457">
        <v>128000</v>
      </c>
      <c r="K567" s="458">
        <v>250</v>
      </c>
      <c r="L567" s="457">
        <v>32000000</v>
      </c>
      <c r="M567" s="455" t="s">
        <v>8830</v>
      </c>
      <c r="N567" s="459" t="s">
        <v>1552</v>
      </c>
      <c r="O567" s="459" t="s">
        <v>8807</v>
      </c>
      <c r="P567" s="454" t="s">
        <v>8808</v>
      </c>
      <c r="Q567" s="455" t="s">
        <v>10605</v>
      </c>
    </row>
    <row r="568" spans="1:17" s="446" customFormat="1" ht="24.95" customHeight="1">
      <c r="A568" s="453">
        <v>567</v>
      </c>
      <c r="B568" s="453"/>
      <c r="C568" s="463" t="s">
        <v>337</v>
      </c>
      <c r="D568" s="463" t="s">
        <v>9676</v>
      </c>
      <c r="E568" s="464" t="s">
        <v>9677</v>
      </c>
      <c r="F568" s="455" t="s">
        <v>9678</v>
      </c>
      <c r="G568" s="456" t="s">
        <v>8805</v>
      </c>
      <c r="H568" s="455" t="s">
        <v>31</v>
      </c>
      <c r="I568" s="454" t="s">
        <v>23</v>
      </c>
      <c r="J568" s="457">
        <v>64000</v>
      </c>
      <c r="K568" s="458">
        <v>60</v>
      </c>
      <c r="L568" s="457">
        <v>3840000</v>
      </c>
      <c r="M568" s="455" t="s">
        <v>8806</v>
      </c>
      <c r="N568" s="459" t="s">
        <v>1552</v>
      </c>
      <c r="O568" s="459" t="s">
        <v>8807</v>
      </c>
      <c r="P568" s="454" t="s">
        <v>8808</v>
      </c>
      <c r="Q568" s="455" t="s">
        <v>10605</v>
      </c>
    </row>
    <row r="569" spans="1:17" s="446" customFormat="1" ht="24.95" customHeight="1">
      <c r="A569" s="453">
        <v>568</v>
      </c>
      <c r="B569" s="453"/>
      <c r="C569" s="463" t="s">
        <v>282</v>
      </c>
      <c r="D569" s="463" t="s">
        <v>9679</v>
      </c>
      <c r="E569" s="464" t="s">
        <v>9680</v>
      </c>
      <c r="F569" s="455" t="s">
        <v>9681</v>
      </c>
      <c r="G569" s="456" t="s">
        <v>148</v>
      </c>
      <c r="H569" s="455" t="s">
        <v>1736</v>
      </c>
      <c r="I569" s="454" t="s">
        <v>21</v>
      </c>
      <c r="J569" s="457">
        <v>8309</v>
      </c>
      <c r="K569" s="458">
        <v>990</v>
      </c>
      <c r="L569" s="457">
        <v>8225910</v>
      </c>
      <c r="M569" s="455" t="s">
        <v>8860</v>
      </c>
      <c r="N569" s="459" t="s">
        <v>1552</v>
      </c>
      <c r="O569" s="459" t="s">
        <v>8807</v>
      </c>
      <c r="P569" s="454" t="s">
        <v>8808</v>
      </c>
      <c r="Q569" s="455" t="s">
        <v>10605</v>
      </c>
    </row>
    <row r="570" spans="1:17" s="446" customFormat="1" ht="24.95" customHeight="1">
      <c r="A570" s="453">
        <v>569</v>
      </c>
      <c r="B570" s="453"/>
      <c r="C570" s="463" t="s">
        <v>282</v>
      </c>
      <c r="D570" s="463" t="s">
        <v>9679</v>
      </c>
      <c r="E570" s="464" t="s">
        <v>9682</v>
      </c>
      <c r="F570" s="455" t="s">
        <v>9681</v>
      </c>
      <c r="G570" s="456" t="s">
        <v>148</v>
      </c>
      <c r="H570" s="455" t="s">
        <v>1736</v>
      </c>
      <c r="I570" s="454" t="s">
        <v>21</v>
      </c>
      <c r="J570" s="457">
        <v>8400</v>
      </c>
      <c r="K570" s="458">
        <v>930</v>
      </c>
      <c r="L570" s="457">
        <v>7812000</v>
      </c>
      <c r="M570" s="455" t="s">
        <v>8860</v>
      </c>
      <c r="N570" s="459" t="s">
        <v>1552</v>
      </c>
      <c r="O570" s="459" t="s">
        <v>8807</v>
      </c>
      <c r="P570" s="454" t="s">
        <v>8808</v>
      </c>
      <c r="Q570" s="455" t="s">
        <v>10605</v>
      </c>
    </row>
    <row r="571" spans="1:17" s="446" customFormat="1" ht="24.95" customHeight="1">
      <c r="A571" s="453">
        <v>570</v>
      </c>
      <c r="B571" s="453"/>
      <c r="C571" s="463" t="s">
        <v>91</v>
      </c>
      <c r="D571" s="463" t="s">
        <v>9683</v>
      </c>
      <c r="E571" s="464" t="s">
        <v>9684</v>
      </c>
      <c r="F571" s="455" t="s">
        <v>8810</v>
      </c>
      <c r="G571" s="456" t="s">
        <v>9414</v>
      </c>
      <c r="H571" s="455" t="s">
        <v>28</v>
      </c>
      <c r="I571" s="454" t="s">
        <v>23</v>
      </c>
      <c r="J571" s="457">
        <v>30400</v>
      </c>
      <c r="K571" s="458">
        <v>500</v>
      </c>
      <c r="L571" s="457">
        <v>15200000</v>
      </c>
      <c r="M571" s="455" t="s">
        <v>8812</v>
      </c>
      <c r="N571" s="459" t="s">
        <v>1552</v>
      </c>
      <c r="O571" s="459" t="s">
        <v>8807</v>
      </c>
      <c r="P571" s="454" t="s">
        <v>8808</v>
      </c>
      <c r="Q571" s="455" t="s">
        <v>10605</v>
      </c>
    </row>
    <row r="572" spans="1:17" s="446" customFormat="1" ht="24.95" customHeight="1">
      <c r="A572" s="453">
        <v>571</v>
      </c>
      <c r="B572" s="453"/>
      <c r="C572" s="463" t="s">
        <v>91</v>
      </c>
      <c r="D572" s="463" t="s">
        <v>9683</v>
      </c>
      <c r="E572" s="464" t="s">
        <v>9685</v>
      </c>
      <c r="F572" s="455" t="s">
        <v>9686</v>
      </c>
      <c r="G572" s="456" t="s">
        <v>9687</v>
      </c>
      <c r="H572" s="455" t="s">
        <v>8146</v>
      </c>
      <c r="I572" s="454" t="s">
        <v>21</v>
      </c>
      <c r="J572" s="457">
        <v>300000</v>
      </c>
      <c r="K572" s="458">
        <v>5</v>
      </c>
      <c r="L572" s="457">
        <v>1500000</v>
      </c>
      <c r="M572" s="455" t="s">
        <v>9200</v>
      </c>
      <c r="N572" s="459" t="s">
        <v>1552</v>
      </c>
      <c r="O572" s="459" t="s">
        <v>8807</v>
      </c>
      <c r="P572" s="454" t="s">
        <v>8808</v>
      </c>
      <c r="Q572" s="455" t="s">
        <v>10605</v>
      </c>
    </row>
    <row r="573" spans="1:17" s="446" customFormat="1" ht="24.95" customHeight="1">
      <c r="A573" s="453">
        <v>572</v>
      </c>
      <c r="B573" s="453"/>
      <c r="C573" s="463" t="s">
        <v>91</v>
      </c>
      <c r="D573" s="463" t="s">
        <v>9683</v>
      </c>
      <c r="E573" s="464" t="s">
        <v>9688</v>
      </c>
      <c r="F573" s="455" t="s">
        <v>9536</v>
      </c>
      <c r="G573" s="456" t="s">
        <v>956</v>
      </c>
      <c r="H573" s="455" t="s">
        <v>31</v>
      </c>
      <c r="I573" s="454" t="s">
        <v>21</v>
      </c>
      <c r="J573" s="457">
        <v>1720</v>
      </c>
      <c r="K573" s="458">
        <v>137100</v>
      </c>
      <c r="L573" s="457">
        <v>235812000</v>
      </c>
      <c r="M573" s="455" t="s">
        <v>8867</v>
      </c>
      <c r="N573" s="459" t="s">
        <v>1552</v>
      </c>
      <c r="O573" s="459" t="s">
        <v>8807</v>
      </c>
      <c r="P573" s="454" t="s">
        <v>8808</v>
      </c>
      <c r="Q573" s="455" t="s">
        <v>10605</v>
      </c>
    </row>
    <row r="574" spans="1:17" s="446" customFormat="1" ht="24.95" customHeight="1">
      <c r="A574" s="453">
        <v>573</v>
      </c>
      <c r="B574" s="453"/>
      <c r="C574" s="463" t="s">
        <v>91</v>
      </c>
      <c r="D574" s="463" t="s">
        <v>9683</v>
      </c>
      <c r="E574" s="464" t="s">
        <v>9689</v>
      </c>
      <c r="F574" s="455" t="s">
        <v>9619</v>
      </c>
      <c r="G574" s="456" t="s">
        <v>976</v>
      </c>
      <c r="H574" s="455" t="s">
        <v>43</v>
      </c>
      <c r="I574" s="454" t="s">
        <v>29</v>
      </c>
      <c r="J574" s="457">
        <v>16100</v>
      </c>
      <c r="K574" s="458">
        <v>8200</v>
      </c>
      <c r="L574" s="457">
        <v>132020000</v>
      </c>
      <c r="M574" s="455" t="s">
        <v>8830</v>
      </c>
      <c r="N574" s="459" t="s">
        <v>1552</v>
      </c>
      <c r="O574" s="459" t="s">
        <v>8807</v>
      </c>
      <c r="P574" s="454" t="s">
        <v>8808</v>
      </c>
      <c r="Q574" s="455" t="s">
        <v>10605</v>
      </c>
    </row>
    <row r="575" spans="1:17" s="446" customFormat="1" ht="24.95" customHeight="1">
      <c r="A575" s="453">
        <v>574</v>
      </c>
      <c r="B575" s="453"/>
      <c r="C575" s="463" t="s">
        <v>91</v>
      </c>
      <c r="D575" s="463" t="s">
        <v>9683</v>
      </c>
      <c r="E575" s="464" t="s">
        <v>9690</v>
      </c>
      <c r="F575" s="455" t="s">
        <v>9619</v>
      </c>
      <c r="G575" s="456" t="s">
        <v>976</v>
      </c>
      <c r="H575" s="455" t="s">
        <v>43</v>
      </c>
      <c r="I575" s="454" t="s">
        <v>29</v>
      </c>
      <c r="J575" s="457">
        <v>13100</v>
      </c>
      <c r="K575" s="458">
        <v>16600</v>
      </c>
      <c r="L575" s="457">
        <v>217460000</v>
      </c>
      <c r="M575" s="455" t="s">
        <v>8830</v>
      </c>
      <c r="N575" s="459" t="s">
        <v>1552</v>
      </c>
      <c r="O575" s="459" t="s">
        <v>8807</v>
      </c>
      <c r="P575" s="454" t="s">
        <v>8808</v>
      </c>
      <c r="Q575" s="455" t="s">
        <v>10605</v>
      </c>
    </row>
    <row r="576" spans="1:17" s="446" customFormat="1" ht="24.95" customHeight="1">
      <c r="A576" s="453">
        <v>575</v>
      </c>
      <c r="B576" s="453"/>
      <c r="C576" s="463" t="s">
        <v>91</v>
      </c>
      <c r="D576" s="463" t="s">
        <v>9683</v>
      </c>
      <c r="E576" s="464" t="s">
        <v>9273</v>
      </c>
      <c r="F576" s="455" t="s">
        <v>9691</v>
      </c>
      <c r="G576" s="456" t="s">
        <v>30</v>
      </c>
      <c r="H576" s="455" t="s">
        <v>31</v>
      </c>
      <c r="I576" s="454" t="s">
        <v>21</v>
      </c>
      <c r="J576" s="457">
        <v>1737</v>
      </c>
      <c r="K576" s="458">
        <v>40100</v>
      </c>
      <c r="L576" s="457">
        <v>69653700</v>
      </c>
      <c r="M576" s="455" t="s">
        <v>8819</v>
      </c>
      <c r="N576" s="459" t="s">
        <v>1552</v>
      </c>
      <c r="O576" s="459" t="s">
        <v>8807</v>
      </c>
      <c r="P576" s="454" t="s">
        <v>8808</v>
      </c>
      <c r="Q576" s="455" t="s">
        <v>10605</v>
      </c>
    </row>
    <row r="577" spans="1:17" s="446" customFormat="1" ht="24.95" customHeight="1">
      <c r="A577" s="453">
        <v>576</v>
      </c>
      <c r="B577" s="453"/>
      <c r="C577" s="463" t="s">
        <v>91</v>
      </c>
      <c r="D577" s="463" t="s">
        <v>9683</v>
      </c>
      <c r="E577" s="464" t="s">
        <v>9692</v>
      </c>
      <c r="F577" s="455" t="s">
        <v>550</v>
      </c>
      <c r="G577" s="456" t="s">
        <v>956</v>
      </c>
      <c r="H577" s="455" t="s">
        <v>31</v>
      </c>
      <c r="I577" s="454" t="s">
        <v>29</v>
      </c>
      <c r="J577" s="457">
        <v>1720</v>
      </c>
      <c r="K577" s="458">
        <v>18870</v>
      </c>
      <c r="L577" s="457">
        <v>32456400</v>
      </c>
      <c r="M577" s="455" t="s">
        <v>8867</v>
      </c>
      <c r="N577" s="459" t="s">
        <v>1552</v>
      </c>
      <c r="O577" s="459" t="s">
        <v>8807</v>
      </c>
      <c r="P577" s="454" t="s">
        <v>8808</v>
      </c>
      <c r="Q577" s="455" t="s">
        <v>10605</v>
      </c>
    </row>
    <row r="578" spans="1:17" s="446" customFormat="1" ht="24.95" customHeight="1">
      <c r="A578" s="453">
        <v>577</v>
      </c>
      <c r="B578" s="453"/>
      <c r="C578" s="463" t="s">
        <v>91</v>
      </c>
      <c r="D578" s="463" t="s">
        <v>9683</v>
      </c>
      <c r="E578" s="464" t="s">
        <v>9273</v>
      </c>
      <c r="F578" s="455" t="s">
        <v>5419</v>
      </c>
      <c r="G578" s="456" t="s">
        <v>30</v>
      </c>
      <c r="H578" s="455" t="s">
        <v>31</v>
      </c>
      <c r="I578" s="454" t="s">
        <v>21</v>
      </c>
      <c r="J578" s="457">
        <v>1785</v>
      </c>
      <c r="K578" s="458">
        <v>28360</v>
      </c>
      <c r="L578" s="457">
        <v>50622600</v>
      </c>
      <c r="M578" s="455" t="s">
        <v>8819</v>
      </c>
      <c r="N578" s="459" t="s">
        <v>1552</v>
      </c>
      <c r="O578" s="459" t="s">
        <v>8807</v>
      </c>
      <c r="P578" s="454" t="s">
        <v>8808</v>
      </c>
      <c r="Q578" s="455" t="s">
        <v>10605</v>
      </c>
    </row>
    <row r="579" spans="1:17" s="446" customFormat="1" ht="24.95" customHeight="1">
      <c r="A579" s="453">
        <v>578</v>
      </c>
      <c r="B579" s="453"/>
      <c r="C579" s="463" t="s">
        <v>91</v>
      </c>
      <c r="D579" s="463" t="s">
        <v>9683</v>
      </c>
      <c r="E579" s="464" t="s">
        <v>9693</v>
      </c>
      <c r="F579" s="455" t="s">
        <v>9691</v>
      </c>
      <c r="G579" s="456" t="s">
        <v>30</v>
      </c>
      <c r="H579" s="455" t="s">
        <v>31</v>
      </c>
      <c r="I579" s="454" t="s">
        <v>21</v>
      </c>
      <c r="J579" s="457">
        <v>2048</v>
      </c>
      <c r="K579" s="458">
        <v>20</v>
      </c>
      <c r="L579" s="457">
        <v>40960</v>
      </c>
      <c r="M579" s="455" t="s">
        <v>8819</v>
      </c>
      <c r="N579" s="459" t="s">
        <v>1552</v>
      </c>
      <c r="O579" s="459" t="s">
        <v>8807</v>
      </c>
      <c r="P579" s="454" t="s">
        <v>8808</v>
      </c>
      <c r="Q579" s="455" t="s">
        <v>10605</v>
      </c>
    </row>
    <row r="580" spans="1:17" s="446" customFormat="1" ht="24.95" customHeight="1">
      <c r="A580" s="453">
        <v>579</v>
      </c>
      <c r="B580" s="453"/>
      <c r="C580" s="463" t="s">
        <v>269</v>
      </c>
      <c r="D580" s="463" t="s">
        <v>2585</v>
      </c>
      <c r="E580" s="464" t="s">
        <v>2286</v>
      </c>
      <c r="F580" s="455" t="s">
        <v>9694</v>
      </c>
      <c r="G580" s="456" t="s">
        <v>2288</v>
      </c>
      <c r="H580" s="455" t="s">
        <v>33</v>
      </c>
      <c r="I580" s="454" t="s">
        <v>23</v>
      </c>
      <c r="J580" s="457">
        <v>52900</v>
      </c>
      <c r="K580" s="458">
        <v>1100</v>
      </c>
      <c r="L580" s="457">
        <v>58190000</v>
      </c>
      <c r="M580" s="455" t="s">
        <v>9695</v>
      </c>
      <c r="N580" s="459" t="s">
        <v>1552</v>
      </c>
      <c r="O580" s="459" t="s">
        <v>8807</v>
      </c>
      <c r="P580" s="454" t="s">
        <v>8808</v>
      </c>
      <c r="Q580" s="455" t="s">
        <v>10605</v>
      </c>
    </row>
    <row r="581" spans="1:17" s="446" customFormat="1" ht="24.95" customHeight="1">
      <c r="A581" s="453">
        <v>580</v>
      </c>
      <c r="B581" s="453"/>
      <c r="C581" s="463" t="s">
        <v>269</v>
      </c>
      <c r="D581" s="463" t="s">
        <v>2585</v>
      </c>
      <c r="E581" s="464" t="s">
        <v>9696</v>
      </c>
      <c r="F581" s="455" t="s">
        <v>8627</v>
      </c>
      <c r="G581" s="456" t="s">
        <v>9697</v>
      </c>
      <c r="H581" s="455" t="s">
        <v>968</v>
      </c>
      <c r="I581" s="454" t="s">
        <v>23</v>
      </c>
      <c r="J581" s="457">
        <v>71400</v>
      </c>
      <c r="K581" s="458">
        <v>5300</v>
      </c>
      <c r="L581" s="457">
        <v>378420000</v>
      </c>
      <c r="M581" s="455" t="s">
        <v>9254</v>
      </c>
      <c r="N581" s="459" t="s">
        <v>1552</v>
      </c>
      <c r="O581" s="459" t="s">
        <v>8807</v>
      </c>
      <c r="P581" s="454" t="s">
        <v>8808</v>
      </c>
      <c r="Q581" s="455" t="s">
        <v>10605</v>
      </c>
    </row>
    <row r="582" spans="1:17" s="446" customFormat="1" ht="24.95" customHeight="1">
      <c r="A582" s="453">
        <v>581</v>
      </c>
      <c r="B582" s="453"/>
      <c r="C582" s="463" t="s">
        <v>362</v>
      </c>
      <c r="D582" s="463" t="s">
        <v>9698</v>
      </c>
      <c r="E582" s="464" t="s">
        <v>9699</v>
      </c>
      <c r="F582" s="455" t="s">
        <v>9514</v>
      </c>
      <c r="G582" s="456" t="s">
        <v>9700</v>
      </c>
      <c r="H582" s="455" t="s">
        <v>9701</v>
      </c>
      <c r="I582" s="454" t="s">
        <v>586</v>
      </c>
      <c r="J582" s="457">
        <v>360000</v>
      </c>
      <c r="K582" s="458">
        <v>100</v>
      </c>
      <c r="L582" s="457">
        <v>36000000</v>
      </c>
      <c r="M582" s="455" t="s">
        <v>8963</v>
      </c>
      <c r="N582" s="459" t="s">
        <v>1552</v>
      </c>
      <c r="O582" s="459" t="s">
        <v>8807</v>
      </c>
      <c r="P582" s="454" t="s">
        <v>8808</v>
      </c>
      <c r="Q582" s="455" t="s">
        <v>10605</v>
      </c>
    </row>
    <row r="583" spans="1:17" s="446" customFormat="1" ht="24.95" customHeight="1">
      <c r="A583" s="453">
        <v>582</v>
      </c>
      <c r="B583" s="453"/>
      <c r="C583" s="463" t="s">
        <v>362</v>
      </c>
      <c r="D583" s="463" t="s">
        <v>9698</v>
      </c>
      <c r="E583" s="464" t="s">
        <v>9702</v>
      </c>
      <c r="F583" s="455" t="s">
        <v>9292</v>
      </c>
      <c r="G583" s="456" t="s">
        <v>9120</v>
      </c>
      <c r="H583" s="455" t="s">
        <v>121</v>
      </c>
      <c r="I583" s="454" t="s">
        <v>21</v>
      </c>
      <c r="J583" s="457">
        <v>6300</v>
      </c>
      <c r="K583" s="458">
        <v>2180</v>
      </c>
      <c r="L583" s="457">
        <v>13734000</v>
      </c>
      <c r="M583" s="455" t="s">
        <v>8973</v>
      </c>
      <c r="N583" s="459" t="s">
        <v>1552</v>
      </c>
      <c r="O583" s="459" t="s">
        <v>8807</v>
      </c>
      <c r="P583" s="454" t="s">
        <v>8808</v>
      </c>
      <c r="Q583" s="455" t="s">
        <v>10605</v>
      </c>
    </row>
    <row r="584" spans="1:17" s="446" customFormat="1" ht="24.95" customHeight="1">
      <c r="A584" s="453">
        <v>583</v>
      </c>
      <c r="B584" s="453"/>
      <c r="C584" s="463" t="s">
        <v>362</v>
      </c>
      <c r="D584" s="463" t="s">
        <v>9698</v>
      </c>
      <c r="E584" s="464" t="s">
        <v>9703</v>
      </c>
      <c r="F584" s="455" t="s">
        <v>9654</v>
      </c>
      <c r="G584" s="456" t="s">
        <v>9704</v>
      </c>
      <c r="H584" s="455" t="s">
        <v>9705</v>
      </c>
      <c r="I584" s="454" t="s">
        <v>21</v>
      </c>
      <c r="J584" s="457">
        <v>246400</v>
      </c>
      <c r="K584" s="458">
        <v>20</v>
      </c>
      <c r="L584" s="457">
        <v>4928000</v>
      </c>
      <c r="M584" s="455" t="s">
        <v>8827</v>
      </c>
      <c r="N584" s="459" t="s">
        <v>1552</v>
      </c>
      <c r="O584" s="459" t="s">
        <v>8807</v>
      </c>
      <c r="P584" s="454" t="s">
        <v>8808</v>
      </c>
      <c r="Q584" s="455" t="s">
        <v>10605</v>
      </c>
    </row>
    <row r="585" spans="1:17" s="446" customFormat="1" ht="24.95" customHeight="1">
      <c r="A585" s="453">
        <v>584</v>
      </c>
      <c r="B585" s="453"/>
      <c r="C585" s="463" t="s">
        <v>362</v>
      </c>
      <c r="D585" s="463" t="s">
        <v>9698</v>
      </c>
      <c r="E585" s="464" t="s">
        <v>9706</v>
      </c>
      <c r="F585" s="455" t="s">
        <v>9590</v>
      </c>
      <c r="G585" s="456" t="s">
        <v>1995</v>
      </c>
      <c r="H585" s="455" t="s">
        <v>33</v>
      </c>
      <c r="I585" s="454" t="s">
        <v>21</v>
      </c>
      <c r="J585" s="457">
        <v>3800</v>
      </c>
      <c r="K585" s="458">
        <v>8300</v>
      </c>
      <c r="L585" s="457">
        <v>31540000</v>
      </c>
      <c r="M585" s="455" t="s">
        <v>8867</v>
      </c>
      <c r="N585" s="459" t="s">
        <v>1552</v>
      </c>
      <c r="O585" s="459" t="s">
        <v>8807</v>
      </c>
      <c r="P585" s="454" t="s">
        <v>8808</v>
      </c>
      <c r="Q585" s="455" t="s">
        <v>10605</v>
      </c>
    </row>
    <row r="586" spans="1:17" s="446" customFormat="1" ht="24.95" customHeight="1">
      <c r="A586" s="453">
        <v>585</v>
      </c>
      <c r="B586" s="453"/>
      <c r="C586" s="463" t="s">
        <v>362</v>
      </c>
      <c r="D586" s="463" t="s">
        <v>9698</v>
      </c>
      <c r="E586" s="464" t="s">
        <v>9707</v>
      </c>
      <c r="F586" s="455" t="s">
        <v>9708</v>
      </c>
      <c r="G586" s="456" t="s">
        <v>9709</v>
      </c>
      <c r="H586" s="455" t="s">
        <v>31</v>
      </c>
      <c r="I586" s="454" t="s">
        <v>21</v>
      </c>
      <c r="J586" s="457">
        <v>5995</v>
      </c>
      <c r="K586" s="458">
        <v>7990</v>
      </c>
      <c r="L586" s="457">
        <v>47900050</v>
      </c>
      <c r="M586" s="455" t="s">
        <v>8812</v>
      </c>
      <c r="N586" s="459" t="s">
        <v>1552</v>
      </c>
      <c r="O586" s="459" t="s">
        <v>8807</v>
      </c>
      <c r="P586" s="454" t="s">
        <v>8808</v>
      </c>
      <c r="Q586" s="455" t="s">
        <v>10605</v>
      </c>
    </row>
    <row r="587" spans="1:17" s="446" customFormat="1" ht="24.95" customHeight="1">
      <c r="A587" s="453">
        <v>586</v>
      </c>
      <c r="B587" s="453"/>
      <c r="C587" s="463" t="s">
        <v>362</v>
      </c>
      <c r="D587" s="463" t="s">
        <v>9698</v>
      </c>
      <c r="E587" s="464" t="s">
        <v>9710</v>
      </c>
      <c r="F587" s="455" t="s">
        <v>324</v>
      </c>
      <c r="G587" s="456" t="s">
        <v>9120</v>
      </c>
      <c r="H587" s="455" t="s">
        <v>33</v>
      </c>
      <c r="I587" s="454" t="s">
        <v>21</v>
      </c>
      <c r="J587" s="457">
        <v>4200</v>
      </c>
      <c r="K587" s="458">
        <v>5200</v>
      </c>
      <c r="L587" s="457">
        <v>21840000</v>
      </c>
      <c r="M587" s="455" t="s">
        <v>8973</v>
      </c>
      <c r="N587" s="459" t="s">
        <v>1552</v>
      </c>
      <c r="O587" s="459" t="s">
        <v>8807</v>
      </c>
      <c r="P587" s="454" t="s">
        <v>8808</v>
      </c>
      <c r="Q587" s="455" t="s">
        <v>10605</v>
      </c>
    </row>
    <row r="588" spans="1:17" s="446" customFormat="1" ht="24.95" customHeight="1">
      <c r="A588" s="453">
        <v>587</v>
      </c>
      <c r="B588" s="453"/>
      <c r="C588" s="463" t="s">
        <v>362</v>
      </c>
      <c r="D588" s="463" t="s">
        <v>9698</v>
      </c>
      <c r="E588" s="464" t="s">
        <v>9711</v>
      </c>
      <c r="F588" s="455" t="s">
        <v>9712</v>
      </c>
      <c r="G588" s="456" t="s">
        <v>130</v>
      </c>
      <c r="H588" s="455" t="s">
        <v>1310</v>
      </c>
      <c r="I588" s="454" t="s">
        <v>21</v>
      </c>
      <c r="J588" s="457">
        <v>130200</v>
      </c>
      <c r="K588" s="458">
        <v>250</v>
      </c>
      <c r="L588" s="457">
        <v>32550000</v>
      </c>
      <c r="M588" s="455" t="s">
        <v>9254</v>
      </c>
      <c r="N588" s="459" t="s">
        <v>1552</v>
      </c>
      <c r="O588" s="459" t="s">
        <v>8807</v>
      </c>
      <c r="P588" s="454" t="s">
        <v>8808</v>
      </c>
      <c r="Q588" s="455" t="s">
        <v>10605</v>
      </c>
    </row>
    <row r="589" spans="1:17" s="446" customFormat="1" ht="24.95" customHeight="1">
      <c r="A589" s="453">
        <v>588</v>
      </c>
      <c r="B589" s="453"/>
      <c r="C589" s="463" t="s">
        <v>362</v>
      </c>
      <c r="D589" s="463" t="s">
        <v>9698</v>
      </c>
      <c r="E589" s="464" t="s">
        <v>9713</v>
      </c>
      <c r="F589" s="455" t="s">
        <v>9714</v>
      </c>
      <c r="G589" s="456" t="s">
        <v>30</v>
      </c>
      <c r="H589" s="455" t="s">
        <v>31</v>
      </c>
      <c r="I589" s="454" t="s">
        <v>21</v>
      </c>
      <c r="J589" s="457">
        <v>6100</v>
      </c>
      <c r="K589" s="458">
        <v>4750</v>
      </c>
      <c r="L589" s="457">
        <v>28975000</v>
      </c>
      <c r="M589" s="455" t="s">
        <v>8819</v>
      </c>
      <c r="N589" s="459" t="s">
        <v>1552</v>
      </c>
      <c r="O589" s="459" t="s">
        <v>8807</v>
      </c>
      <c r="P589" s="454" t="s">
        <v>8808</v>
      </c>
      <c r="Q589" s="455" t="s">
        <v>10605</v>
      </c>
    </row>
    <row r="590" spans="1:17" s="446" customFormat="1" ht="24.95" customHeight="1">
      <c r="A590" s="453">
        <v>589</v>
      </c>
      <c r="B590" s="453"/>
      <c r="C590" s="463" t="s">
        <v>362</v>
      </c>
      <c r="D590" s="463" t="s">
        <v>9698</v>
      </c>
      <c r="E590" s="464" t="s">
        <v>9715</v>
      </c>
      <c r="F590" s="455" t="s">
        <v>9708</v>
      </c>
      <c r="G590" s="456" t="s">
        <v>72</v>
      </c>
      <c r="H590" s="455" t="s">
        <v>31</v>
      </c>
      <c r="I590" s="454" t="s">
        <v>21</v>
      </c>
      <c r="J590" s="457">
        <v>3374</v>
      </c>
      <c r="K590" s="458">
        <v>2560</v>
      </c>
      <c r="L590" s="457">
        <v>8637440</v>
      </c>
      <c r="M590" s="455" t="s">
        <v>8869</v>
      </c>
      <c r="N590" s="459" t="s">
        <v>1552</v>
      </c>
      <c r="O590" s="459" t="s">
        <v>8807</v>
      </c>
      <c r="P590" s="454" t="s">
        <v>8808</v>
      </c>
      <c r="Q590" s="455" t="s">
        <v>10605</v>
      </c>
    </row>
    <row r="591" spans="1:17" s="446" customFormat="1" ht="24.95" customHeight="1">
      <c r="A591" s="453">
        <v>590</v>
      </c>
      <c r="B591" s="453"/>
      <c r="C591" s="463" t="s">
        <v>362</v>
      </c>
      <c r="D591" s="463" t="s">
        <v>9698</v>
      </c>
      <c r="E591" s="464" t="s">
        <v>9716</v>
      </c>
      <c r="F591" s="455" t="s">
        <v>3813</v>
      </c>
      <c r="G591" s="456" t="s">
        <v>30</v>
      </c>
      <c r="H591" s="455" t="s">
        <v>31</v>
      </c>
      <c r="I591" s="454" t="s">
        <v>23</v>
      </c>
      <c r="J591" s="457">
        <v>5490</v>
      </c>
      <c r="K591" s="458">
        <v>3600</v>
      </c>
      <c r="L591" s="457">
        <v>19764000</v>
      </c>
      <c r="M591" s="455" t="s">
        <v>8819</v>
      </c>
      <c r="N591" s="459" t="s">
        <v>1552</v>
      </c>
      <c r="O591" s="459" t="s">
        <v>8807</v>
      </c>
      <c r="P591" s="454" t="s">
        <v>8808</v>
      </c>
      <c r="Q591" s="455" t="s">
        <v>10605</v>
      </c>
    </row>
    <row r="592" spans="1:17" s="446" customFormat="1" ht="24.95" customHeight="1">
      <c r="A592" s="453">
        <v>591</v>
      </c>
      <c r="B592" s="453"/>
      <c r="C592" s="463" t="s">
        <v>297</v>
      </c>
      <c r="D592" s="463" t="s">
        <v>9717</v>
      </c>
      <c r="E592" s="464" t="s">
        <v>9718</v>
      </c>
      <c r="F592" s="455" t="s">
        <v>9514</v>
      </c>
      <c r="G592" s="456" t="s">
        <v>9515</v>
      </c>
      <c r="H592" s="455" t="s">
        <v>9719</v>
      </c>
      <c r="I592" s="454" t="s">
        <v>21</v>
      </c>
      <c r="J592" s="457">
        <v>216000</v>
      </c>
      <c r="K592" s="458">
        <v>200</v>
      </c>
      <c r="L592" s="457">
        <v>43200000</v>
      </c>
      <c r="M592" s="455" t="s">
        <v>8963</v>
      </c>
      <c r="N592" s="459" t="s">
        <v>1552</v>
      </c>
      <c r="O592" s="459" t="s">
        <v>8807</v>
      </c>
      <c r="P592" s="454" t="s">
        <v>8808</v>
      </c>
      <c r="Q592" s="455" t="s">
        <v>10605</v>
      </c>
    </row>
    <row r="593" spans="1:17" s="446" customFormat="1" ht="24.95" customHeight="1">
      <c r="A593" s="453">
        <v>592</v>
      </c>
      <c r="B593" s="453"/>
      <c r="C593" s="463" t="s">
        <v>297</v>
      </c>
      <c r="D593" s="463" t="s">
        <v>9717</v>
      </c>
      <c r="E593" s="464" t="s">
        <v>9720</v>
      </c>
      <c r="F593" s="455" t="s">
        <v>9721</v>
      </c>
      <c r="G593" s="456" t="s">
        <v>3334</v>
      </c>
      <c r="H593" s="455" t="s">
        <v>3887</v>
      </c>
      <c r="I593" s="454" t="s">
        <v>21</v>
      </c>
      <c r="J593" s="457">
        <v>6000</v>
      </c>
      <c r="K593" s="458">
        <v>250</v>
      </c>
      <c r="L593" s="457">
        <v>1500000</v>
      </c>
      <c r="M593" s="455" t="s">
        <v>8867</v>
      </c>
      <c r="N593" s="459" t="s">
        <v>1552</v>
      </c>
      <c r="O593" s="459" t="s">
        <v>8807</v>
      </c>
      <c r="P593" s="454" t="s">
        <v>8808</v>
      </c>
      <c r="Q593" s="455" t="s">
        <v>10605</v>
      </c>
    </row>
    <row r="594" spans="1:17" s="446" customFormat="1" ht="24.95" customHeight="1">
      <c r="A594" s="453">
        <v>593</v>
      </c>
      <c r="B594" s="453"/>
      <c r="C594" s="463" t="s">
        <v>297</v>
      </c>
      <c r="D594" s="463" t="s">
        <v>9717</v>
      </c>
      <c r="E594" s="464" t="s">
        <v>9722</v>
      </c>
      <c r="F594" s="455" t="s">
        <v>9723</v>
      </c>
      <c r="G594" s="456" t="s">
        <v>1872</v>
      </c>
      <c r="H594" s="455" t="s">
        <v>34</v>
      </c>
      <c r="I594" s="454" t="s">
        <v>21</v>
      </c>
      <c r="J594" s="457">
        <v>204000</v>
      </c>
      <c r="K594" s="458">
        <v>150</v>
      </c>
      <c r="L594" s="457">
        <v>30600000</v>
      </c>
      <c r="M594" s="455" t="s">
        <v>9505</v>
      </c>
      <c r="N594" s="459" t="s">
        <v>1552</v>
      </c>
      <c r="O594" s="459" t="s">
        <v>8807</v>
      </c>
      <c r="P594" s="454" t="s">
        <v>8808</v>
      </c>
      <c r="Q594" s="455" t="s">
        <v>10605</v>
      </c>
    </row>
    <row r="595" spans="1:17" s="446" customFormat="1" ht="24.95" customHeight="1">
      <c r="A595" s="453">
        <v>594</v>
      </c>
      <c r="B595" s="453"/>
      <c r="C595" s="463" t="s">
        <v>297</v>
      </c>
      <c r="D595" s="463" t="s">
        <v>9717</v>
      </c>
      <c r="E595" s="464" t="s">
        <v>9724</v>
      </c>
      <c r="F595" s="455" t="s">
        <v>5413</v>
      </c>
      <c r="G595" s="456" t="s">
        <v>9725</v>
      </c>
      <c r="H595" s="455" t="s">
        <v>34</v>
      </c>
      <c r="I595" s="454" t="s">
        <v>1415</v>
      </c>
      <c r="J595" s="457">
        <v>210000</v>
      </c>
      <c r="K595" s="458">
        <v>50</v>
      </c>
      <c r="L595" s="457">
        <v>10500000</v>
      </c>
      <c r="M595" s="455" t="s">
        <v>9726</v>
      </c>
      <c r="N595" s="459" t="s">
        <v>1552</v>
      </c>
      <c r="O595" s="459" t="s">
        <v>8807</v>
      </c>
      <c r="P595" s="454" t="s">
        <v>8808</v>
      </c>
      <c r="Q595" s="455" t="s">
        <v>10605</v>
      </c>
    </row>
    <row r="596" spans="1:17" s="446" customFormat="1" ht="24.95" customHeight="1">
      <c r="A596" s="453">
        <v>595</v>
      </c>
      <c r="B596" s="453"/>
      <c r="C596" s="463" t="s">
        <v>297</v>
      </c>
      <c r="D596" s="463" t="s">
        <v>9717</v>
      </c>
      <c r="E596" s="464" t="s">
        <v>9727</v>
      </c>
      <c r="F596" s="455" t="s">
        <v>9492</v>
      </c>
      <c r="G596" s="456" t="s">
        <v>3095</v>
      </c>
      <c r="H596" s="455" t="s">
        <v>33</v>
      </c>
      <c r="I596" s="454" t="s">
        <v>21</v>
      </c>
      <c r="J596" s="457">
        <v>174000</v>
      </c>
      <c r="K596" s="458">
        <v>20</v>
      </c>
      <c r="L596" s="457">
        <v>3480000</v>
      </c>
      <c r="M596" s="455" t="s">
        <v>9462</v>
      </c>
      <c r="N596" s="459" t="s">
        <v>1552</v>
      </c>
      <c r="O596" s="459" t="s">
        <v>8807</v>
      </c>
      <c r="P596" s="454" t="s">
        <v>8808</v>
      </c>
      <c r="Q596" s="455" t="s">
        <v>10605</v>
      </c>
    </row>
    <row r="597" spans="1:17" s="446" customFormat="1" ht="24.95" customHeight="1">
      <c r="A597" s="453">
        <v>596</v>
      </c>
      <c r="B597" s="453"/>
      <c r="C597" s="463" t="s">
        <v>297</v>
      </c>
      <c r="D597" s="463" t="s">
        <v>9717</v>
      </c>
      <c r="E597" s="464" t="s">
        <v>9728</v>
      </c>
      <c r="F597" s="455" t="s">
        <v>211</v>
      </c>
      <c r="G597" s="456" t="s">
        <v>9729</v>
      </c>
      <c r="H597" s="455" t="s">
        <v>180</v>
      </c>
      <c r="I597" s="454" t="s">
        <v>21</v>
      </c>
      <c r="J597" s="457">
        <v>499200</v>
      </c>
      <c r="K597" s="458">
        <v>5</v>
      </c>
      <c r="L597" s="457">
        <v>2496000</v>
      </c>
      <c r="M597" s="455" t="s">
        <v>9730</v>
      </c>
      <c r="N597" s="459" t="s">
        <v>1552</v>
      </c>
      <c r="O597" s="459" t="s">
        <v>8807</v>
      </c>
      <c r="P597" s="454" t="s">
        <v>8808</v>
      </c>
      <c r="Q597" s="455" t="s">
        <v>10605</v>
      </c>
    </row>
    <row r="598" spans="1:17" s="446" customFormat="1" ht="24.95" customHeight="1">
      <c r="A598" s="453">
        <v>597</v>
      </c>
      <c r="B598" s="453"/>
      <c r="C598" s="463" t="s">
        <v>297</v>
      </c>
      <c r="D598" s="463" t="s">
        <v>9717</v>
      </c>
      <c r="E598" s="464" t="s">
        <v>9731</v>
      </c>
      <c r="F598" s="455" t="s">
        <v>211</v>
      </c>
      <c r="G598" s="456" t="s">
        <v>9729</v>
      </c>
      <c r="H598" s="455" t="s">
        <v>180</v>
      </c>
      <c r="I598" s="454" t="s">
        <v>21</v>
      </c>
      <c r="J598" s="457">
        <v>316800</v>
      </c>
      <c r="K598" s="458">
        <v>400</v>
      </c>
      <c r="L598" s="457">
        <v>126720000</v>
      </c>
      <c r="M598" s="455" t="s">
        <v>9730</v>
      </c>
      <c r="N598" s="459" t="s">
        <v>1552</v>
      </c>
      <c r="O598" s="459" t="s">
        <v>8807</v>
      </c>
      <c r="P598" s="454" t="s">
        <v>8808</v>
      </c>
      <c r="Q598" s="455" t="s">
        <v>10605</v>
      </c>
    </row>
    <row r="599" spans="1:17" s="446" customFormat="1" ht="24.95" customHeight="1">
      <c r="A599" s="453">
        <v>598</v>
      </c>
      <c r="B599" s="453"/>
      <c r="C599" s="463" t="s">
        <v>297</v>
      </c>
      <c r="D599" s="463" t="s">
        <v>9717</v>
      </c>
      <c r="E599" s="464" t="s">
        <v>9732</v>
      </c>
      <c r="F599" s="455" t="s">
        <v>1452</v>
      </c>
      <c r="G599" s="456" t="s">
        <v>3334</v>
      </c>
      <c r="H599" s="455" t="s">
        <v>3887</v>
      </c>
      <c r="I599" s="454" t="s">
        <v>21</v>
      </c>
      <c r="J599" s="457">
        <v>6000</v>
      </c>
      <c r="K599" s="458">
        <v>400</v>
      </c>
      <c r="L599" s="457">
        <v>2400000</v>
      </c>
      <c r="M599" s="455" t="s">
        <v>8867</v>
      </c>
      <c r="N599" s="459" t="s">
        <v>1552</v>
      </c>
      <c r="O599" s="459" t="s">
        <v>8807</v>
      </c>
      <c r="P599" s="454" t="s">
        <v>8808</v>
      </c>
      <c r="Q599" s="455" t="s">
        <v>10605</v>
      </c>
    </row>
    <row r="600" spans="1:17" s="446" customFormat="1" ht="24.95" customHeight="1">
      <c r="A600" s="453">
        <v>599</v>
      </c>
      <c r="B600" s="453"/>
      <c r="C600" s="463" t="s">
        <v>71</v>
      </c>
      <c r="D600" s="463" t="s">
        <v>9733</v>
      </c>
      <c r="E600" s="464" t="s">
        <v>9734</v>
      </c>
      <c r="F600" s="455" t="s">
        <v>9735</v>
      </c>
      <c r="G600" s="456" t="s">
        <v>179</v>
      </c>
      <c r="H600" s="455" t="s">
        <v>241</v>
      </c>
      <c r="I600" s="454" t="s">
        <v>21</v>
      </c>
      <c r="J600" s="457">
        <v>962483</v>
      </c>
      <c r="K600" s="458">
        <v>35</v>
      </c>
      <c r="L600" s="457">
        <v>33686905</v>
      </c>
      <c r="M600" s="455" t="s">
        <v>8973</v>
      </c>
      <c r="N600" s="459" t="s">
        <v>1552</v>
      </c>
      <c r="O600" s="459" t="s">
        <v>8807</v>
      </c>
      <c r="P600" s="454" t="s">
        <v>8808</v>
      </c>
      <c r="Q600" s="455" t="s">
        <v>10605</v>
      </c>
    </row>
    <row r="601" spans="1:17" s="446" customFormat="1" ht="24.95" customHeight="1">
      <c r="A601" s="453">
        <v>600</v>
      </c>
      <c r="B601" s="453"/>
      <c r="C601" s="463" t="s">
        <v>71</v>
      </c>
      <c r="D601" s="463" t="s">
        <v>9733</v>
      </c>
      <c r="E601" s="464" t="s">
        <v>9736</v>
      </c>
      <c r="F601" s="455" t="s">
        <v>236</v>
      </c>
      <c r="G601" s="456" t="s">
        <v>2344</v>
      </c>
      <c r="H601" s="455" t="s">
        <v>4263</v>
      </c>
      <c r="I601" s="454" t="s">
        <v>21</v>
      </c>
      <c r="J601" s="457">
        <v>430000</v>
      </c>
      <c r="K601" s="458">
        <v>40</v>
      </c>
      <c r="L601" s="457">
        <v>17200000</v>
      </c>
      <c r="M601" s="455" t="s">
        <v>9737</v>
      </c>
      <c r="N601" s="459" t="s">
        <v>1552</v>
      </c>
      <c r="O601" s="459" t="s">
        <v>8807</v>
      </c>
      <c r="P601" s="454" t="s">
        <v>8808</v>
      </c>
      <c r="Q601" s="455" t="s">
        <v>10605</v>
      </c>
    </row>
    <row r="602" spans="1:17" s="446" customFormat="1" ht="24.95" customHeight="1">
      <c r="A602" s="453">
        <v>601</v>
      </c>
      <c r="B602" s="453"/>
      <c r="C602" s="463" t="s">
        <v>71</v>
      </c>
      <c r="D602" s="463" t="s">
        <v>9733</v>
      </c>
      <c r="E602" s="464" t="s">
        <v>9738</v>
      </c>
      <c r="F602" s="455" t="s">
        <v>236</v>
      </c>
      <c r="G602" s="456" t="s">
        <v>9739</v>
      </c>
      <c r="H602" s="455" t="s">
        <v>40</v>
      </c>
      <c r="I602" s="454" t="s">
        <v>21</v>
      </c>
      <c r="J602" s="457">
        <v>10080000</v>
      </c>
      <c r="K602" s="458">
        <v>3</v>
      </c>
      <c r="L602" s="457">
        <v>30240000</v>
      </c>
      <c r="M602" s="455" t="s">
        <v>9730</v>
      </c>
      <c r="N602" s="459" t="s">
        <v>1552</v>
      </c>
      <c r="O602" s="459" t="s">
        <v>8807</v>
      </c>
      <c r="P602" s="454" t="s">
        <v>8808</v>
      </c>
      <c r="Q602" s="455" t="s">
        <v>10605</v>
      </c>
    </row>
    <row r="603" spans="1:17" s="446" customFormat="1" ht="24.95" customHeight="1">
      <c r="A603" s="453">
        <v>602</v>
      </c>
      <c r="B603" s="453"/>
      <c r="C603" s="463" t="s">
        <v>71</v>
      </c>
      <c r="D603" s="463" t="s">
        <v>9733</v>
      </c>
      <c r="E603" s="464" t="s">
        <v>9740</v>
      </c>
      <c r="F603" s="455" t="s">
        <v>9741</v>
      </c>
      <c r="G603" s="456" t="s">
        <v>130</v>
      </c>
      <c r="H603" s="455" t="s">
        <v>35</v>
      </c>
      <c r="I603" s="454" t="s">
        <v>21</v>
      </c>
      <c r="J603" s="457">
        <v>887250</v>
      </c>
      <c r="K603" s="458">
        <v>15</v>
      </c>
      <c r="L603" s="457">
        <v>13308750</v>
      </c>
      <c r="M603" s="455" t="s">
        <v>9254</v>
      </c>
      <c r="N603" s="459" t="s">
        <v>1552</v>
      </c>
      <c r="O603" s="459" t="s">
        <v>8807</v>
      </c>
      <c r="P603" s="454" t="s">
        <v>8808</v>
      </c>
      <c r="Q603" s="455" t="s">
        <v>10605</v>
      </c>
    </row>
    <row r="604" spans="1:17" s="446" customFormat="1" ht="24.95" customHeight="1">
      <c r="A604" s="453">
        <v>603</v>
      </c>
      <c r="B604" s="453"/>
      <c r="C604" s="463" t="s">
        <v>71</v>
      </c>
      <c r="D604" s="463" t="s">
        <v>9733</v>
      </c>
      <c r="E604" s="464" t="s">
        <v>9742</v>
      </c>
      <c r="F604" s="455" t="s">
        <v>8810</v>
      </c>
      <c r="G604" s="456" t="s">
        <v>9743</v>
      </c>
      <c r="H604" s="455" t="s">
        <v>9744</v>
      </c>
      <c r="I604" s="454" t="s">
        <v>21</v>
      </c>
      <c r="J604" s="457">
        <v>459560</v>
      </c>
      <c r="K604" s="458">
        <v>210</v>
      </c>
      <c r="L604" s="457">
        <v>96507600</v>
      </c>
      <c r="M604" s="455" t="s">
        <v>8812</v>
      </c>
      <c r="N604" s="459" t="s">
        <v>1552</v>
      </c>
      <c r="O604" s="459" t="s">
        <v>8807</v>
      </c>
      <c r="P604" s="454" t="s">
        <v>8808</v>
      </c>
      <c r="Q604" s="455" t="s">
        <v>10605</v>
      </c>
    </row>
    <row r="605" spans="1:17" s="446" customFormat="1" ht="24.95" customHeight="1">
      <c r="A605" s="453">
        <v>604</v>
      </c>
      <c r="B605" s="453"/>
      <c r="C605" s="463" t="s">
        <v>71</v>
      </c>
      <c r="D605" s="463" t="s">
        <v>9733</v>
      </c>
      <c r="E605" s="464" t="s">
        <v>9745</v>
      </c>
      <c r="F605" s="455" t="s">
        <v>966</v>
      </c>
      <c r="G605" s="456" t="s">
        <v>2316</v>
      </c>
      <c r="H605" s="455" t="s">
        <v>2597</v>
      </c>
      <c r="I605" s="454" t="s">
        <v>21</v>
      </c>
      <c r="J605" s="457">
        <v>441000</v>
      </c>
      <c r="K605" s="458">
        <v>10</v>
      </c>
      <c r="L605" s="457">
        <v>4410000</v>
      </c>
      <c r="M605" s="455" t="s">
        <v>9746</v>
      </c>
      <c r="N605" s="459" t="s">
        <v>1552</v>
      </c>
      <c r="O605" s="459" t="s">
        <v>8807</v>
      </c>
      <c r="P605" s="454" t="s">
        <v>8808</v>
      </c>
      <c r="Q605" s="455" t="s">
        <v>10605</v>
      </c>
    </row>
    <row r="606" spans="1:17" s="446" customFormat="1" ht="24.95" customHeight="1">
      <c r="A606" s="453">
        <v>605</v>
      </c>
      <c r="B606" s="453"/>
      <c r="C606" s="463" t="s">
        <v>71</v>
      </c>
      <c r="D606" s="463" t="s">
        <v>9733</v>
      </c>
      <c r="E606" s="464" t="s">
        <v>4091</v>
      </c>
      <c r="F606" s="455" t="s">
        <v>2298</v>
      </c>
      <c r="G606" s="456" t="s">
        <v>1872</v>
      </c>
      <c r="H606" s="455" t="s">
        <v>34</v>
      </c>
      <c r="I606" s="454" t="s">
        <v>21</v>
      </c>
      <c r="J606" s="457">
        <v>575882</v>
      </c>
      <c r="K606" s="458">
        <v>30</v>
      </c>
      <c r="L606" s="457">
        <v>17276460</v>
      </c>
      <c r="M606" s="455" t="s">
        <v>9505</v>
      </c>
      <c r="N606" s="459" t="s">
        <v>1552</v>
      </c>
      <c r="O606" s="459" t="s">
        <v>8807</v>
      </c>
      <c r="P606" s="454" t="s">
        <v>8808</v>
      </c>
      <c r="Q606" s="455" t="s">
        <v>10605</v>
      </c>
    </row>
    <row r="607" spans="1:17" s="446" customFormat="1" ht="24.95" customHeight="1">
      <c r="A607" s="453">
        <v>606</v>
      </c>
      <c r="B607" s="453"/>
      <c r="C607" s="467" t="s">
        <v>304</v>
      </c>
      <c r="D607" s="464" t="s">
        <v>9747</v>
      </c>
      <c r="E607" s="464" t="s">
        <v>2320</v>
      </c>
      <c r="F607" s="455" t="s">
        <v>9248</v>
      </c>
      <c r="G607" s="456" t="s">
        <v>9748</v>
      </c>
      <c r="H607" s="455" t="s">
        <v>34</v>
      </c>
      <c r="I607" s="454" t="s">
        <v>21</v>
      </c>
      <c r="J607" s="457">
        <v>494600</v>
      </c>
      <c r="K607" s="458">
        <v>8</v>
      </c>
      <c r="L607" s="457">
        <v>3956800</v>
      </c>
      <c r="M607" s="455" t="s">
        <v>9505</v>
      </c>
      <c r="N607" s="459" t="s">
        <v>1552</v>
      </c>
      <c r="O607" s="459" t="s">
        <v>8807</v>
      </c>
      <c r="P607" s="454" t="s">
        <v>8808</v>
      </c>
      <c r="Q607" s="455" t="s">
        <v>10605</v>
      </c>
    </row>
    <row r="608" spans="1:17" s="446" customFormat="1" ht="24.95" customHeight="1">
      <c r="A608" s="453">
        <v>607</v>
      </c>
      <c r="B608" s="453"/>
      <c r="C608" s="467" t="s">
        <v>304</v>
      </c>
      <c r="D608" s="464" t="s">
        <v>9747</v>
      </c>
      <c r="E608" s="464" t="s">
        <v>2320</v>
      </c>
      <c r="F608" s="455" t="s">
        <v>9248</v>
      </c>
      <c r="G608" s="456" t="s">
        <v>9748</v>
      </c>
      <c r="H608" s="455" t="s">
        <v>34</v>
      </c>
      <c r="I608" s="454" t="s">
        <v>21</v>
      </c>
      <c r="J608" s="457">
        <v>494600</v>
      </c>
      <c r="K608" s="458">
        <v>250</v>
      </c>
      <c r="L608" s="457">
        <v>123650000</v>
      </c>
      <c r="M608" s="455" t="s">
        <v>9505</v>
      </c>
      <c r="N608" s="459" t="s">
        <v>1552</v>
      </c>
      <c r="O608" s="459" t="s">
        <v>8807</v>
      </c>
      <c r="P608" s="454" t="s">
        <v>8808</v>
      </c>
      <c r="Q608" s="455" t="s">
        <v>10605</v>
      </c>
    </row>
    <row r="609" spans="1:17" s="446" customFormat="1" ht="24.95" customHeight="1">
      <c r="A609" s="453">
        <v>608</v>
      </c>
      <c r="B609" s="453"/>
      <c r="C609" s="465" t="s">
        <v>304</v>
      </c>
      <c r="D609" s="468" t="s">
        <v>9747</v>
      </c>
      <c r="E609" s="464" t="s">
        <v>9749</v>
      </c>
      <c r="F609" s="455" t="s">
        <v>9750</v>
      </c>
      <c r="G609" s="456" t="s">
        <v>551</v>
      </c>
      <c r="H609" s="455" t="s">
        <v>34</v>
      </c>
      <c r="I609" s="454" t="s">
        <v>21</v>
      </c>
      <c r="J609" s="457">
        <v>1900000</v>
      </c>
      <c r="K609" s="458">
        <v>80</v>
      </c>
      <c r="L609" s="457">
        <v>152000000</v>
      </c>
      <c r="M609" s="455" t="s">
        <v>8953</v>
      </c>
      <c r="N609" s="459" t="s">
        <v>1552</v>
      </c>
      <c r="O609" s="459" t="s">
        <v>8807</v>
      </c>
      <c r="P609" s="454" t="s">
        <v>8808</v>
      </c>
      <c r="Q609" s="455" t="s">
        <v>10605</v>
      </c>
    </row>
    <row r="610" spans="1:17" s="446" customFormat="1" ht="24.95" customHeight="1">
      <c r="A610" s="453">
        <v>609</v>
      </c>
      <c r="B610" s="453"/>
      <c r="C610" s="465" t="s">
        <v>304</v>
      </c>
      <c r="D610" s="468" t="s">
        <v>9747</v>
      </c>
      <c r="E610" s="464" t="s">
        <v>9749</v>
      </c>
      <c r="F610" s="455" t="s">
        <v>9750</v>
      </c>
      <c r="G610" s="456" t="s">
        <v>551</v>
      </c>
      <c r="H610" s="455" t="s">
        <v>34</v>
      </c>
      <c r="I610" s="454" t="s">
        <v>586</v>
      </c>
      <c r="J610" s="457">
        <v>1900000</v>
      </c>
      <c r="K610" s="458">
        <v>450</v>
      </c>
      <c r="L610" s="457">
        <v>855000000</v>
      </c>
      <c r="M610" s="455" t="s">
        <v>8953</v>
      </c>
      <c r="N610" s="459" t="s">
        <v>1552</v>
      </c>
      <c r="O610" s="459" t="s">
        <v>8807</v>
      </c>
      <c r="P610" s="454" t="s">
        <v>8808</v>
      </c>
      <c r="Q610" s="455" t="s">
        <v>10605</v>
      </c>
    </row>
    <row r="611" spans="1:17" s="446" customFormat="1" ht="24.95" customHeight="1">
      <c r="A611" s="453">
        <v>610</v>
      </c>
      <c r="B611" s="453"/>
      <c r="C611" s="465" t="s">
        <v>304</v>
      </c>
      <c r="D611" s="468" t="s">
        <v>9747</v>
      </c>
      <c r="E611" s="464" t="s">
        <v>9749</v>
      </c>
      <c r="F611" s="455" t="s">
        <v>9750</v>
      </c>
      <c r="G611" s="456" t="s">
        <v>551</v>
      </c>
      <c r="H611" s="455" t="s">
        <v>34</v>
      </c>
      <c r="I611" s="454" t="s">
        <v>586</v>
      </c>
      <c r="J611" s="457">
        <v>1900000</v>
      </c>
      <c r="K611" s="458">
        <v>25</v>
      </c>
      <c r="L611" s="457">
        <v>47500000</v>
      </c>
      <c r="M611" s="455" t="s">
        <v>8953</v>
      </c>
      <c r="N611" s="459" t="s">
        <v>1552</v>
      </c>
      <c r="O611" s="459" t="s">
        <v>8807</v>
      </c>
      <c r="P611" s="454" t="s">
        <v>8808</v>
      </c>
      <c r="Q611" s="455" t="s">
        <v>10605</v>
      </c>
    </row>
    <row r="612" spans="1:17" s="446" customFormat="1" ht="24.95" customHeight="1">
      <c r="A612" s="453">
        <v>611</v>
      </c>
      <c r="B612" s="453"/>
      <c r="C612" s="465" t="s">
        <v>304</v>
      </c>
      <c r="D612" s="468" t="s">
        <v>9747</v>
      </c>
      <c r="E612" s="464" t="s">
        <v>9749</v>
      </c>
      <c r="F612" s="455" t="s">
        <v>9750</v>
      </c>
      <c r="G612" s="456" t="s">
        <v>551</v>
      </c>
      <c r="H612" s="455" t="s">
        <v>34</v>
      </c>
      <c r="I612" s="454" t="s">
        <v>586</v>
      </c>
      <c r="J612" s="457">
        <v>1900000</v>
      </c>
      <c r="K612" s="458">
        <v>25</v>
      </c>
      <c r="L612" s="457">
        <v>47500000</v>
      </c>
      <c r="M612" s="455" t="s">
        <v>8953</v>
      </c>
      <c r="N612" s="459" t="s">
        <v>1552</v>
      </c>
      <c r="O612" s="459" t="s">
        <v>8807</v>
      </c>
      <c r="P612" s="454" t="s">
        <v>8808</v>
      </c>
      <c r="Q612" s="455" t="s">
        <v>10605</v>
      </c>
    </row>
    <row r="613" spans="1:17" s="446" customFormat="1" ht="24.95" customHeight="1">
      <c r="A613" s="453">
        <v>612</v>
      </c>
      <c r="B613" s="453"/>
      <c r="C613" s="463" t="s">
        <v>304</v>
      </c>
      <c r="D613" s="463" t="s">
        <v>9751</v>
      </c>
      <c r="E613" s="464" t="s">
        <v>9752</v>
      </c>
      <c r="F613" s="455" t="s">
        <v>9292</v>
      </c>
      <c r="G613" s="456" t="s">
        <v>179</v>
      </c>
      <c r="H613" s="455" t="s">
        <v>241</v>
      </c>
      <c r="I613" s="454" t="s">
        <v>9753</v>
      </c>
      <c r="J613" s="457">
        <v>2415000</v>
      </c>
      <c r="K613" s="458">
        <v>2</v>
      </c>
      <c r="L613" s="457">
        <v>4830000</v>
      </c>
      <c r="M613" s="455" t="s">
        <v>8973</v>
      </c>
      <c r="N613" s="459" t="s">
        <v>1552</v>
      </c>
      <c r="O613" s="459" t="s">
        <v>8807</v>
      </c>
      <c r="P613" s="454" t="s">
        <v>8808</v>
      </c>
      <c r="Q613" s="455" t="s">
        <v>10605</v>
      </c>
    </row>
    <row r="614" spans="1:17" s="446" customFormat="1" ht="24.95" customHeight="1">
      <c r="A614" s="453">
        <v>613</v>
      </c>
      <c r="B614" s="453"/>
      <c r="C614" s="463" t="s">
        <v>304</v>
      </c>
      <c r="D614" s="463" t="s">
        <v>9751</v>
      </c>
      <c r="E614" s="464" t="s">
        <v>9754</v>
      </c>
      <c r="F614" s="455" t="s">
        <v>4306</v>
      </c>
      <c r="G614" s="456" t="s">
        <v>3198</v>
      </c>
      <c r="H614" s="455" t="s">
        <v>8248</v>
      </c>
      <c r="I614" s="454" t="s">
        <v>21</v>
      </c>
      <c r="J614" s="457">
        <v>2300000</v>
      </c>
      <c r="K614" s="458">
        <v>10</v>
      </c>
      <c r="L614" s="457">
        <v>23000000</v>
      </c>
      <c r="M614" s="455" t="s">
        <v>9048</v>
      </c>
      <c r="N614" s="459" t="s">
        <v>1552</v>
      </c>
      <c r="O614" s="459" t="s">
        <v>8807</v>
      </c>
      <c r="P614" s="454" t="s">
        <v>8808</v>
      </c>
      <c r="Q614" s="455" t="s">
        <v>10605</v>
      </c>
    </row>
    <row r="615" spans="1:17" s="446" customFormat="1" ht="24.95" customHeight="1">
      <c r="A615" s="453">
        <v>614</v>
      </c>
      <c r="B615" s="453"/>
      <c r="C615" s="465" t="s">
        <v>304</v>
      </c>
      <c r="D615" s="468" t="s">
        <v>9747</v>
      </c>
      <c r="E615" s="464" t="s">
        <v>9749</v>
      </c>
      <c r="F615" s="455" t="s">
        <v>9755</v>
      </c>
      <c r="G615" s="456" t="s">
        <v>551</v>
      </c>
      <c r="H615" s="455" t="s">
        <v>34</v>
      </c>
      <c r="I615" s="454" t="s">
        <v>21</v>
      </c>
      <c r="J615" s="457">
        <v>1900000</v>
      </c>
      <c r="K615" s="458">
        <v>180</v>
      </c>
      <c r="L615" s="457">
        <v>342000000</v>
      </c>
      <c r="M615" s="455" t="s">
        <v>8953</v>
      </c>
      <c r="N615" s="459" t="s">
        <v>1552</v>
      </c>
      <c r="O615" s="459" t="s">
        <v>8807</v>
      </c>
      <c r="P615" s="454" t="s">
        <v>8808</v>
      </c>
      <c r="Q615" s="455" t="s">
        <v>10605</v>
      </c>
    </row>
    <row r="616" spans="1:17" s="446" customFormat="1" ht="24.95" customHeight="1">
      <c r="A616" s="453">
        <v>615</v>
      </c>
      <c r="B616" s="453"/>
      <c r="C616" s="465" t="s">
        <v>304</v>
      </c>
      <c r="D616" s="468" t="s">
        <v>9747</v>
      </c>
      <c r="E616" s="464" t="s">
        <v>9749</v>
      </c>
      <c r="F616" s="455" t="s">
        <v>9755</v>
      </c>
      <c r="G616" s="456" t="s">
        <v>551</v>
      </c>
      <c r="H616" s="455" t="s">
        <v>34</v>
      </c>
      <c r="I616" s="454" t="s">
        <v>21</v>
      </c>
      <c r="J616" s="457">
        <v>1900000</v>
      </c>
      <c r="K616" s="458">
        <v>120</v>
      </c>
      <c r="L616" s="457">
        <v>228000000</v>
      </c>
      <c r="M616" s="455" t="s">
        <v>8953</v>
      </c>
      <c r="N616" s="459" t="s">
        <v>1552</v>
      </c>
      <c r="O616" s="459" t="s">
        <v>8807</v>
      </c>
      <c r="P616" s="454" t="s">
        <v>8808</v>
      </c>
      <c r="Q616" s="455" t="s">
        <v>10605</v>
      </c>
    </row>
    <row r="617" spans="1:17" s="446" customFormat="1" ht="24.95" customHeight="1">
      <c r="A617" s="453">
        <v>616</v>
      </c>
      <c r="B617" s="453"/>
      <c r="C617" s="463" t="s">
        <v>304</v>
      </c>
      <c r="D617" s="463" t="s">
        <v>9751</v>
      </c>
      <c r="E617" s="464" t="s">
        <v>9756</v>
      </c>
      <c r="F617" s="455" t="s">
        <v>9755</v>
      </c>
      <c r="G617" s="456" t="s">
        <v>9515</v>
      </c>
      <c r="H617" s="455" t="s">
        <v>9719</v>
      </c>
      <c r="I617" s="454" t="s">
        <v>21</v>
      </c>
      <c r="J617" s="457">
        <v>2100000</v>
      </c>
      <c r="K617" s="458">
        <v>200</v>
      </c>
      <c r="L617" s="457">
        <v>420000000</v>
      </c>
      <c r="M617" s="455" t="s">
        <v>8963</v>
      </c>
      <c r="N617" s="459" t="s">
        <v>1552</v>
      </c>
      <c r="O617" s="459" t="s">
        <v>8807</v>
      </c>
      <c r="P617" s="454" t="s">
        <v>8808</v>
      </c>
      <c r="Q617" s="455" t="s">
        <v>10605</v>
      </c>
    </row>
    <row r="618" spans="1:17" s="446" customFormat="1" ht="24.95" customHeight="1">
      <c r="A618" s="453">
        <v>617</v>
      </c>
      <c r="B618" s="453"/>
      <c r="C618" s="463" t="s">
        <v>310</v>
      </c>
      <c r="D618" s="463" t="s">
        <v>9757</v>
      </c>
      <c r="E618" s="464" t="s">
        <v>9758</v>
      </c>
      <c r="F618" s="455" t="s">
        <v>9759</v>
      </c>
      <c r="G618" s="456" t="s">
        <v>3198</v>
      </c>
      <c r="H618" s="455" t="s">
        <v>8248</v>
      </c>
      <c r="I618" s="454" t="s">
        <v>23</v>
      </c>
      <c r="J618" s="457">
        <v>9288720</v>
      </c>
      <c r="K618" s="458">
        <v>30</v>
      </c>
      <c r="L618" s="457">
        <v>278661600</v>
      </c>
      <c r="M618" s="455" t="s">
        <v>9048</v>
      </c>
      <c r="N618" s="459" t="s">
        <v>1552</v>
      </c>
      <c r="O618" s="459" t="s">
        <v>8807</v>
      </c>
      <c r="P618" s="454" t="s">
        <v>8808</v>
      </c>
      <c r="Q618" s="455" t="s">
        <v>10605</v>
      </c>
    </row>
    <row r="619" spans="1:17" s="446" customFormat="1" ht="24.95" customHeight="1">
      <c r="A619" s="453">
        <v>618</v>
      </c>
      <c r="B619" s="453"/>
      <c r="C619" s="463" t="s">
        <v>310</v>
      </c>
      <c r="D619" s="463" t="s">
        <v>9757</v>
      </c>
      <c r="E619" s="464" t="s">
        <v>9760</v>
      </c>
      <c r="F619" s="455" t="s">
        <v>309</v>
      </c>
      <c r="G619" s="456" t="s">
        <v>179</v>
      </c>
      <c r="H619" s="455" t="s">
        <v>241</v>
      </c>
      <c r="I619" s="454" t="s">
        <v>21</v>
      </c>
      <c r="J619" s="457">
        <v>8467200</v>
      </c>
      <c r="K619" s="458">
        <v>13</v>
      </c>
      <c r="L619" s="457">
        <v>110073600</v>
      </c>
      <c r="M619" s="455" t="s">
        <v>8973</v>
      </c>
      <c r="N619" s="459" t="s">
        <v>1552</v>
      </c>
      <c r="O619" s="459" t="s">
        <v>8807</v>
      </c>
      <c r="P619" s="454" t="s">
        <v>8808</v>
      </c>
      <c r="Q619" s="455" t="s">
        <v>10605</v>
      </c>
    </row>
    <row r="620" spans="1:17" s="446" customFormat="1" ht="24.95" customHeight="1">
      <c r="A620" s="453">
        <v>619</v>
      </c>
      <c r="B620" s="453"/>
      <c r="C620" s="463" t="s">
        <v>310</v>
      </c>
      <c r="D620" s="463" t="s">
        <v>9757</v>
      </c>
      <c r="E620" s="464" t="s">
        <v>9761</v>
      </c>
      <c r="F620" s="455" t="s">
        <v>4306</v>
      </c>
      <c r="G620" s="456" t="s">
        <v>3198</v>
      </c>
      <c r="H620" s="455" t="s">
        <v>8248</v>
      </c>
      <c r="I620" s="454" t="s">
        <v>21</v>
      </c>
      <c r="J620" s="457">
        <v>15120000</v>
      </c>
      <c r="K620" s="458">
        <v>10</v>
      </c>
      <c r="L620" s="457">
        <v>151200000</v>
      </c>
      <c r="M620" s="455" t="s">
        <v>9048</v>
      </c>
      <c r="N620" s="459" t="s">
        <v>1552</v>
      </c>
      <c r="O620" s="459" t="s">
        <v>8807</v>
      </c>
      <c r="P620" s="454" t="s">
        <v>8808</v>
      </c>
      <c r="Q620" s="455" t="s">
        <v>10605</v>
      </c>
    </row>
    <row r="621" spans="1:17" s="446" customFormat="1" ht="24.95" customHeight="1">
      <c r="A621" s="453">
        <v>620</v>
      </c>
      <c r="B621" s="453"/>
      <c r="C621" s="463" t="s">
        <v>310</v>
      </c>
      <c r="D621" s="463" t="s">
        <v>9757</v>
      </c>
      <c r="E621" s="464" t="s">
        <v>7993</v>
      </c>
      <c r="F621" s="455" t="s">
        <v>9762</v>
      </c>
      <c r="G621" s="456" t="s">
        <v>9729</v>
      </c>
      <c r="H621" s="455" t="s">
        <v>180</v>
      </c>
      <c r="I621" s="454" t="s">
        <v>23</v>
      </c>
      <c r="J621" s="457">
        <v>12610000</v>
      </c>
      <c r="K621" s="458">
        <v>3</v>
      </c>
      <c r="L621" s="457">
        <v>37830000</v>
      </c>
      <c r="M621" s="455" t="s">
        <v>9730</v>
      </c>
      <c r="N621" s="459" t="s">
        <v>1552</v>
      </c>
      <c r="O621" s="459" t="s">
        <v>8807</v>
      </c>
      <c r="P621" s="454" t="s">
        <v>8808</v>
      </c>
      <c r="Q621" s="455" t="s">
        <v>10605</v>
      </c>
    </row>
    <row r="622" spans="1:17" s="446" customFormat="1" ht="24.95" customHeight="1">
      <c r="A622" s="453">
        <v>621</v>
      </c>
      <c r="B622" s="453"/>
      <c r="C622" s="463" t="s">
        <v>260</v>
      </c>
      <c r="D622" s="463" t="s">
        <v>6841</v>
      </c>
      <c r="E622" s="464" t="s">
        <v>261</v>
      </c>
      <c r="F622" s="455" t="s">
        <v>9763</v>
      </c>
      <c r="G622" s="456" t="s">
        <v>456</v>
      </c>
      <c r="H622" s="455" t="s">
        <v>9764</v>
      </c>
      <c r="I622" s="454" t="s">
        <v>21</v>
      </c>
      <c r="J622" s="457">
        <v>250000</v>
      </c>
      <c r="K622" s="458">
        <v>190</v>
      </c>
      <c r="L622" s="457">
        <v>47500000</v>
      </c>
      <c r="M622" s="455" t="s">
        <v>8953</v>
      </c>
      <c r="N622" s="459" t="s">
        <v>1552</v>
      </c>
      <c r="O622" s="459" t="s">
        <v>8807</v>
      </c>
      <c r="P622" s="454" t="s">
        <v>8808</v>
      </c>
      <c r="Q622" s="455" t="s">
        <v>10605</v>
      </c>
    </row>
    <row r="623" spans="1:17" s="446" customFormat="1" ht="24.95" customHeight="1">
      <c r="A623" s="453">
        <v>622</v>
      </c>
      <c r="B623" s="453"/>
      <c r="C623" s="463" t="s">
        <v>5576</v>
      </c>
      <c r="D623" s="463" t="s">
        <v>5577</v>
      </c>
      <c r="E623" s="464" t="s">
        <v>9765</v>
      </c>
      <c r="F623" s="455" t="s">
        <v>9766</v>
      </c>
      <c r="G623" s="456" t="s">
        <v>9767</v>
      </c>
      <c r="H623" s="455" t="s">
        <v>34</v>
      </c>
      <c r="I623" s="454" t="s">
        <v>23</v>
      </c>
      <c r="J623" s="457">
        <v>7372000</v>
      </c>
      <c r="K623" s="458">
        <v>1</v>
      </c>
      <c r="L623" s="457">
        <v>7372000</v>
      </c>
      <c r="M623" s="455" t="s">
        <v>8830</v>
      </c>
      <c r="N623" s="459" t="s">
        <v>1552</v>
      </c>
      <c r="O623" s="459" t="s">
        <v>8807</v>
      </c>
      <c r="P623" s="454" t="s">
        <v>8808</v>
      </c>
      <c r="Q623" s="455" t="s">
        <v>10605</v>
      </c>
    </row>
    <row r="624" spans="1:17" s="446" customFormat="1" ht="24.95" customHeight="1">
      <c r="A624" s="453">
        <v>623</v>
      </c>
      <c r="B624" s="453"/>
      <c r="C624" s="463" t="s">
        <v>5576</v>
      </c>
      <c r="D624" s="463" t="s">
        <v>5577</v>
      </c>
      <c r="E624" s="464" t="s">
        <v>9768</v>
      </c>
      <c r="F624" s="455" t="s">
        <v>5422</v>
      </c>
      <c r="G624" s="456" t="s">
        <v>9767</v>
      </c>
      <c r="H624" s="455" t="s">
        <v>34</v>
      </c>
      <c r="I624" s="454" t="s">
        <v>23</v>
      </c>
      <c r="J624" s="457">
        <v>6220800</v>
      </c>
      <c r="K624" s="458">
        <v>5</v>
      </c>
      <c r="L624" s="457">
        <v>31104000</v>
      </c>
      <c r="M624" s="455" t="s">
        <v>8830</v>
      </c>
      <c r="N624" s="459" t="s">
        <v>1552</v>
      </c>
      <c r="O624" s="459" t="s">
        <v>8807</v>
      </c>
      <c r="P624" s="454" t="s">
        <v>8808</v>
      </c>
      <c r="Q624" s="455" t="s">
        <v>10605</v>
      </c>
    </row>
    <row r="625" spans="1:17" s="446" customFormat="1" ht="24.95" customHeight="1">
      <c r="A625" s="453">
        <v>624</v>
      </c>
      <c r="B625" s="453"/>
      <c r="C625" s="463" t="s">
        <v>5576</v>
      </c>
      <c r="D625" s="463" t="s">
        <v>5577</v>
      </c>
      <c r="E625" s="464" t="s">
        <v>9769</v>
      </c>
      <c r="F625" s="455" t="s">
        <v>5422</v>
      </c>
      <c r="G625" s="456" t="s">
        <v>9767</v>
      </c>
      <c r="H625" s="455" t="s">
        <v>34</v>
      </c>
      <c r="I625" s="454" t="s">
        <v>23</v>
      </c>
      <c r="J625" s="457">
        <v>8294400</v>
      </c>
      <c r="K625" s="458">
        <v>8</v>
      </c>
      <c r="L625" s="457">
        <v>66355200</v>
      </c>
      <c r="M625" s="455" t="s">
        <v>8830</v>
      </c>
      <c r="N625" s="459" t="s">
        <v>1552</v>
      </c>
      <c r="O625" s="459" t="s">
        <v>8807</v>
      </c>
      <c r="P625" s="454" t="s">
        <v>8808</v>
      </c>
      <c r="Q625" s="455" t="s">
        <v>10605</v>
      </c>
    </row>
    <row r="626" spans="1:17" s="446" customFormat="1" ht="24.95" customHeight="1">
      <c r="A626" s="453">
        <v>625</v>
      </c>
      <c r="B626" s="453"/>
      <c r="C626" s="463" t="s">
        <v>5576</v>
      </c>
      <c r="D626" s="463" t="s">
        <v>5577</v>
      </c>
      <c r="E626" s="464" t="s">
        <v>9770</v>
      </c>
      <c r="F626" s="455" t="s">
        <v>5422</v>
      </c>
      <c r="G626" s="456" t="s">
        <v>9767</v>
      </c>
      <c r="H626" s="455" t="s">
        <v>34</v>
      </c>
      <c r="I626" s="454" t="s">
        <v>23</v>
      </c>
      <c r="J626" s="457">
        <v>4454400</v>
      </c>
      <c r="K626" s="458">
        <v>16</v>
      </c>
      <c r="L626" s="457">
        <v>71270400</v>
      </c>
      <c r="M626" s="455" t="s">
        <v>8830</v>
      </c>
      <c r="N626" s="459" t="s">
        <v>1552</v>
      </c>
      <c r="O626" s="459" t="s">
        <v>8807</v>
      </c>
      <c r="P626" s="454" t="s">
        <v>8808</v>
      </c>
      <c r="Q626" s="455" t="s">
        <v>10605</v>
      </c>
    </row>
    <row r="627" spans="1:17" s="446" customFormat="1" ht="24.95" customHeight="1">
      <c r="A627" s="453">
        <v>626</v>
      </c>
      <c r="B627" s="453"/>
      <c r="C627" s="463" t="s">
        <v>307</v>
      </c>
      <c r="D627" s="463" t="s">
        <v>9771</v>
      </c>
      <c r="E627" s="464" t="s">
        <v>9772</v>
      </c>
      <c r="F627" s="455" t="s">
        <v>236</v>
      </c>
      <c r="G627" s="456" t="s">
        <v>3095</v>
      </c>
      <c r="H627" s="455" t="s">
        <v>33</v>
      </c>
      <c r="I627" s="454" t="s">
        <v>21</v>
      </c>
      <c r="J627" s="457">
        <v>29200000</v>
      </c>
      <c r="K627" s="458">
        <v>40</v>
      </c>
      <c r="L627" s="457">
        <v>1168000000</v>
      </c>
      <c r="M627" s="455" t="s">
        <v>9462</v>
      </c>
      <c r="N627" s="459" t="s">
        <v>1552</v>
      </c>
      <c r="O627" s="459" t="s">
        <v>8807</v>
      </c>
      <c r="P627" s="454" t="s">
        <v>8808</v>
      </c>
      <c r="Q627" s="455" t="s">
        <v>10605</v>
      </c>
    </row>
    <row r="628" spans="1:17" s="446" customFormat="1" ht="24.95" customHeight="1">
      <c r="A628" s="453">
        <v>627</v>
      </c>
      <c r="B628" s="453"/>
      <c r="C628" s="463" t="s">
        <v>307</v>
      </c>
      <c r="D628" s="463" t="s">
        <v>9771</v>
      </c>
      <c r="E628" s="464" t="s">
        <v>8158</v>
      </c>
      <c r="F628" s="455" t="s">
        <v>2267</v>
      </c>
      <c r="G628" s="456" t="s">
        <v>2753</v>
      </c>
      <c r="H628" s="455" t="s">
        <v>9773</v>
      </c>
      <c r="I628" s="454" t="s">
        <v>21</v>
      </c>
      <c r="J628" s="457">
        <v>40000000</v>
      </c>
      <c r="K628" s="458">
        <v>20</v>
      </c>
      <c r="L628" s="457">
        <v>800000000</v>
      </c>
      <c r="M628" s="455" t="s">
        <v>2998</v>
      </c>
      <c r="N628" s="459" t="s">
        <v>1552</v>
      </c>
      <c r="O628" s="459" t="s">
        <v>8807</v>
      </c>
      <c r="P628" s="454" t="s">
        <v>8808</v>
      </c>
      <c r="Q628" s="455" t="s">
        <v>10605</v>
      </c>
    </row>
    <row r="629" spans="1:17" s="446" customFormat="1" ht="24.95" customHeight="1">
      <c r="A629" s="453">
        <v>628</v>
      </c>
      <c r="B629" s="453"/>
      <c r="C629" s="463" t="s">
        <v>307</v>
      </c>
      <c r="D629" s="463" t="s">
        <v>9771</v>
      </c>
      <c r="E629" s="464" t="s">
        <v>9774</v>
      </c>
      <c r="F629" s="455" t="s">
        <v>9775</v>
      </c>
      <c r="G629" s="456" t="s">
        <v>9312</v>
      </c>
      <c r="H629" s="455" t="s">
        <v>9507</v>
      </c>
      <c r="I629" s="454" t="s">
        <v>21</v>
      </c>
      <c r="J629" s="457">
        <v>42240000</v>
      </c>
      <c r="K629" s="458">
        <v>35</v>
      </c>
      <c r="L629" s="457">
        <v>1478400000</v>
      </c>
      <c r="M629" s="455" t="s">
        <v>8830</v>
      </c>
      <c r="N629" s="459" t="s">
        <v>1552</v>
      </c>
      <c r="O629" s="459" t="s">
        <v>8807</v>
      </c>
      <c r="P629" s="454" t="s">
        <v>8808</v>
      </c>
      <c r="Q629" s="455" t="s">
        <v>10605</v>
      </c>
    </row>
    <row r="630" spans="1:17" s="446" customFormat="1" ht="24.95" customHeight="1">
      <c r="A630" s="453">
        <v>629</v>
      </c>
      <c r="B630" s="453"/>
      <c r="C630" s="463" t="s">
        <v>307</v>
      </c>
      <c r="D630" s="463" t="s">
        <v>9771</v>
      </c>
      <c r="E630" s="464" t="s">
        <v>2743</v>
      </c>
      <c r="F630" s="455" t="s">
        <v>327</v>
      </c>
      <c r="G630" s="456" t="s">
        <v>9776</v>
      </c>
      <c r="H630" s="455" t="s">
        <v>35</v>
      </c>
      <c r="I630" s="454" t="s">
        <v>1415</v>
      </c>
      <c r="J630" s="457">
        <v>39500000</v>
      </c>
      <c r="K630" s="458">
        <v>25</v>
      </c>
      <c r="L630" s="457">
        <v>987500000</v>
      </c>
      <c r="M630" s="455" t="s">
        <v>9726</v>
      </c>
      <c r="N630" s="459" t="s">
        <v>1552</v>
      </c>
      <c r="O630" s="459" t="s">
        <v>8807</v>
      </c>
      <c r="P630" s="454" t="s">
        <v>8808</v>
      </c>
      <c r="Q630" s="455" t="s">
        <v>10605</v>
      </c>
    </row>
    <row r="631" spans="1:17" s="446" customFormat="1" ht="24.95" customHeight="1">
      <c r="A631" s="453">
        <v>630</v>
      </c>
      <c r="B631" s="453"/>
      <c r="C631" s="463" t="s">
        <v>307</v>
      </c>
      <c r="D631" s="463" t="s">
        <v>9771</v>
      </c>
      <c r="E631" s="464" t="s">
        <v>9777</v>
      </c>
      <c r="F631" s="455" t="s">
        <v>9755</v>
      </c>
      <c r="G631" s="456" t="s">
        <v>7812</v>
      </c>
      <c r="H631" s="455" t="s">
        <v>9778</v>
      </c>
      <c r="I631" s="454" t="s">
        <v>21</v>
      </c>
      <c r="J631" s="457">
        <v>39000000</v>
      </c>
      <c r="K631" s="458">
        <v>20</v>
      </c>
      <c r="L631" s="457">
        <v>780000000</v>
      </c>
      <c r="M631" s="455" t="s">
        <v>8963</v>
      </c>
      <c r="N631" s="459" t="s">
        <v>1552</v>
      </c>
      <c r="O631" s="459" t="s">
        <v>8807</v>
      </c>
      <c r="P631" s="454" t="s">
        <v>8808</v>
      </c>
      <c r="Q631" s="455" t="s">
        <v>10605</v>
      </c>
    </row>
    <row r="632" spans="1:17" s="446" customFormat="1" ht="24.95" customHeight="1">
      <c r="A632" s="453">
        <v>631</v>
      </c>
      <c r="B632" s="453"/>
      <c r="C632" s="463" t="s">
        <v>307</v>
      </c>
      <c r="D632" s="463" t="s">
        <v>9771</v>
      </c>
      <c r="E632" s="464" t="s">
        <v>9779</v>
      </c>
      <c r="F632" s="455" t="s">
        <v>8950</v>
      </c>
      <c r="G632" s="456" t="s">
        <v>551</v>
      </c>
      <c r="H632" s="455" t="s">
        <v>203</v>
      </c>
      <c r="I632" s="454" t="s">
        <v>21</v>
      </c>
      <c r="J632" s="457">
        <v>40300000</v>
      </c>
      <c r="K632" s="458">
        <v>50</v>
      </c>
      <c r="L632" s="457">
        <v>2015000000</v>
      </c>
      <c r="M632" s="455" t="s">
        <v>8953</v>
      </c>
      <c r="N632" s="459" t="s">
        <v>1552</v>
      </c>
      <c r="O632" s="459" t="s">
        <v>8807</v>
      </c>
      <c r="P632" s="454" t="s">
        <v>8808</v>
      </c>
      <c r="Q632" s="455" t="s">
        <v>10605</v>
      </c>
    </row>
    <row r="633" spans="1:17" s="446" customFormat="1" ht="24.95" customHeight="1">
      <c r="A633" s="453">
        <v>632</v>
      </c>
      <c r="B633" s="453"/>
      <c r="C633" s="463" t="s">
        <v>307</v>
      </c>
      <c r="D633" s="463" t="s">
        <v>9771</v>
      </c>
      <c r="E633" s="464" t="s">
        <v>9780</v>
      </c>
      <c r="F633" s="455" t="s">
        <v>2685</v>
      </c>
      <c r="G633" s="456" t="s">
        <v>9781</v>
      </c>
      <c r="H633" s="455" t="s">
        <v>35</v>
      </c>
      <c r="I633" s="454" t="s">
        <v>21</v>
      </c>
      <c r="J633" s="457">
        <v>40000000</v>
      </c>
      <c r="K633" s="458">
        <v>15</v>
      </c>
      <c r="L633" s="457">
        <v>600000000</v>
      </c>
      <c r="M633" s="455" t="s">
        <v>9782</v>
      </c>
      <c r="N633" s="459" t="s">
        <v>1552</v>
      </c>
      <c r="O633" s="459" t="s">
        <v>8807</v>
      </c>
      <c r="P633" s="454" t="s">
        <v>8808</v>
      </c>
      <c r="Q633" s="455" t="s">
        <v>10605</v>
      </c>
    </row>
    <row r="634" spans="1:17" s="446" customFormat="1" ht="24.95" customHeight="1">
      <c r="A634" s="453">
        <v>633</v>
      </c>
      <c r="B634" s="453"/>
      <c r="C634" s="463" t="s">
        <v>307</v>
      </c>
      <c r="D634" s="463" t="s">
        <v>9771</v>
      </c>
      <c r="E634" s="464" t="s">
        <v>2695</v>
      </c>
      <c r="F634" s="455" t="s">
        <v>9762</v>
      </c>
      <c r="G634" s="456" t="s">
        <v>9783</v>
      </c>
      <c r="H634" s="455" t="s">
        <v>35</v>
      </c>
      <c r="I634" s="454" t="s">
        <v>23</v>
      </c>
      <c r="J634" s="457">
        <v>40000000</v>
      </c>
      <c r="K634" s="458">
        <v>30</v>
      </c>
      <c r="L634" s="457">
        <v>1200000000</v>
      </c>
      <c r="M634" s="455" t="s">
        <v>9730</v>
      </c>
      <c r="N634" s="459" t="s">
        <v>1552</v>
      </c>
      <c r="O634" s="459" t="s">
        <v>8807</v>
      </c>
      <c r="P634" s="454" t="s">
        <v>8808</v>
      </c>
      <c r="Q634" s="455" t="s">
        <v>10605</v>
      </c>
    </row>
    <row r="635" spans="1:17" s="446" customFormat="1" ht="24.95" customHeight="1">
      <c r="A635" s="453">
        <v>634</v>
      </c>
      <c r="B635" s="453"/>
      <c r="C635" s="463" t="s">
        <v>2687</v>
      </c>
      <c r="D635" s="463" t="s">
        <v>9784</v>
      </c>
      <c r="E635" s="464" t="s">
        <v>2689</v>
      </c>
      <c r="F635" s="455" t="s">
        <v>2685</v>
      </c>
      <c r="G635" s="456" t="s">
        <v>2686</v>
      </c>
      <c r="H635" s="455" t="s">
        <v>131</v>
      </c>
      <c r="I635" s="454" t="s">
        <v>21</v>
      </c>
      <c r="J635" s="457">
        <v>30000000</v>
      </c>
      <c r="K635" s="458">
        <v>42</v>
      </c>
      <c r="L635" s="457">
        <v>1260000000</v>
      </c>
      <c r="M635" s="455" t="s">
        <v>9505</v>
      </c>
      <c r="N635" s="459" t="s">
        <v>1552</v>
      </c>
      <c r="O635" s="459" t="s">
        <v>8807</v>
      </c>
      <c r="P635" s="454" t="s">
        <v>8808</v>
      </c>
      <c r="Q635" s="455" t="s">
        <v>10605</v>
      </c>
    </row>
    <row r="636" spans="1:17" s="446" customFormat="1" ht="24.95" customHeight="1">
      <c r="A636" s="453">
        <v>635</v>
      </c>
      <c r="B636" s="453"/>
      <c r="C636" s="463" t="s">
        <v>2687</v>
      </c>
      <c r="D636" s="463" t="s">
        <v>9784</v>
      </c>
      <c r="E636" s="464" t="s">
        <v>9785</v>
      </c>
      <c r="F636" s="455" t="s">
        <v>2685</v>
      </c>
      <c r="G636" s="456" t="s">
        <v>2686</v>
      </c>
      <c r="H636" s="455" t="s">
        <v>131</v>
      </c>
      <c r="I636" s="454" t="s">
        <v>21</v>
      </c>
      <c r="J636" s="457">
        <v>30000000</v>
      </c>
      <c r="K636" s="458">
        <v>10</v>
      </c>
      <c r="L636" s="457">
        <v>300000000</v>
      </c>
      <c r="M636" s="455" t="s">
        <v>9505</v>
      </c>
      <c r="N636" s="459" t="s">
        <v>1552</v>
      </c>
      <c r="O636" s="459" t="s">
        <v>8807</v>
      </c>
      <c r="P636" s="454" t="s">
        <v>8808</v>
      </c>
      <c r="Q636" s="455" t="s">
        <v>10605</v>
      </c>
    </row>
    <row r="637" spans="1:17" s="446" customFormat="1" ht="24.95" customHeight="1">
      <c r="A637" s="453">
        <v>636</v>
      </c>
      <c r="B637" s="453"/>
      <c r="C637" s="463" t="s">
        <v>2687</v>
      </c>
      <c r="D637" s="463" t="s">
        <v>9784</v>
      </c>
      <c r="E637" s="464" t="s">
        <v>9786</v>
      </c>
      <c r="F637" s="455" t="s">
        <v>134</v>
      </c>
      <c r="G637" s="456" t="s">
        <v>3062</v>
      </c>
      <c r="H637" s="455" t="s">
        <v>35</v>
      </c>
      <c r="I637" s="454" t="s">
        <v>1415</v>
      </c>
      <c r="J637" s="457">
        <v>26500000</v>
      </c>
      <c r="K637" s="458">
        <v>72</v>
      </c>
      <c r="L637" s="457">
        <v>1908000000</v>
      </c>
      <c r="M637" s="455" t="s">
        <v>9726</v>
      </c>
      <c r="N637" s="459" t="s">
        <v>1552</v>
      </c>
      <c r="O637" s="459" t="s">
        <v>8807</v>
      </c>
      <c r="P637" s="454" t="s">
        <v>8808</v>
      </c>
      <c r="Q637" s="455" t="s">
        <v>10605</v>
      </c>
    </row>
    <row r="638" spans="1:17" s="446" customFormat="1" ht="24.95" customHeight="1">
      <c r="A638" s="453">
        <v>637</v>
      </c>
      <c r="B638" s="453"/>
      <c r="C638" s="463" t="s">
        <v>9787</v>
      </c>
      <c r="D638" s="463" t="s">
        <v>9788</v>
      </c>
      <c r="E638" s="464" t="s">
        <v>9789</v>
      </c>
      <c r="F638" s="455" t="s">
        <v>9640</v>
      </c>
      <c r="G638" s="456" t="s">
        <v>9641</v>
      </c>
      <c r="H638" s="455" t="s">
        <v>35</v>
      </c>
      <c r="I638" s="454" t="s">
        <v>21</v>
      </c>
      <c r="J638" s="457">
        <v>510000</v>
      </c>
      <c r="K638" s="458">
        <v>250</v>
      </c>
      <c r="L638" s="457">
        <v>127500000</v>
      </c>
      <c r="M638" s="455" t="s">
        <v>8931</v>
      </c>
      <c r="N638" s="459" t="s">
        <v>1552</v>
      </c>
      <c r="O638" s="459" t="s">
        <v>8807</v>
      </c>
      <c r="P638" s="454" t="s">
        <v>8808</v>
      </c>
      <c r="Q638" s="455" t="s">
        <v>10605</v>
      </c>
    </row>
    <row r="639" spans="1:17" s="446" customFormat="1" ht="24.95" customHeight="1">
      <c r="A639" s="453">
        <v>638</v>
      </c>
      <c r="B639" s="453"/>
      <c r="C639" s="463" t="s">
        <v>9787</v>
      </c>
      <c r="D639" s="463" t="s">
        <v>9788</v>
      </c>
      <c r="E639" s="464" t="s">
        <v>9790</v>
      </c>
      <c r="F639" s="455" t="s">
        <v>9640</v>
      </c>
      <c r="G639" s="456" t="s">
        <v>9641</v>
      </c>
      <c r="H639" s="455" t="s">
        <v>35</v>
      </c>
      <c r="I639" s="454" t="s">
        <v>21</v>
      </c>
      <c r="J639" s="457">
        <v>730000</v>
      </c>
      <c r="K639" s="458">
        <v>50</v>
      </c>
      <c r="L639" s="457">
        <v>36500000</v>
      </c>
      <c r="M639" s="455" t="s">
        <v>8931</v>
      </c>
      <c r="N639" s="459" t="s">
        <v>1552</v>
      </c>
      <c r="O639" s="459" t="s">
        <v>8807</v>
      </c>
      <c r="P639" s="454" t="s">
        <v>8808</v>
      </c>
      <c r="Q639" s="455" t="s">
        <v>10605</v>
      </c>
    </row>
    <row r="640" spans="1:17" s="446" customFormat="1" ht="24.95" customHeight="1">
      <c r="A640" s="453">
        <v>639</v>
      </c>
      <c r="B640" s="453"/>
      <c r="C640" s="463" t="s">
        <v>243</v>
      </c>
      <c r="D640" s="463" t="s">
        <v>2793</v>
      </c>
      <c r="E640" s="464" t="s">
        <v>9791</v>
      </c>
      <c r="F640" s="455" t="s">
        <v>9792</v>
      </c>
      <c r="G640" s="456" t="s">
        <v>2556</v>
      </c>
      <c r="H640" s="455" t="s">
        <v>34</v>
      </c>
      <c r="I640" s="454" t="s">
        <v>21</v>
      </c>
      <c r="J640" s="457">
        <v>23000000</v>
      </c>
      <c r="K640" s="458">
        <v>8</v>
      </c>
      <c r="L640" s="457">
        <v>184000000</v>
      </c>
      <c r="M640" s="455" t="s">
        <v>8940</v>
      </c>
      <c r="N640" s="459" t="s">
        <v>1552</v>
      </c>
      <c r="O640" s="459" t="s">
        <v>8807</v>
      </c>
      <c r="P640" s="454" t="s">
        <v>8808</v>
      </c>
      <c r="Q640" s="455" t="s">
        <v>10605</v>
      </c>
    </row>
    <row r="641" spans="1:17" s="446" customFormat="1" ht="24.95" customHeight="1">
      <c r="A641" s="453">
        <v>640</v>
      </c>
      <c r="B641" s="453"/>
      <c r="C641" s="463" t="s">
        <v>243</v>
      </c>
      <c r="D641" s="463" t="s">
        <v>2793</v>
      </c>
      <c r="E641" s="464" t="s">
        <v>8789</v>
      </c>
      <c r="F641" s="455" t="s">
        <v>309</v>
      </c>
      <c r="G641" s="456" t="s">
        <v>2556</v>
      </c>
      <c r="H641" s="455" t="s">
        <v>34</v>
      </c>
      <c r="I641" s="454" t="s">
        <v>21</v>
      </c>
      <c r="J641" s="457">
        <v>1000000</v>
      </c>
      <c r="K641" s="458">
        <v>14</v>
      </c>
      <c r="L641" s="457">
        <v>14000000</v>
      </c>
      <c r="M641" s="455" t="s">
        <v>8940</v>
      </c>
      <c r="N641" s="459" t="s">
        <v>1552</v>
      </c>
      <c r="O641" s="459" t="s">
        <v>8807</v>
      </c>
      <c r="P641" s="454" t="s">
        <v>8808</v>
      </c>
      <c r="Q641" s="455" t="s">
        <v>10605</v>
      </c>
    </row>
    <row r="642" spans="1:17" s="446" customFormat="1" ht="24.95" customHeight="1">
      <c r="A642" s="453">
        <v>641</v>
      </c>
      <c r="B642" s="453"/>
      <c r="C642" s="463" t="s">
        <v>243</v>
      </c>
      <c r="D642" s="463" t="s">
        <v>2793</v>
      </c>
      <c r="E642" s="464" t="s">
        <v>9793</v>
      </c>
      <c r="F642" s="455" t="s">
        <v>9125</v>
      </c>
      <c r="G642" s="456" t="s">
        <v>4327</v>
      </c>
      <c r="H642" s="455" t="s">
        <v>8140</v>
      </c>
      <c r="I642" s="454" t="s">
        <v>1415</v>
      </c>
      <c r="J642" s="457">
        <v>3000000</v>
      </c>
      <c r="K642" s="458">
        <v>400</v>
      </c>
      <c r="L642" s="457">
        <v>1200000000</v>
      </c>
      <c r="M642" s="455" t="s">
        <v>9794</v>
      </c>
      <c r="N642" s="459" t="s">
        <v>1552</v>
      </c>
      <c r="O642" s="459" t="s">
        <v>8807</v>
      </c>
      <c r="P642" s="454" t="s">
        <v>8808</v>
      </c>
      <c r="Q642" s="455" t="s">
        <v>10605</v>
      </c>
    </row>
    <row r="643" spans="1:17" s="446" customFormat="1" ht="24.95" customHeight="1">
      <c r="A643" s="453">
        <v>642</v>
      </c>
      <c r="B643" s="453"/>
      <c r="C643" s="463" t="s">
        <v>243</v>
      </c>
      <c r="D643" s="463" t="s">
        <v>2793</v>
      </c>
      <c r="E643" s="464" t="s">
        <v>9795</v>
      </c>
      <c r="F643" s="455" t="s">
        <v>9796</v>
      </c>
      <c r="G643" s="456" t="s">
        <v>2556</v>
      </c>
      <c r="H643" s="455" t="s">
        <v>34</v>
      </c>
      <c r="I643" s="454" t="s">
        <v>21</v>
      </c>
      <c r="J643" s="457">
        <v>2021500</v>
      </c>
      <c r="K643" s="458">
        <v>5</v>
      </c>
      <c r="L643" s="457">
        <v>10107500</v>
      </c>
      <c r="M643" s="455" t="s">
        <v>8940</v>
      </c>
      <c r="N643" s="459" t="s">
        <v>1552</v>
      </c>
      <c r="O643" s="459" t="s">
        <v>8807</v>
      </c>
      <c r="P643" s="454" t="s">
        <v>8808</v>
      </c>
      <c r="Q643" s="455" t="s">
        <v>10605</v>
      </c>
    </row>
    <row r="644" spans="1:17" s="446" customFormat="1" ht="24.95" customHeight="1">
      <c r="A644" s="453">
        <v>643</v>
      </c>
      <c r="B644" s="453"/>
      <c r="C644" s="463" t="s">
        <v>243</v>
      </c>
      <c r="D644" s="463" t="s">
        <v>2793</v>
      </c>
      <c r="E644" s="464" t="s">
        <v>9797</v>
      </c>
      <c r="F644" s="455" t="s">
        <v>9792</v>
      </c>
      <c r="G644" s="456" t="s">
        <v>2556</v>
      </c>
      <c r="H644" s="455" t="s">
        <v>34</v>
      </c>
      <c r="I644" s="454" t="s">
        <v>21</v>
      </c>
      <c r="J644" s="457">
        <v>14846256</v>
      </c>
      <c r="K644" s="458">
        <v>14</v>
      </c>
      <c r="L644" s="457">
        <v>207847584</v>
      </c>
      <c r="M644" s="455" t="s">
        <v>8940</v>
      </c>
      <c r="N644" s="459" t="s">
        <v>1552</v>
      </c>
      <c r="O644" s="459" t="s">
        <v>8807</v>
      </c>
      <c r="P644" s="454" t="s">
        <v>8808</v>
      </c>
      <c r="Q644" s="455" t="s">
        <v>10605</v>
      </c>
    </row>
    <row r="645" spans="1:17" s="446" customFormat="1" ht="24.95" customHeight="1">
      <c r="A645" s="453">
        <v>644</v>
      </c>
      <c r="B645" s="453"/>
      <c r="C645" s="463" t="s">
        <v>243</v>
      </c>
      <c r="D645" s="463" t="s">
        <v>2793</v>
      </c>
      <c r="E645" s="464" t="s">
        <v>9798</v>
      </c>
      <c r="F645" s="455" t="s">
        <v>9792</v>
      </c>
      <c r="G645" s="456" t="s">
        <v>2556</v>
      </c>
      <c r="H645" s="455" t="s">
        <v>34</v>
      </c>
      <c r="I645" s="454" t="s">
        <v>21</v>
      </c>
      <c r="J645" s="457">
        <v>9333200</v>
      </c>
      <c r="K645" s="458">
        <v>14</v>
      </c>
      <c r="L645" s="457">
        <v>130664800</v>
      </c>
      <c r="M645" s="455" t="s">
        <v>8940</v>
      </c>
      <c r="N645" s="459" t="s">
        <v>1552</v>
      </c>
      <c r="O645" s="459" t="s">
        <v>8807</v>
      </c>
      <c r="P645" s="454" t="s">
        <v>8808</v>
      </c>
      <c r="Q645" s="455" t="s">
        <v>10605</v>
      </c>
    </row>
    <row r="646" spans="1:17" s="446" customFormat="1" ht="24.95" customHeight="1">
      <c r="A646" s="453">
        <v>645</v>
      </c>
      <c r="B646" s="453"/>
      <c r="C646" s="463" t="s">
        <v>243</v>
      </c>
      <c r="D646" s="463" t="s">
        <v>2793</v>
      </c>
      <c r="E646" s="464" t="s">
        <v>9799</v>
      </c>
      <c r="F646" s="455" t="s">
        <v>9125</v>
      </c>
      <c r="G646" s="456" t="s">
        <v>9800</v>
      </c>
      <c r="H646" s="455" t="s">
        <v>8140</v>
      </c>
      <c r="I646" s="454" t="s">
        <v>1415</v>
      </c>
      <c r="J646" s="457">
        <v>14400000</v>
      </c>
      <c r="K646" s="458">
        <v>3</v>
      </c>
      <c r="L646" s="457">
        <v>43200000</v>
      </c>
      <c r="M646" s="455" t="s">
        <v>9794</v>
      </c>
      <c r="N646" s="459" t="s">
        <v>1552</v>
      </c>
      <c r="O646" s="459" t="s">
        <v>8807</v>
      </c>
      <c r="P646" s="454" t="s">
        <v>8808</v>
      </c>
      <c r="Q646" s="455" t="s">
        <v>10605</v>
      </c>
    </row>
    <row r="647" spans="1:17" s="446" customFormat="1" ht="24.95" customHeight="1">
      <c r="A647" s="453">
        <v>646</v>
      </c>
      <c r="B647" s="453"/>
      <c r="C647" s="463" t="s">
        <v>243</v>
      </c>
      <c r="D647" s="463" t="s">
        <v>2793</v>
      </c>
      <c r="E647" s="464" t="s">
        <v>9801</v>
      </c>
      <c r="F647" s="455" t="s">
        <v>9125</v>
      </c>
      <c r="G647" s="456" t="s">
        <v>9802</v>
      </c>
      <c r="H647" s="455" t="s">
        <v>8140</v>
      </c>
      <c r="I647" s="454" t="s">
        <v>21</v>
      </c>
      <c r="J647" s="457">
        <v>3400000</v>
      </c>
      <c r="K647" s="458">
        <v>150</v>
      </c>
      <c r="L647" s="457">
        <v>510000000</v>
      </c>
      <c r="M647" s="455" t="s">
        <v>8806</v>
      </c>
      <c r="N647" s="459" t="s">
        <v>1552</v>
      </c>
      <c r="O647" s="459" t="s">
        <v>8807</v>
      </c>
      <c r="P647" s="454" t="s">
        <v>8808</v>
      </c>
      <c r="Q647" s="455" t="s">
        <v>10605</v>
      </c>
    </row>
    <row r="648" spans="1:17" s="446" customFormat="1" ht="24.95" customHeight="1">
      <c r="A648" s="453">
        <v>647</v>
      </c>
      <c r="B648" s="453"/>
      <c r="C648" s="463" t="s">
        <v>243</v>
      </c>
      <c r="D648" s="463" t="s">
        <v>2793</v>
      </c>
      <c r="E648" s="464" t="s">
        <v>9803</v>
      </c>
      <c r="F648" s="455" t="s">
        <v>9804</v>
      </c>
      <c r="G648" s="456" t="s">
        <v>9805</v>
      </c>
      <c r="H648" s="455" t="s">
        <v>185</v>
      </c>
      <c r="I648" s="454" t="s">
        <v>21</v>
      </c>
      <c r="J648" s="457">
        <v>2832000</v>
      </c>
      <c r="K648" s="458">
        <v>200</v>
      </c>
      <c r="L648" s="457">
        <v>566400000</v>
      </c>
      <c r="M648" s="455" t="s">
        <v>2392</v>
      </c>
      <c r="N648" s="459" t="s">
        <v>1552</v>
      </c>
      <c r="O648" s="459" t="s">
        <v>8807</v>
      </c>
      <c r="P648" s="454" t="s">
        <v>8808</v>
      </c>
      <c r="Q648" s="455" t="s">
        <v>10605</v>
      </c>
    </row>
    <row r="649" spans="1:17" s="446" customFormat="1" ht="24.95" customHeight="1">
      <c r="A649" s="453">
        <v>648</v>
      </c>
      <c r="B649" s="453"/>
      <c r="C649" s="463" t="s">
        <v>243</v>
      </c>
      <c r="D649" s="463" t="s">
        <v>2793</v>
      </c>
      <c r="E649" s="464" t="s">
        <v>9806</v>
      </c>
      <c r="F649" s="455" t="s">
        <v>9807</v>
      </c>
      <c r="G649" s="456" t="s">
        <v>2556</v>
      </c>
      <c r="H649" s="455" t="s">
        <v>34</v>
      </c>
      <c r="I649" s="454" t="s">
        <v>21</v>
      </c>
      <c r="J649" s="457">
        <v>2021500</v>
      </c>
      <c r="K649" s="458">
        <v>222</v>
      </c>
      <c r="L649" s="457">
        <v>448773000</v>
      </c>
      <c r="M649" s="455" t="s">
        <v>8940</v>
      </c>
      <c r="N649" s="459" t="s">
        <v>1552</v>
      </c>
      <c r="O649" s="459" t="s">
        <v>8807</v>
      </c>
      <c r="P649" s="454" t="s">
        <v>8808</v>
      </c>
      <c r="Q649" s="455" t="s">
        <v>10605</v>
      </c>
    </row>
    <row r="650" spans="1:17" s="446" customFormat="1" ht="24.95" customHeight="1">
      <c r="A650" s="453">
        <v>649</v>
      </c>
      <c r="B650" s="453"/>
      <c r="C650" s="463" t="s">
        <v>243</v>
      </c>
      <c r="D650" s="463" t="s">
        <v>2793</v>
      </c>
      <c r="E650" s="464" t="s">
        <v>9808</v>
      </c>
      <c r="F650" s="455" t="s">
        <v>9809</v>
      </c>
      <c r="G650" s="456" t="s">
        <v>9312</v>
      </c>
      <c r="H650" s="455" t="s">
        <v>34</v>
      </c>
      <c r="I650" s="454" t="s">
        <v>21</v>
      </c>
      <c r="J650" s="457">
        <v>3250000</v>
      </c>
      <c r="K650" s="458">
        <v>404</v>
      </c>
      <c r="L650" s="457">
        <v>1313000000</v>
      </c>
      <c r="M650" s="455" t="s">
        <v>9095</v>
      </c>
      <c r="N650" s="459" t="s">
        <v>1552</v>
      </c>
      <c r="O650" s="459" t="s">
        <v>8807</v>
      </c>
      <c r="P650" s="454" t="s">
        <v>8808</v>
      </c>
      <c r="Q650" s="455" t="s">
        <v>10605</v>
      </c>
    </row>
    <row r="651" spans="1:17" s="446" customFormat="1" ht="24.95" customHeight="1">
      <c r="A651" s="453">
        <v>650</v>
      </c>
      <c r="B651" s="453"/>
      <c r="C651" s="463" t="s">
        <v>243</v>
      </c>
      <c r="D651" s="463" t="s">
        <v>2793</v>
      </c>
      <c r="E651" s="464" t="s">
        <v>9810</v>
      </c>
      <c r="F651" s="455" t="s">
        <v>9792</v>
      </c>
      <c r="G651" s="456" t="s">
        <v>2556</v>
      </c>
      <c r="H651" s="455" t="s">
        <v>34</v>
      </c>
      <c r="I651" s="454" t="s">
        <v>21</v>
      </c>
      <c r="J651" s="457">
        <v>3492900</v>
      </c>
      <c r="K651" s="458">
        <v>144</v>
      </c>
      <c r="L651" s="457">
        <v>502977600</v>
      </c>
      <c r="M651" s="455" t="s">
        <v>8940</v>
      </c>
      <c r="N651" s="459" t="s">
        <v>1552</v>
      </c>
      <c r="O651" s="459" t="s">
        <v>8807</v>
      </c>
      <c r="P651" s="454" t="s">
        <v>8808</v>
      </c>
      <c r="Q651" s="455" t="s">
        <v>10605</v>
      </c>
    </row>
    <row r="652" spans="1:17" s="446" customFormat="1" ht="24.95" customHeight="1">
      <c r="A652" s="453">
        <v>651</v>
      </c>
      <c r="B652" s="453"/>
      <c r="C652" s="463" t="s">
        <v>243</v>
      </c>
      <c r="D652" s="463" t="s">
        <v>2793</v>
      </c>
      <c r="E652" s="464" t="s">
        <v>9811</v>
      </c>
      <c r="F652" s="455" t="s">
        <v>2829</v>
      </c>
      <c r="G652" s="456" t="s">
        <v>2830</v>
      </c>
      <c r="H652" s="455" t="s">
        <v>334</v>
      </c>
      <c r="I652" s="454" t="s">
        <v>21</v>
      </c>
      <c r="J652" s="457">
        <v>21000000</v>
      </c>
      <c r="K652" s="458">
        <v>3</v>
      </c>
      <c r="L652" s="457">
        <v>63000000</v>
      </c>
      <c r="M652" s="455" t="s">
        <v>9123</v>
      </c>
      <c r="N652" s="459" t="s">
        <v>1552</v>
      </c>
      <c r="O652" s="459" t="s">
        <v>8807</v>
      </c>
      <c r="P652" s="454" t="s">
        <v>8808</v>
      </c>
      <c r="Q652" s="455" t="s">
        <v>10605</v>
      </c>
    </row>
    <row r="653" spans="1:17" s="446" customFormat="1" ht="24.95" customHeight="1">
      <c r="A653" s="453">
        <v>652</v>
      </c>
      <c r="B653" s="453"/>
      <c r="C653" s="463" t="s">
        <v>243</v>
      </c>
      <c r="D653" s="463" t="s">
        <v>2793</v>
      </c>
      <c r="E653" s="464" t="s">
        <v>9811</v>
      </c>
      <c r="F653" s="455" t="s">
        <v>2829</v>
      </c>
      <c r="G653" s="456" t="s">
        <v>2830</v>
      </c>
      <c r="H653" s="455" t="s">
        <v>334</v>
      </c>
      <c r="I653" s="454" t="s">
        <v>21</v>
      </c>
      <c r="J653" s="457">
        <v>21000000</v>
      </c>
      <c r="K653" s="458">
        <v>8</v>
      </c>
      <c r="L653" s="457">
        <v>168000000</v>
      </c>
      <c r="M653" s="455" t="s">
        <v>9123</v>
      </c>
      <c r="N653" s="459" t="s">
        <v>1552</v>
      </c>
      <c r="O653" s="459" t="s">
        <v>8807</v>
      </c>
      <c r="P653" s="454" t="s">
        <v>8808</v>
      </c>
      <c r="Q653" s="455" t="s">
        <v>10605</v>
      </c>
    </row>
    <row r="654" spans="1:17" s="446" customFormat="1" ht="24.95" customHeight="1">
      <c r="A654" s="453">
        <v>653</v>
      </c>
      <c r="B654" s="453"/>
      <c r="C654" s="463" t="s">
        <v>243</v>
      </c>
      <c r="D654" s="463" t="s">
        <v>2793</v>
      </c>
      <c r="E654" s="464" t="s">
        <v>9812</v>
      </c>
      <c r="F654" s="455" t="s">
        <v>9804</v>
      </c>
      <c r="G654" s="456" t="s">
        <v>9805</v>
      </c>
      <c r="H654" s="455" t="s">
        <v>185</v>
      </c>
      <c r="I654" s="454" t="s">
        <v>21</v>
      </c>
      <c r="J654" s="457">
        <v>3496700</v>
      </c>
      <c r="K654" s="458">
        <v>144</v>
      </c>
      <c r="L654" s="457">
        <v>503524800</v>
      </c>
      <c r="M654" s="455" t="s">
        <v>2392</v>
      </c>
      <c r="N654" s="459" t="s">
        <v>1552</v>
      </c>
      <c r="O654" s="459" t="s">
        <v>8807</v>
      </c>
      <c r="P654" s="454" t="s">
        <v>8808</v>
      </c>
      <c r="Q654" s="455" t="s">
        <v>10605</v>
      </c>
    </row>
    <row r="655" spans="1:17" s="446" customFormat="1" ht="24.95" customHeight="1">
      <c r="A655" s="453">
        <v>654</v>
      </c>
      <c r="B655" s="453"/>
      <c r="C655" s="463" t="s">
        <v>243</v>
      </c>
      <c r="D655" s="463" t="s">
        <v>2793</v>
      </c>
      <c r="E655" s="464" t="s">
        <v>8191</v>
      </c>
      <c r="F655" s="455" t="s">
        <v>2829</v>
      </c>
      <c r="G655" s="456" t="s">
        <v>2830</v>
      </c>
      <c r="H655" s="455" t="s">
        <v>334</v>
      </c>
      <c r="I655" s="454" t="s">
        <v>21</v>
      </c>
      <c r="J655" s="457">
        <v>3072000</v>
      </c>
      <c r="K655" s="458">
        <v>300</v>
      </c>
      <c r="L655" s="457">
        <v>921600000</v>
      </c>
      <c r="M655" s="455" t="s">
        <v>9123</v>
      </c>
      <c r="N655" s="459" t="s">
        <v>1552</v>
      </c>
      <c r="O655" s="459" t="s">
        <v>8807</v>
      </c>
      <c r="P655" s="454" t="s">
        <v>8808</v>
      </c>
      <c r="Q655" s="455" t="s">
        <v>10605</v>
      </c>
    </row>
    <row r="656" spans="1:17" s="446" customFormat="1" ht="24.95" customHeight="1">
      <c r="A656" s="453">
        <v>655</v>
      </c>
      <c r="B656" s="453"/>
      <c r="C656" s="463" t="s">
        <v>243</v>
      </c>
      <c r="D656" s="463" t="s">
        <v>2793</v>
      </c>
      <c r="E656" s="464" t="s">
        <v>9813</v>
      </c>
      <c r="F656" s="455" t="s">
        <v>236</v>
      </c>
      <c r="G656" s="456" t="s">
        <v>4904</v>
      </c>
      <c r="H656" s="455" t="s">
        <v>8179</v>
      </c>
      <c r="I656" s="454" t="s">
        <v>21</v>
      </c>
      <c r="J656" s="457">
        <v>3000000</v>
      </c>
      <c r="K656" s="458">
        <v>220</v>
      </c>
      <c r="L656" s="457">
        <v>660000000</v>
      </c>
      <c r="M656" s="455" t="s">
        <v>9814</v>
      </c>
      <c r="N656" s="459" t="s">
        <v>1552</v>
      </c>
      <c r="O656" s="459" t="s">
        <v>8807</v>
      </c>
      <c r="P656" s="454" t="s">
        <v>8808</v>
      </c>
      <c r="Q656" s="455" t="s">
        <v>10605</v>
      </c>
    </row>
    <row r="657" spans="1:17" s="446" customFormat="1" ht="24.95" customHeight="1">
      <c r="A657" s="453">
        <v>656</v>
      </c>
      <c r="B657" s="453"/>
      <c r="C657" s="463" t="s">
        <v>243</v>
      </c>
      <c r="D657" s="463" t="s">
        <v>2793</v>
      </c>
      <c r="E657" s="464" t="s">
        <v>9815</v>
      </c>
      <c r="F657" s="455" t="s">
        <v>236</v>
      </c>
      <c r="G657" s="456" t="s">
        <v>9816</v>
      </c>
      <c r="H657" s="455" t="s">
        <v>9817</v>
      </c>
      <c r="I657" s="454" t="s">
        <v>21</v>
      </c>
      <c r="J657" s="457">
        <v>2800000</v>
      </c>
      <c r="K657" s="458">
        <v>100</v>
      </c>
      <c r="L657" s="457">
        <v>280000000</v>
      </c>
      <c r="M657" s="455" t="s">
        <v>9814</v>
      </c>
      <c r="N657" s="459" t="s">
        <v>1552</v>
      </c>
      <c r="O657" s="459" t="s">
        <v>8807</v>
      </c>
      <c r="P657" s="454" t="s">
        <v>8808</v>
      </c>
      <c r="Q657" s="455" t="s">
        <v>10605</v>
      </c>
    </row>
    <row r="658" spans="1:17" s="446" customFormat="1" ht="24.95" customHeight="1">
      <c r="A658" s="453">
        <v>657</v>
      </c>
      <c r="B658" s="453"/>
      <c r="C658" s="463" t="s">
        <v>243</v>
      </c>
      <c r="D658" s="463" t="s">
        <v>2793</v>
      </c>
      <c r="E658" s="464" t="s">
        <v>2835</v>
      </c>
      <c r="F658" s="455" t="s">
        <v>2836</v>
      </c>
      <c r="G658" s="456" t="s">
        <v>2830</v>
      </c>
      <c r="H658" s="455" t="s">
        <v>334</v>
      </c>
      <c r="I658" s="454" t="s">
        <v>21</v>
      </c>
      <c r="J658" s="457">
        <v>3422160</v>
      </c>
      <c r="K658" s="458">
        <v>2160</v>
      </c>
      <c r="L658" s="457">
        <v>7391865600</v>
      </c>
      <c r="M658" s="455" t="s">
        <v>9123</v>
      </c>
      <c r="N658" s="459" t="s">
        <v>1552</v>
      </c>
      <c r="O658" s="459" t="s">
        <v>8807</v>
      </c>
      <c r="P658" s="454" t="s">
        <v>8808</v>
      </c>
      <c r="Q658" s="455" t="s">
        <v>10605</v>
      </c>
    </row>
    <row r="659" spans="1:17" s="446" customFormat="1" ht="24.95" customHeight="1">
      <c r="A659" s="453">
        <v>658</v>
      </c>
      <c r="B659" s="453"/>
      <c r="C659" s="463" t="s">
        <v>243</v>
      </c>
      <c r="D659" s="463" t="s">
        <v>2793</v>
      </c>
      <c r="E659" s="464" t="s">
        <v>9818</v>
      </c>
      <c r="F659" s="455" t="s">
        <v>9819</v>
      </c>
      <c r="G659" s="456" t="s">
        <v>9805</v>
      </c>
      <c r="H659" s="455" t="s">
        <v>185</v>
      </c>
      <c r="I659" s="454" t="s">
        <v>21</v>
      </c>
      <c r="J659" s="457">
        <v>3200000</v>
      </c>
      <c r="K659" s="458">
        <v>150</v>
      </c>
      <c r="L659" s="457">
        <v>480000000</v>
      </c>
      <c r="M659" s="455" t="s">
        <v>2392</v>
      </c>
      <c r="N659" s="459" t="s">
        <v>1552</v>
      </c>
      <c r="O659" s="459" t="s">
        <v>8807</v>
      </c>
      <c r="P659" s="454" t="s">
        <v>8808</v>
      </c>
      <c r="Q659" s="455" t="s">
        <v>10605</v>
      </c>
    </row>
    <row r="660" spans="1:17" s="446" customFormat="1" ht="24.95" customHeight="1">
      <c r="A660" s="453">
        <v>659</v>
      </c>
      <c r="B660" s="453"/>
      <c r="C660" s="463" t="s">
        <v>243</v>
      </c>
      <c r="D660" s="463" t="s">
        <v>2793</v>
      </c>
      <c r="E660" s="464" t="s">
        <v>9820</v>
      </c>
      <c r="F660" s="455" t="s">
        <v>9821</v>
      </c>
      <c r="G660" s="456" t="s">
        <v>9822</v>
      </c>
      <c r="H660" s="455" t="s">
        <v>34</v>
      </c>
      <c r="I660" s="454" t="s">
        <v>222</v>
      </c>
      <c r="J660" s="457">
        <v>3346500</v>
      </c>
      <c r="K660" s="458">
        <v>100</v>
      </c>
      <c r="L660" s="457">
        <v>334650000</v>
      </c>
      <c r="M660" s="455" t="s">
        <v>9823</v>
      </c>
      <c r="N660" s="459" t="s">
        <v>1552</v>
      </c>
      <c r="O660" s="459" t="s">
        <v>8807</v>
      </c>
      <c r="P660" s="454" t="s">
        <v>8808</v>
      </c>
      <c r="Q660" s="455" t="s">
        <v>10605</v>
      </c>
    </row>
    <row r="661" spans="1:17" s="446" customFormat="1" ht="24.95" customHeight="1">
      <c r="A661" s="453">
        <v>660</v>
      </c>
      <c r="B661" s="453"/>
      <c r="C661" s="463" t="s">
        <v>243</v>
      </c>
      <c r="D661" s="463" t="s">
        <v>2793</v>
      </c>
      <c r="E661" s="464" t="s">
        <v>2832</v>
      </c>
      <c r="F661" s="455" t="s">
        <v>2759</v>
      </c>
      <c r="G661" s="456" t="s">
        <v>2760</v>
      </c>
      <c r="H661" s="455" t="s">
        <v>35</v>
      </c>
      <c r="I661" s="454" t="s">
        <v>21</v>
      </c>
      <c r="J661" s="457">
        <v>2940000</v>
      </c>
      <c r="K661" s="458">
        <v>100</v>
      </c>
      <c r="L661" s="457">
        <v>294000000</v>
      </c>
      <c r="M661" s="455" t="s">
        <v>9123</v>
      </c>
      <c r="N661" s="459" t="s">
        <v>1552</v>
      </c>
      <c r="O661" s="459" t="s">
        <v>8807</v>
      </c>
      <c r="P661" s="454" t="s">
        <v>8808</v>
      </c>
      <c r="Q661" s="455" t="s">
        <v>10605</v>
      </c>
    </row>
    <row r="662" spans="1:17" s="446" customFormat="1" ht="24.95" customHeight="1">
      <c r="A662" s="453">
        <v>661</v>
      </c>
      <c r="B662" s="453"/>
      <c r="C662" s="463" t="s">
        <v>243</v>
      </c>
      <c r="D662" s="463" t="s">
        <v>2793</v>
      </c>
      <c r="E662" s="464" t="s">
        <v>9824</v>
      </c>
      <c r="F662" s="455" t="s">
        <v>9825</v>
      </c>
      <c r="G662" s="456" t="s">
        <v>9826</v>
      </c>
      <c r="H662" s="455" t="s">
        <v>34</v>
      </c>
      <c r="I662" s="454" t="s">
        <v>21</v>
      </c>
      <c r="J662" s="457">
        <v>2790000</v>
      </c>
      <c r="K662" s="458">
        <v>250</v>
      </c>
      <c r="L662" s="457">
        <v>697500000</v>
      </c>
      <c r="M662" s="455" t="s">
        <v>9827</v>
      </c>
      <c r="N662" s="459" t="s">
        <v>1552</v>
      </c>
      <c r="O662" s="459" t="s">
        <v>8807</v>
      </c>
      <c r="P662" s="454" t="s">
        <v>8808</v>
      </c>
      <c r="Q662" s="455" t="s">
        <v>10605</v>
      </c>
    </row>
    <row r="663" spans="1:17" s="446" customFormat="1" ht="24.95" customHeight="1">
      <c r="A663" s="453">
        <v>662</v>
      </c>
      <c r="B663" s="453"/>
      <c r="C663" s="463" t="s">
        <v>9828</v>
      </c>
      <c r="D663" s="463" t="s">
        <v>9829</v>
      </c>
      <c r="E663" s="464" t="s">
        <v>9830</v>
      </c>
      <c r="F663" s="455" t="s">
        <v>9237</v>
      </c>
      <c r="G663" s="456" t="s">
        <v>551</v>
      </c>
      <c r="H663" s="455" t="s">
        <v>34</v>
      </c>
      <c r="I663" s="454" t="s">
        <v>21</v>
      </c>
      <c r="J663" s="457">
        <v>6500000</v>
      </c>
      <c r="K663" s="458">
        <v>160</v>
      </c>
      <c r="L663" s="457">
        <v>1040000000</v>
      </c>
      <c r="M663" s="455" t="s">
        <v>8953</v>
      </c>
      <c r="N663" s="459" t="s">
        <v>1552</v>
      </c>
      <c r="O663" s="459" t="s">
        <v>8807</v>
      </c>
      <c r="P663" s="454" t="s">
        <v>8808</v>
      </c>
      <c r="Q663" s="455" t="s">
        <v>10605</v>
      </c>
    </row>
    <row r="664" spans="1:17" s="446" customFormat="1" ht="24.95" customHeight="1">
      <c r="A664" s="453">
        <v>663</v>
      </c>
      <c r="B664" s="453"/>
      <c r="C664" s="463" t="s">
        <v>9831</v>
      </c>
      <c r="D664" s="463" t="s">
        <v>9832</v>
      </c>
      <c r="E664" s="464" t="s">
        <v>9833</v>
      </c>
      <c r="F664" s="455" t="s">
        <v>327</v>
      </c>
      <c r="G664" s="456" t="s">
        <v>551</v>
      </c>
      <c r="H664" s="455" t="s">
        <v>34</v>
      </c>
      <c r="I664" s="454" t="s">
        <v>21</v>
      </c>
      <c r="J664" s="457">
        <v>10500000</v>
      </c>
      <c r="K664" s="458">
        <v>80</v>
      </c>
      <c r="L664" s="457">
        <v>840000000</v>
      </c>
      <c r="M664" s="455" t="s">
        <v>8953</v>
      </c>
      <c r="N664" s="459" t="s">
        <v>1552</v>
      </c>
      <c r="O664" s="459" t="s">
        <v>8807</v>
      </c>
      <c r="P664" s="454" t="s">
        <v>8808</v>
      </c>
      <c r="Q664" s="455" t="s">
        <v>10605</v>
      </c>
    </row>
    <row r="665" spans="1:17" s="446" customFormat="1" ht="24.95" customHeight="1">
      <c r="A665" s="453">
        <v>664</v>
      </c>
      <c r="B665" s="453"/>
      <c r="C665" s="463" t="s">
        <v>9834</v>
      </c>
      <c r="D665" s="463" t="s">
        <v>9835</v>
      </c>
      <c r="E665" s="464" t="s">
        <v>9836</v>
      </c>
      <c r="F665" s="455" t="s">
        <v>9686</v>
      </c>
      <c r="G665" s="456" t="s">
        <v>2610</v>
      </c>
      <c r="H665" s="455" t="s">
        <v>8146</v>
      </c>
      <c r="I665" s="454" t="s">
        <v>21</v>
      </c>
      <c r="J665" s="457">
        <v>9000000</v>
      </c>
      <c r="K665" s="458">
        <v>120</v>
      </c>
      <c r="L665" s="457">
        <v>1080000000</v>
      </c>
      <c r="M665" s="455" t="s">
        <v>9200</v>
      </c>
      <c r="N665" s="459" t="s">
        <v>1552</v>
      </c>
      <c r="O665" s="459" t="s">
        <v>8807</v>
      </c>
      <c r="P665" s="454" t="s">
        <v>8808</v>
      </c>
      <c r="Q665" s="455" t="s">
        <v>10605</v>
      </c>
    </row>
    <row r="666" spans="1:17" s="446" customFormat="1" ht="24.95" customHeight="1">
      <c r="A666" s="453">
        <v>665</v>
      </c>
      <c r="B666" s="453"/>
      <c r="C666" s="463" t="s">
        <v>9834</v>
      </c>
      <c r="D666" s="463" t="s">
        <v>9835</v>
      </c>
      <c r="E666" s="464" t="s">
        <v>9837</v>
      </c>
      <c r="F666" s="455" t="s">
        <v>9686</v>
      </c>
      <c r="G666" s="456" t="s">
        <v>2610</v>
      </c>
      <c r="H666" s="455" t="s">
        <v>8146</v>
      </c>
      <c r="I666" s="454" t="s">
        <v>21</v>
      </c>
      <c r="J666" s="457">
        <v>5600000</v>
      </c>
      <c r="K666" s="458">
        <v>48</v>
      </c>
      <c r="L666" s="457">
        <v>268800000</v>
      </c>
      <c r="M666" s="455" t="s">
        <v>9200</v>
      </c>
      <c r="N666" s="459" t="s">
        <v>1552</v>
      </c>
      <c r="O666" s="459" t="s">
        <v>8807</v>
      </c>
      <c r="P666" s="454" t="s">
        <v>8808</v>
      </c>
      <c r="Q666" s="455" t="s">
        <v>10605</v>
      </c>
    </row>
    <row r="667" spans="1:17" s="446" customFormat="1" ht="24.95" customHeight="1">
      <c r="A667" s="453">
        <v>666</v>
      </c>
      <c r="B667" s="453"/>
      <c r="C667" s="463" t="s">
        <v>9834</v>
      </c>
      <c r="D667" s="463" t="s">
        <v>9835</v>
      </c>
      <c r="E667" s="464" t="s">
        <v>9838</v>
      </c>
      <c r="F667" s="455" t="s">
        <v>327</v>
      </c>
      <c r="G667" s="456" t="s">
        <v>551</v>
      </c>
      <c r="H667" s="455" t="s">
        <v>34</v>
      </c>
      <c r="I667" s="454" t="s">
        <v>21</v>
      </c>
      <c r="J667" s="457">
        <v>10500000</v>
      </c>
      <c r="K667" s="458">
        <v>25</v>
      </c>
      <c r="L667" s="457">
        <v>262500000</v>
      </c>
      <c r="M667" s="455" t="s">
        <v>8953</v>
      </c>
      <c r="N667" s="459" t="s">
        <v>1552</v>
      </c>
      <c r="O667" s="459" t="s">
        <v>8807</v>
      </c>
      <c r="P667" s="454" t="s">
        <v>8808</v>
      </c>
      <c r="Q667" s="455" t="s">
        <v>10605</v>
      </c>
    </row>
    <row r="668" spans="1:17" s="446" customFormat="1" ht="24.95" customHeight="1">
      <c r="A668" s="453">
        <v>667</v>
      </c>
      <c r="B668" s="453"/>
      <c r="C668" s="463" t="s">
        <v>287</v>
      </c>
      <c r="D668" s="463" t="s">
        <v>5512</v>
      </c>
      <c r="E668" s="464" t="s">
        <v>9839</v>
      </c>
      <c r="F668" s="455" t="s">
        <v>8211</v>
      </c>
      <c r="G668" s="456" t="s">
        <v>9840</v>
      </c>
      <c r="H668" s="455" t="s">
        <v>9841</v>
      </c>
      <c r="I668" s="454" t="s">
        <v>23</v>
      </c>
      <c r="J668" s="457">
        <v>43200000</v>
      </c>
      <c r="K668" s="458">
        <v>16</v>
      </c>
      <c r="L668" s="457">
        <v>691200000</v>
      </c>
      <c r="M668" s="455" t="s">
        <v>9842</v>
      </c>
      <c r="N668" s="459" t="s">
        <v>1552</v>
      </c>
      <c r="O668" s="459" t="s">
        <v>8807</v>
      </c>
      <c r="P668" s="454" t="s">
        <v>8808</v>
      </c>
      <c r="Q668" s="455" t="s">
        <v>10605</v>
      </c>
    </row>
    <row r="669" spans="1:17" s="446" customFormat="1" ht="24.95" customHeight="1">
      <c r="A669" s="453">
        <v>668</v>
      </c>
      <c r="B669" s="453"/>
      <c r="C669" s="463" t="s">
        <v>287</v>
      </c>
      <c r="D669" s="463" t="s">
        <v>5512</v>
      </c>
      <c r="E669" s="464" t="s">
        <v>9843</v>
      </c>
      <c r="F669" s="455" t="s">
        <v>9844</v>
      </c>
      <c r="G669" s="456" t="s">
        <v>9840</v>
      </c>
      <c r="H669" s="455" t="s">
        <v>9841</v>
      </c>
      <c r="I669" s="454" t="s">
        <v>23</v>
      </c>
      <c r="J669" s="457">
        <v>53900000</v>
      </c>
      <c r="K669" s="458">
        <v>10</v>
      </c>
      <c r="L669" s="457">
        <v>539000000</v>
      </c>
      <c r="M669" s="455" t="s">
        <v>9842</v>
      </c>
      <c r="N669" s="459" t="s">
        <v>1552</v>
      </c>
      <c r="O669" s="459" t="s">
        <v>8807</v>
      </c>
      <c r="P669" s="454" t="s">
        <v>8808</v>
      </c>
      <c r="Q669" s="455" t="s">
        <v>10605</v>
      </c>
    </row>
    <row r="670" spans="1:17" s="446" customFormat="1" ht="24.95" customHeight="1">
      <c r="A670" s="453">
        <v>669</v>
      </c>
      <c r="B670" s="453"/>
      <c r="C670" s="463" t="s">
        <v>287</v>
      </c>
      <c r="D670" s="463" t="s">
        <v>5512</v>
      </c>
      <c r="E670" s="464" t="s">
        <v>9845</v>
      </c>
      <c r="F670" s="455" t="s">
        <v>9844</v>
      </c>
      <c r="G670" s="456" t="s">
        <v>9840</v>
      </c>
      <c r="H670" s="455" t="s">
        <v>9841</v>
      </c>
      <c r="I670" s="454" t="s">
        <v>23</v>
      </c>
      <c r="J670" s="457">
        <v>43200000</v>
      </c>
      <c r="K670" s="458">
        <v>20</v>
      </c>
      <c r="L670" s="457">
        <v>864000000</v>
      </c>
      <c r="M670" s="455" t="s">
        <v>9842</v>
      </c>
      <c r="N670" s="459" t="s">
        <v>1552</v>
      </c>
      <c r="O670" s="459" t="s">
        <v>8807</v>
      </c>
      <c r="P670" s="454" t="s">
        <v>8808</v>
      </c>
      <c r="Q670" s="455" t="s">
        <v>10605</v>
      </c>
    </row>
    <row r="671" spans="1:17" s="446" customFormat="1" ht="24.95" customHeight="1">
      <c r="A671" s="453">
        <v>670</v>
      </c>
      <c r="B671" s="453"/>
      <c r="C671" s="463" t="s">
        <v>287</v>
      </c>
      <c r="D671" s="463" t="s">
        <v>5512</v>
      </c>
      <c r="E671" s="464" t="s">
        <v>9846</v>
      </c>
      <c r="F671" s="455" t="s">
        <v>9847</v>
      </c>
      <c r="G671" s="456" t="s">
        <v>385</v>
      </c>
      <c r="H671" s="455" t="s">
        <v>34</v>
      </c>
      <c r="I671" s="454" t="s">
        <v>23</v>
      </c>
      <c r="J671" s="457">
        <v>55500000</v>
      </c>
      <c r="K671" s="458">
        <v>7</v>
      </c>
      <c r="L671" s="457">
        <v>388500000</v>
      </c>
      <c r="M671" s="455" t="s">
        <v>8953</v>
      </c>
      <c r="N671" s="459" t="s">
        <v>1552</v>
      </c>
      <c r="O671" s="459" t="s">
        <v>8807</v>
      </c>
      <c r="P671" s="454" t="s">
        <v>8808</v>
      </c>
      <c r="Q671" s="455" t="s">
        <v>10605</v>
      </c>
    </row>
    <row r="672" spans="1:17" s="446" customFormat="1" ht="24.95" customHeight="1">
      <c r="A672" s="453">
        <v>671</v>
      </c>
      <c r="B672" s="453"/>
      <c r="C672" s="463" t="s">
        <v>287</v>
      </c>
      <c r="D672" s="463" t="s">
        <v>5512</v>
      </c>
      <c r="E672" s="464" t="s">
        <v>9848</v>
      </c>
      <c r="F672" s="455" t="s">
        <v>9847</v>
      </c>
      <c r="G672" s="456" t="s">
        <v>385</v>
      </c>
      <c r="H672" s="455" t="s">
        <v>34</v>
      </c>
      <c r="I672" s="454" t="s">
        <v>23</v>
      </c>
      <c r="J672" s="457">
        <v>52000000</v>
      </c>
      <c r="K672" s="458">
        <v>56</v>
      </c>
      <c r="L672" s="457">
        <v>2912000000</v>
      </c>
      <c r="M672" s="455" t="s">
        <v>8953</v>
      </c>
      <c r="N672" s="459" t="s">
        <v>1552</v>
      </c>
      <c r="O672" s="459" t="s">
        <v>8807</v>
      </c>
      <c r="P672" s="454" t="s">
        <v>8808</v>
      </c>
      <c r="Q672" s="455" t="s">
        <v>10605</v>
      </c>
    </row>
    <row r="673" spans="1:17" s="446" customFormat="1" ht="24.95" customHeight="1">
      <c r="A673" s="453">
        <v>672</v>
      </c>
      <c r="B673" s="453"/>
      <c r="C673" s="463" t="s">
        <v>287</v>
      </c>
      <c r="D673" s="463" t="s">
        <v>5512</v>
      </c>
      <c r="E673" s="464" t="s">
        <v>9848</v>
      </c>
      <c r="F673" s="455" t="s">
        <v>9847</v>
      </c>
      <c r="G673" s="456" t="s">
        <v>385</v>
      </c>
      <c r="H673" s="455" t="s">
        <v>34</v>
      </c>
      <c r="I673" s="454" t="s">
        <v>23</v>
      </c>
      <c r="J673" s="457">
        <v>52000000</v>
      </c>
      <c r="K673" s="458">
        <v>12</v>
      </c>
      <c r="L673" s="457">
        <v>624000000</v>
      </c>
      <c r="M673" s="455" t="s">
        <v>8953</v>
      </c>
      <c r="N673" s="459" t="s">
        <v>1552</v>
      </c>
      <c r="O673" s="459" t="s">
        <v>8807</v>
      </c>
      <c r="P673" s="454" t="s">
        <v>8808</v>
      </c>
      <c r="Q673" s="455" t="s">
        <v>10605</v>
      </c>
    </row>
    <row r="674" spans="1:17" s="446" customFormat="1" ht="24.95" customHeight="1">
      <c r="A674" s="453">
        <v>673</v>
      </c>
      <c r="B674" s="453"/>
      <c r="C674" s="463" t="s">
        <v>287</v>
      </c>
      <c r="D674" s="463" t="s">
        <v>5512</v>
      </c>
      <c r="E674" s="464" t="s">
        <v>9849</v>
      </c>
      <c r="F674" s="455" t="s">
        <v>9847</v>
      </c>
      <c r="G674" s="456" t="s">
        <v>385</v>
      </c>
      <c r="H674" s="455" t="s">
        <v>34</v>
      </c>
      <c r="I674" s="454" t="s">
        <v>23</v>
      </c>
      <c r="J674" s="457">
        <v>83500000</v>
      </c>
      <c r="K674" s="458">
        <v>2</v>
      </c>
      <c r="L674" s="457">
        <v>167000000</v>
      </c>
      <c r="M674" s="455" t="s">
        <v>8953</v>
      </c>
      <c r="N674" s="459" t="s">
        <v>1552</v>
      </c>
      <c r="O674" s="459" t="s">
        <v>8807</v>
      </c>
      <c r="P674" s="454" t="s">
        <v>8808</v>
      </c>
      <c r="Q674" s="455" t="s">
        <v>10605</v>
      </c>
    </row>
    <row r="675" spans="1:17" s="446" customFormat="1" ht="24.95" customHeight="1">
      <c r="A675" s="453">
        <v>674</v>
      </c>
      <c r="B675" s="453"/>
      <c r="C675" s="463" t="s">
        <v>287</v>
      </c>
      <c r="D675" s="463" t="s">
        <v>5512</v>
      </c>
      <c r="E675" s="464" t="s">
        <v>9850</v>
      </c>
      <c r="F675" s="455" t="s">
        <v>9847</v>
      </c>
      <c r="G675" s="456" t="s">
        <v>385</v>
      </c>
      <c r="H675" s="455" t="s">
        <v>34</v>
      </c>
      <c r="I675" s="454" t="s">
        <v>23</v>
      </c>
      <c r="J675" s="457">
        <v>82000000</v>
      </c>
      <c r="K675" s="458">
        <v>8</v>
      </c>
      <c r="L675" s="457">
        <v>656000000</v>
      </c>
      <c r="M675" s="455" t="s">
        <v>8953</v>
      </c>
      <c r="N675" s="459" t="s">
        <v>1552</v>
      </c>
      <c r="O675" s="459" t="s">
        <v>8807</v>
      </c>
      <c r="P675" s="454" t="s">
        <v>8808</v>
      </c>
      <c r="Q675" s="455" t="s">
        <v>10605</v>
      </c>
    </row>
    <row r="676" spans="1:17" s="446" customFormat="1" ht="24.95" customHeight="1">
      <c r="A676" s="453">
        <v>675</v>
      </c>
      <c r="B676" s="453"/>
      <c r="C676" s="463" t="s">
        <v>287</v>
      </c>
      <c r="D676" s="463" t="s">
        <v>5512</v>
      </c>
      <c r="E676" s="464" t="s">
        <v>2944</v>
      </c>
      <c r="F676" s="455" t="s">
        <v>9847</v>
      </c>
      <c r="G676" s="456" t="s">
        <v>385</v>
      </c>
      <c r="H676" s="455" t="s">
        <v>34</v>
      </c>
      <c r="I676" s="454" t="s">
        <v>23</v>
      </c>
      <c r="J676" s="457">
        <v>45000000</v>
      </c>
      <c r="K676" s="458">
        <v>18</v>
      </c>
      <c r="L676" s="457">
        <v>810000000</v>
      </c>
      <c r="M676" s="455" t="s">
        <v>8953</v>
      </c>
      <c r="N676" s="459" t="s">
        <v>1552</v>
      </c>
      <c r="O676" s="459" t="s">
        <v>8807</v>
      </c>
      <c r="P676" s="454" t="s">
        <v>8808</v>
      </c>
      <c r="Q676" s="455" t="s">
        <v>10605</v>
      </c>
    </row>
    <row r="677" spans="1:17" s="446" customFormat="1" ht="24.95" customHeight="1">
      <c r="A677" s="453">
        <v>676</v>
      </c>
      <c r="B677" s="453"/>
      <c r="C677" s="463" t="s">
        <v>287</v>
      </c>
      <c r="D677" s="463" t="s">
        <v>5512</v>
      </c>
      <c r="E677" s="464" t="s">
        <v>9851</v>
      </c>
      <c r="F677" s="455" t="s">
        <v>8211</v>
      </c>
      <c r="G677" s="456" t="s">
        <v>2907</v>
      </c>
      <c r="H677" s="455" t="s">
        <v>8146</v>
      </c>
      <c r="I677" s="454" t="s">
        <v>23</v>
      </c>
      <c r="J677" s="457">
        <v>45500000</v>
      </c>
      <c r="K677" s="458">
        <v>10</v>
      </c>
      <c r="L677" s="457">
        <v>455000000</v>
      </c>
      <c r="M677" s="455" t="s">
        <v>9200</v>
      </c>
      <c r="N677" s="459" t="s">
        <v>1552</v>
      </c>
      <c r="O677" s="459" t="s">
        <v>8807</v>
      </c>
      <c r="P677" s="454" t="s">
        <v>8808</v>
      </c>
      <c r="Q677" s="455" t="s">
        <v>10605</v>
      </c>
    </row>
    <row r="678" spans="1:17" s="446" customFormat="1" ht="24.95" customHeight="1">
      <c r="A678" s="453">
        <v>677</v>
      </c>
      <c r="B678" s="453"/>
      <c r="C678" s="463" t="s">
        <v>287</v>
      </c>
      <c r="D678" s="463" t="s">
        <v>5512</v>
      </c>
      <c r="E678" s="464" t="s">
        <v>9852</v>
      </c>
      <c r="F678" s="455" t="s">
        <v>9853</v>
      </c>
      <c r="G678" s="456" t="s">
        <v>2926</v>
      </c>
      <c r="H678" s="455" t="s">
        <v>42</v>
      </c>
      <c r="I678" s="454" t="s">
        <v>23</v>
      </c>
      <c r="J678" s="457">
        <v>51732000</v>
      </c>
      <c r="K678" s="458">
        <v>16</v>
      </c>
      <c r="L678" s="457">
        <v>827712000</v>
      </c>
      <c r="M678" s="455" t="s">
        <v>8931</v>
      </c>
      <c r="N678" s="459" t="s">
        <v>1552</v>
      </c>
      <c r="O678" s="459" t="s">
        <v>8807</v>
      </c>
      <c r="P678" s="454" t="s">
        <v>8808</v>
      </c>
      <c r="Q678" s="455" t="s">
        <v>10605</v>
      </c>
    </row>
    <row r="679" spans="1:17" s="446" customFormat="1" ht="24.95" customHeight="1">
      <c r="A679" s="453">
        <v>678</v>
      </c>
      <c r="B679" s="453"/>
      <c r="C679" s="463" t="s">
        <v>288</v>
      </c>
      <c r="D679" s="463" t="s">
        <v>5504</v>
      </c>
      <c r="E679" s="464" t="s">
        <v>9854</v>
      </c>
      <c r="F679" s="455" t="s">
        <v>9847</v>
      </c>
      <c r="G679" s="456" t="s">
        <v>385</v>
      </c>
      <c r="H679" s="455" t="s">
        <v>34</v>
      </c>
      <c r="I679" s="454" t="s">
        <v>23</v>
      </c>
      <c r="J679" s="457">
        <v>33500000</v>
      </c>
      <c r="K679" s="458">
        <v>15</v>
      </c>
      <c r="L679" s="457">
        <v>502500000</v>
      </c>
      <c r="M679" s="455" t="s">
        <v>8953</v>
      </c>
      <c r="N679" s="459" t="s">
        <v>1552</v>
      </c>
      <c r="O679" s="459" t="s">
        <v>8807</v>
      </c>
      <c r="P679" s="454" t="s">
        <v>8808</v>
      </c>
      <c r="Q679" s="455" t="s">
        <v>10605</v>
      </c>
    </row>
    <row r="680" spans="1:17" s="446" customFormat="1" ht="24.95" customHeight="1">
      <c r="A680" s="453">
        <v>679</v>
      </c>
      <c r="B680" s="453"/>
      <c r="C680" s="463" t="s">
        <v>288</v>
      </c>
      <c r="D680" s="463" t="s">
        <v>5504</v>
      </c>
      <c r="E680" s="464" t="s">
        <v>9855</v>
      </c>
      <c r="F680" s="455" t="s">
        <v>9847</v>
      </c>
      <c r="G680" s="456" t="s">
        <v>385</v>
      </c>
      <c r="H680" s="455" t="s">
        <v>34</v>
      </c>
      <c r="I680" s="454" t="s">
        <v>23</v>
      </c>
      <c r="J680" s="457">
        <v>33500000</v>
      </c>
      <c r="K680" s="458">
        <v>20</v>
      </c>
      <c r="L680" s="457">
        <v>670000000</v>
      </c>
      <c r="M680" s="455" t="s">
        <v>8953</v>
      </c>
      <c r="N680" s="459" t="s">
        <v>1552</v>
      </c>
      <c r="O680" s="459" t="s">
        <v>8807</v>
      </c>
      <c r="P680" s="454" t="s">
        <v>8808</v>
      </c>
      <c r="Q680" s="455" t="s">
        <v>10605</v>
      </c>
    </row>
    <row r="681" spans="1:17" s="446" customFormat="1" ht="24.95" customHeight="1">
      <c r="A681" s="453">
        <v>680</v>
      </c>
      <c r="B681" s="453"/>
      <c r="C681" s="463" t="s">
        <v>288</v>
      </c>
      <c r="D681" s="463" t="s">
        <v>5504</v>
      </c>
      <c r="E681" s="464" t="s">
        <v>9856</v>
      </c>
      <c r="F681" s="455" t="s">
        <v>9857</v>
      </c>
      <c r="G681" s="456" t="s">
        <v>9840</v>
      </c>
      <c r="H681" s="455" t="s">
        <v>9841</v>
      </c>
      <c r="I681" s="454" t="s">
        <v>23</v>
      </c>
      <c r="J681" s="457">
        <v>31650000</v>
      </c>
      <c r="K681" s="458">
        <v>25</v>
      </c>
      <c r="L681" s="457">
        <v>791250000</v>
      </c>
      <c r="M681" s="455" t="s">
        <v>9842</v>
      </c>
      <c r="N681" s="459" t="s">
        <v>1552</v>
      </c>
      <c r="O681" s="459" t="s">
        <v>8807</v>
      </c>
      <c r="P681" s="454" t="s">
        <v>8808</v>
      </c>
      <c r="Q681" s="455" t="s">
        <v>10605</v>
      </c>
    </row>
    <row r="682" spans="1:17" s="446" customFormat="1" ht="24.95" customHeight="1">
      <c r="A682" s="453">
        <v>681</v>
      </c>
      <c r="B682" s="453"/>
      <c r="C682" s="463" t="s">
        <v>288</v>
      </c>
      <c r="D682" s="463" t="s">
        <v>5504</v>
      </c>
      <c r="E682" s="464" t="s">
        <v>9858</v>
      </c>
      <c r="F682" s="455" t="s">
        <v>9857</v>
      </c>
      <c r="G682" s="456" t="s">
        <v>9840</v>
      </c>
      <c r="H682" s="455" t="s">
        <v>9841</v>
      </c>
      <c r="I682" s="454" t="s">
        <v>23</v>
      </c>
      <c r="J682" s="457">
        <v>31650000</v>
      </c>
      <c r="K682" s="458">
        <v>16</v>
      </c>
      <c r="L682" s="457">
        <v>506400000</v>
      </c>
      <c r="M682" s="455" t="s">
        <v>9842</v>
      </c>
      <c r="N682" s="459" t="s">
        <v>1552</v>
      </c>
      <c r="O682" s="459" t="s">
        <v>8807</v>
      </c>
      <c r="P682" s="454" t="s">
        <v>8808</v>
      </c>
      <c r="Q682" s="455" t="s">
        <v>10605</v>
      </c>
    </row>
    <row r="683" spans="1:17" s="446" customFormat="1" ht="24.95" customHeight="1">
      <c r="A683" s="453">
        <v>682</v>
      </c>
      <c r="B683" s="453"/>
      <c r="C683" s="463" t="s">
        <v>288</v>
      </c>
      <c r="D683" s="463" t="s">
        <v>5504</v>
      </c>
      <c r="E683" s="464" t="s">
        <v>9859</v>
      </c>
      <c r="F683" s="455" t="s">
        <v>9847</v>
      </c>
      <c r="G683" s="456" t="s">
        <v>385</v>
      </c>
      <c r="H683" s="455" t="s">
        <v>34</v>
      </c>
      <c r="I683" s="454" t="s">
        <v>23</v>
      </c>
      <c r="J683" s="457">
        <v>50000000</v>
      </c>
      <c r="K683" s="458">
        <v>15</v>
      </c>
      <c r="L683" s="457">
        <v>750000000</v>
      </c>
      <c r="M683" s="455" t="s">
        <v>8953</v>
      </c>
      <c r="N683" s="459" t="s">
        <v>1552</v>
      </c>
      <c r="O683" s="459" t="s">
        <v>8807</v>
      </c>
      <c r="P683" s="454" t="s">
        <v>8808</v>
      </c>
      <c r="Q683" s="455" t="s">
        <v>10605</v>
      </c>
    </row>
    <row r="684" spans="1:17" s="446" customFormat="1" ht="24.95" customHeight="1">
      <c r="A684" s="453">
        <v>683</v>
      </c>
      <c r="B684" s="453"/>
      <c r="C684" s="463" t="s">
        <v>288</v>
      </c>
      <c r="D684" s="463" t="s">
        <v>5504</v>
      </c>
      <c r="E684" s="464" t="s">
        <v>9860</v>
      </c>
      <c r="F684" s="455" t="s">
        <v>9847</v>
      </c>
      <c r="G684" s="456" t="s">
        <v>385</v>
      </c>
      <c r="H684" s="455" t="s">
        <v>34</v>
      </c>
      <c r="I684" s="454" t="s">
        <v>23</v>
      </c>
      <c r="J684" s="457">
        <v>30000000</v>
      </c>
      <c r="K684" s="458">
        <v>10</v>
      </c>
      <c r="L684" s="457">
        <v>300000000</v>
      </c>
      <c r="M684" s="455" t="s">
        <v>8953</v>
      </c>
      <c r="N684" s="459" t="s">
        <v>1552</v>
      </c>
      <c r="O684" s="459" t="s">
        <v>8807</v>
      </c>
      <c r="P684" s="454" t="s">
        <v>8808</v>
      </c>
      <c r="Q684" s="455" t="s">
        <v>10605</v>
      </c>
    </row>
    <row r="685" spans="1:17" s="446" customFormat="1" ht="24.95" customHeight="1">
      <c r="A685" s="453">
        <v>684</v>
      </c>
      <c r="B685" s="453"/>
      <c r="C685" s="463" t="s">
        <v>288</v>
      </c>
      <c r="D685" s="463" t="s">
        <v>5504</v>
      </c>
      <c r="E685" s="464" t="s">
        <v>9861</v>
      </c>
      <c r="F685" s="455" t="s">
        <v>9853</v>
      </c>
      <c r="G685" s="456" t="s">
        <v>2926</v>
      </c>
      <c r="H685" s="455" t="s">
        <v>42</v>
      </c>
      <c r="I685" s="454" t="s">
        <v>23</v>
      </c>
      <c r="J685" s="457">
        <v>42240000</v>
      </c>
      <c r="K685" s="458">
        <v>20</v>
      </c>
      <c r="L685" s="457">
        <v>844800000</v>
      </c>
      <c r="M685" s="455" t="s">
        <v>8931</v>
      </c>
      <c r="N685" s="459" t="s">
        <v>1552</v>
      </c>
      <c r="O685" s="459" t="s">
        <v>8807</v>
      </c>
      <c r="P685" s="454" t="s">
        <v>8808</v>
      </c>
      <c r="Q685" s="455" t="s">
        <v>10605</v>
      </c>
    </row>
    <row r="686" spans="1:17" s="446" customFormat="1" ht="24.95" customHeight="1">
      <c r="A686" s="453">
        <v>685</v>
      </c>
      <c r="B686" s="453"/>
      <c r="C686" s="463" t="s">
        <v>288</v>
      </c>
      <c r="D686" s="463" t="s">
        <v>5504</v>
      </c>
      <c r="E686" s="464" t="s">
        <v>9862</v>
      </c>
      <c r="F686" s="455" t="s">
        <v>9863</v>
      </c>
      <c r="G686" s="456" t="s">
        <v>385</v>
      </c>
      <c r="H686" s="455" t="s">
        <v>34</v>
      </c>
      <c r="I686" s="454" t="s">
        <v>23</v>
      </c>
      <c r="J686" s="457">
        <v>60500000</v>
      </c>
      <c r="K686" s="458">
        <v>3</v>
      </c>
      <c r="L686" s="457">
        <v>181500000</v>
      </c>
      <c r="M686" s="455" t="s">
        <v>8953</v>
      </c>
      <c r="N686" s="459" t="s">
        <v>1552</v>
      </c>
      <c r="O686" s="459" t="s">
        <v>8807</v>
      </c>
      <c r="P686" s="454" t="s">
        <v>8808</v>
      </c>
      <c r="Q686" s="455" t="s">
        <v>10605</v>
      </c>
    </row>
    <row r="687" spans="1:17" s="446" customFormat="1" ht="24.95" customHeight="1">
      <c r="A687" s="453">
        <v>686</v>
      </c>
      <c r="B687" s="453"/>
      <c r="C687" s="463" t="s">
        <v>288</v>
      </c>
      <c r="D687" s="463" t="s">
        <v>5504</v>
      </c>
      <c r="E687" s="464" t="s">
        <v>9862</v>
      </c>
      <c r="F687" s="455" t="s">
        <v>9863</v>
      </c>
      <c r="G687" s="456" t="s">
        <v>385</v>
      </c>
      <c r="H687" s="455" t="s">
        <v>34</v>
      </c>
      <c r="I687" s="454" t="s">
        <v>23</v>
      </c>
      <c r="J687" s="457">
        <v>60500000</v>
      </c>
      <c r="K687" s="458">
        <v>5</v>
      </c>
      <c r="L687" s="457">
        <v>302500000</v>
      </c>
      <c r="M687" s="455" t="s">
        <v>8953</v>
      </c>
      <c r="N687" s="459" t="s">
        <v>1552</v>
      </c>
      <c r="O687" s="459" t="s">
        <v>8807</v>
      </c>
      <c r="P687" s="454" t="s">
        <v>8808</v>
      </c>
      <c r="Q687" s="455" t="s">
        <v>10605</v>
      </c>
    </row>
    <row r="688" spans="1:17" s="446" customFormat="1" ht="24.95" customHeight="1">
      <c r="A688" s="453">
        <v>687</v>
      </c>
      <c r="B688" s="453"/>
      <c r="C688" s="463" t="s">
        <v>288</v>
      </c>
      <c r="D688" s="463" t="s">
        <v>5504</v>
      </c>
      <c r="E688" s="464" t="s">
        <v>9864</v>
      </c>
      <c r="F688" s="455" t="s">
        <v>9865</v>
      </c>
      <c r="G688" s="456" t="s">
        <v>9840</v>
      </c>
      <c r="H688" s="455" t="s">
        <v>9841</v>
      </c>
      <c r="I688" s="454" t="s">
        <v>23</v>
      </c>
      <c r="J688" s="457">
        <v>32000000</v>
      </c>
      <c r="K688" s="458">
        <v>16</v>
      </c>
      <c r="L688" s="457">
        <v>512000000</v>
      </c>
      <c r="M688" s="455" t="s">
        <v>9842</v>
      </c>
      <c r="N688" s="459" t="s">
        <v>1552</v>
      </c>
      <c r="O688" s="459" t="s">
        <v>8807</v>
      </c>
      <c r="P688" s="454" t="s">
        <v>8808</v>
      </c>
      <c r="Q688" s="455" t="s">
        <v>10605</v>
      </c>
    </row>
    <row r="689" spans="1:17" s="446" customFormat="1" ht="24.95" customHeight="1">
      <c r="A689" s="453">
        <v>688</v>
      </c>
      <c r="B689" s="453"/>
      <c r="C689" s="463" t="s">
        <v>9866</v>
      </c>
      <c r="D689" s="463" t="s">
        <v>9867</v>
      </c>
      <c r="E689" s="464" t="s">
        <v>9868</v>
      </c>
      <c r="F689" s="455" t="s">
        <v>9847</v>
      </c>
      <c r="G689" s="456" t="s">
        <v>385</v>
      </c>
      <c r="H689" s="455" t="s">
        <v>34</v>
      </c>
      <c r="I689" s="454" t="s">
        <v>23</v>
      </c>
      <c r="J689" s="457">
        <v>45000000</v>
      </c>
      <c r="K689" s="458">
        <v>4</v>
      </c>
      <c r="L689" s="457">
        <v>180000000</v>
      </c>
      <c r="M689" s="455" t="s">
        <v>8953</v>
      </c>
      <c r="N689" s="459" t="s">
        <v>1552</v>
      </c>
      <c r="O689" s="459" t="s">
        <v>8807</v>
      </c>
      <c r="P689" s="454" t="s">
        <v>8808</v>
      </c>
      <c r="Q689" s="455" t="s">
        <v>10605</v>
      </c>
    </row>
    <row r="690" spans="1:17" s="446" customFormat="1" ht="24.95" customHeight="1">
      <c r="A690" s="453">
        <v>689</v>
      </c>
      <c r="B690" s="453"/>
      <c r="C690" s="463" t="s">
        <v>9866</v>
      </c>
      <c r="D690" s="463" t="s">
        <v>9867</v>
      </c>
      <c r="E690" s="464" t="s">
        <v>9868</v>
      </c>
      <c r="F690" s="455" t="s">
        <v>9847</v>
      </c>
      <c r="G690" s="456" t="s">
        <v>385</v>
      </c>
      <c r="H690" s="455" t="s">
        <v>34</v>
      </c>
      <c r="I690" s="454" t="s">
        <v>23</v>
      </c>
      <c r="J690" s="457">
        <v>45000000</v>
      </c>
      <c r="K690" s="458">
        <v>15</v>
      </c>
      <c r="L690" s="457">
        <v>675000000</v>
      </c>
      <c r="M690" s="455" t="s">
        <v>8953</v>
      </c>
      <c r="N690" s="459" t="s">
        <v>1552</v>
      </c>
      <c r="O690" s="459" t="s">
        <v>8807</v>
      </c>
      <c r="P690" s="454" t="s">
        <v>8808</v>
      </c>
      <c r="Q690" s="455" t="s">
        <v>10605</v>
      </c>
    </row>
    <row r="691" spans="1:17" s="446" customFormat="1" ht="24.95" customHeight="1">
      <c r="A691" s="453">
        <v>690</v>
      </c>
      <c r="B691" s="453"/>
      <c r="C691" s="463" t="s">
        <v>9866</v>
      </c>
      <c r="D691" s="463" t="s">
        <v>9867</v>
      </c>
      <c r="E691" s="464" t="s">
        <v>9869</v>
      </c>
      <c r="F691" s="455" t="s">
        <v>8211</v>
      </c>
      <c r="G691" s="456" t="s">
        <v>2907</v>
      </c>
      <c r="H691" s="455" t="s">
        <v>8146</v>
      </c>
      <c r="I691" s="454" t="s">
        <v>23</v>
      </c>
      <c r="J691" s="457">
        <v>41227200</v>
      </c>
      <c r="K691" s="458">
        <v>5</v>
      </c>
      <c r="L691" s="457">
        <v>206136000</v>
      </c>
      <c r="M691" s="455" t="s">
        <v>9200</v>
      </c>
      <c r="N691" s="459" t="s">
        <v>1552</v>
      </c>
      <c r="O691" s="459" t="s">
        <v>8807</v>
      </c>
      <c r="P691" s="454" t="s">
        <v>8808</v>
      </c>
      <c r="Q691" s="455" t="s">
        <v>10605</v>
      </c>
    </row>
    <row r="692" spans="1:17" s="446" customFormat="1" ht="24.95" customHeight="1">
      <c r="A692" s="453">
        <v>691</v>
      </c>
      <c r="B692" s="453"/>
      <c r="C692" s="463" t="s">
        <v>2956</v>
      </c>
      <c r="D692" s="463" t="s">
        <v>9870</v>
      </c>
      <c r="E692" s="464" t="s">
        <v>9871</v>
      </c>
      <c r="F692" s="455" t="s">
        <v>9847</v>
      </c>
      <c r="G692" s="456" t="s">
        <v>385</v>
      </c>
      <c r="H692" s="455" t="s">
        <v>34</v>
      </c>
      <c r="I692" s="454" t="s">
        <v>23</v>
      </c>
      <c r="J692" s="457">
        <v>43200000</v>
      </c>
      <c r="K692" s="458">
        <v>8</v>
      </c>
      <c r="L692" s="457">
        <v>345600000</v>
      </c>
      <c r="M692" s="455" t="s">
        <v>8953</v>
      </c>
      <c r="N692" s="459" t="s">
        <v>1552</v>
      </c>
      <c r="O692" s="459" t="s">
        <v>8807</v>
      </c>
      <c r="P692" s="454" t="s">
        <v>8808</v>
      </c>
      <c r="Q692" s="455" t="s">
        <v>10605</v>
      </c>
    </row>
    <row r="693" spans="1:17" s="446" customFormat="1" ht="24.95" customHeight="1">
      <c r="A693" s="453">
        <v>692</v>
      </c>
      <c r="B693" s="453"/>
      <c r="C693" s="463" t="s">
        <v>9872</v>
      </c>
      <c r="D693" s="463" t="s">
        <v>9873</v>
      </c>
      <c r="E693" s="464" t="s">
        <v>9874</v>
      </c>
      <c r="F693" s="455" t="s">
        <v>3796</v>
      </c>
      <c r="G693" s="456" t="s">
        <v>551</v>
      </c>
      <c r="H693" s="455" t="s">
        <v>34</v>
      </c>
      <c r="I693" s="454" t="s">
        <v>24</v>
      </c>
      <c r="J693" s="457">
        <v>6250000</v>
      </c>
      <c r="K693" s="458">
        <v>16</v>
      </c>
      <c r="L693" s="457">
        <v>100000000</v>
      </c>
      <c r="M693" s="455" t="s">
        <v>8953</v>
      </c>
      <c r="N693" s="459" t="s">
        <v>1552</v>
      </c>
      <c r="O693" s="459" t="s">
        <v>8807</v>
      </c>
      <c r="P693" s="454" t="s">
        <v>8808</v>
      </c>
      <c r="Q693" s="455" t="s">
        <v>10605</v>
      </c>
    </row>
    <row r="694" spans="1:17" s="446" customFormat="1" ht="24.95" customHeight="1">
      <c r="A694" s="453">
        <v>693</v>
      </c>
      <c r="B694" s="453"/>
      <c r="C694" s="463" t="s">
        <v>9872</v>
      </c>
      <c r="D694" s="463" t="s">
        <v>9873</v>
      </c>
      <c r="E694" s="464" t="s">
        <v>9875</v>
      </c>
      <c r="F694" s="455" t="s">
        <v>9876</v>
      </c>
      <c r="G694" s="456" t="s">
        <v>551</v>
      </c>
      <c r="H694" s="455" t="s">
        <v>34</v>
      </c>
      <c r="I694" s="454" t="s">
        <v>24</v>
      </c>
      <c r="J694" s="457">
        <v>8700000</v>
      </c>
      <c r="K694" s="458">
        <v>10</v>
      </c>
      <c r="L694" s="457">
        <v>87000000</v>
      </c>
      <c r="M694" s="455" t="s">
        <v>8953</v>
      </c>
      <c r="N694" s="459" t="s">
        <v>1552</v>
      </c>
      <c r="O694" s="459" t="s">
        <v>8807</v>
      </c>
      <c r="P694" s="454" t="s">
        <v>8808</v>
      </c>
      <c r="Q694" s="455" t="s">
        <v>10605</v>
      </c>
    </row>
    <row r="695" spans="1:17" s="446" customFormat="1" ht="24.95" customHeight="1">
      <c r="A695" s="453">
        <v>694</v>
      </c>
      <c r="B695" s="453"/>
      <c r="C695" s="463" t="s">
        <v>9872</v>
      </c>
      <c r="D695" s="463" t="s">
        <v>9873</v>
      </c>
      <c r="E695" s="464" t="s">
        <v>9875</v>
      </c>
      <c r="F695" s="455" t="s">
        <v>792</v>
      </c>
      <c r="G695" s="456" t="s">
        <v>551</v>
      </c>
      <c r="H695" s="455" t="s">
        <v>34</v>
      </c>
      <c r="I695" s="454" t="s">
        <v>21</v>
      </c>
      <c r="J695" s="457">
        <v>8700000</v>
      </c>
      <c r="K695" s="458">
        <v>48</v>
      </c>
      <c r="L695" s="457">
        <v>417600000</v>
      </c>
      <c r="M695" s="455" t="s">
        <v>8953</v>
      </c>
      <c r="N695" s="459" t="s">
        <v>1552</v>
      </c>
      <c r="O695" s="459" t="s">
        <v>8807</v>
      </c>
      <c r="P695" s="454" t="s">
        <v>8808</v>
      </c>
      <c r="Q695" s="455" t="s">
        <v>10605</v>
      </c>
    </row>
    <row r="696" spans="1:17" s="446" customFormat="1" ht="24.95" customHeight="1">
      <c r="A696" s="453">
        <v>695</v>
      </c>
      <c r="B696" s="453"/>
      <c r="C696" s="463" t="s">
        <v>9872</v>
      </c>
      <c r="D696" s="463" t="s">
        <v>9873</v>
      </c>
      <c r="E696" s="464" t="s">
        <v>9877</v>
      </c>
      <c r="F696" s="455" t="s">
        <v>9876</v>
      </c>
      <c r="G696" s="456" t="s">
        <v>551</v>
      </c>
      <c r="H696" s="455" t="s">
        <v>34</v>
      </c>
      <c r="I696" s="454" t="s">
        <v>24</v>
      </c>
      <c r="J696" s="457">
        <v>10500000</v>
      </c>
      <c r="K696" s="458">
        <v>50</v>
      </c>
      <c r="L696" s="457">
        <v>525000000</v>
      </c>
      <c r="M696" s="455" t="s">
        <v>8953</v>
      </c>
      <c r="N696" s="459" t="s">
        <v>1552</v>
      </c>
      <c r="O696" s="459" t="s">
        <v>8807</v>
      </c>
      <c r="P696" s="454" t="s">
        <v>8808</v>
      </c>
      <c r="Q696" s="455" t="s">
        <v>10605</v>
      </c>
    </row>
    <row r="697" spans="1:17" s="446" customFormat="1" ht="24.95" customHeight="1">
      <c r="A697" s="453">
        <v>696</v>
      </c>
      <c r="B697" s="453"/>
      <c r="C697" s="463" t="s">
        <v>9872</v>
      </c>
      <c r="D697" s="463" t="s">
        <v>9873</v>
      </c>
      <c r="E697" s="464" t="s">
        <v>9878</v>
      </c>
      <c r="F697" s="455" t="s">
        <v>9876</v>
      </c>
      <c r="G697" s="456" t="s">
        <v>551</v>
      </c>
      <c r="H697" s="455" t="s">
        <v>34</v>
      </c>
      <c r="I697" s="454" t="s">
        <v>24</v>
      </c>
      <c r="J697" s="457">
        <v>10500000</v>
      </c>
      <c r="K697" s="458">
        <v>106</v>
      </c>
      <c r="L697" s="457">
        <v>1113000000</v>
      </c>
      <c r="M697" s="455" t="s">
        <v>8953</v>
      </c>
      <c r="N697" s="459" t="s">
        <v>1552</v>
      </c>
      <c r="O697" s="459" t="s">
        <v>8807</v>
      </c>
      <c r="P697" s="454" t="s">
        <v>8808</v>
      </c>
      <c r="Q697" s="455" t="s">
        <v>10605</v>
      </c>
    </row>
    <row r="698" spans="1:17" s="446" customFormat="1" ht="24.95" customHeight="1">
      <c r="A698" s="453">
        <v>697</v>
      </c>
      <c r="B698" s="453"/>
      <c r="C698" s="463" t="s">
        <v>9872</v>
      </c>
      <c r="D698" s="463" t="s">
        <v>9873</v>
      </c>
      <c r="E698" s="464" t="s">
        <v>9879</v>
      </c>
      <c r="F698" s="455" t="s">
        <v>9876</v>
      </c>
      <c r="G698" s="456" t="s">
        <v>551</v>
      </c>
      <c r="H698" s="455" t="s">
        <v>34</v>
      </c>
      <c r="I698" s="454" t="s">
        <v>24</v>
      </c>
      <c r="J698" s="457">
        <v>6111000</v>
      </c>
      <c r="K698" s="458">
        <v>22</v>
      </c>
      <c r="L698" s="457">
        <v>134442000</v>
      </c>
      <c r="M698" s="455" t="s">
        <v>8953</v>
      </c>
      <c r="N698" s="459" t="s">
        <v>1552</v>
      </c>
      <c r="O698" s="459" t="s">
        <v>8807</v>
      </c>
      <c r="P698" s="454" t="s">
        <v>8808</v>
      </c>
      <c r="Q698" s="455" t="s">
        <v>10605</v>
      </c>
    </row>
    <row r="699" spans="1:17" s="446" customFormat="1" ht="24.95" customHeight="1">
      <c r="A699" s="453">
        <v>698</v>
      </c>
      <c r="B699" s="453"/>
      <c r="C699" s="463" t="s">
        <v>9880</v>
      </c>
      <c r="D699" s="463" t="s">
        <v>9881</v>
      </c>
      <c r="E699" s="464" t="s">
        <v>9882</v>
      </c>
      <c r="F699" s="455" t="s">
        <v>9292</v>
      </c>
      <c r="G699" s="456" t="s">
        <v>1143</v>
      </c>
      <c r="H699" s="455" t="s">
        <v>613</v>
      </c>
      <c r="I699" s="454" t="s">
        <v>17</v>
      </c>
      <c r="J699" s="457">
        <v>300000</v>
      </c>
      <c r="K699" s="458">
        <v>70</v>
      </c>
      <c r="L699" s="457">
        <v>21000000</v>
      </c>
      <c r="M699" s="455" t="s">
        <v>9883</v>
      </c>
      <c r="N699" s="459" t="s">
        <v>1552</v>
      </c>
      <c r="O699" s="459" t="s">
        <v>8807</v>
      </c>
      <c r="P699" s="454" t="s">
        <v>8808</v>
      </c>
      <c r="Q699" s="455" t="s">
        <v>10605</v>
      </c>
    </row>
    <row r="700" spans="1:17" s="446" customFormat="1" ht="24.95" customHeight="1">
      <c r="A700" s="453">
        <v>699</v>
      </c>
      <c r="B700" s="453"/>
      <c r="C700" s="463" t="s">
        <v>9880</v>
      </c>
      <c r="D700" s="463" t="s">
        <v>9881</v>
      </c>
      <c r="E700" s="464" t="s">
        <v>9884</v>
      </c>
      <c r="F700" s="455" t="s">
        <v>9885</v>
      </c>
      <c r="G700" s="456" t="s">
        <v>473</v>
      </c>
      <c r="H700" s="455" t="s">
        <v>334</v>
      </c>
      <c r="I700" s="454" t="s">
        <v>17</v>
      </c>
      <c r="J700" s="457">
        <v>470000</v>
      </c>
      <c r="K700" s="458">
        <v>30</v>
      </c>
      <c r="L700" s="457">
        <v>14100000</v>
      </c>
      <c r="M700" s="455" t="s">
        <v>8867</v>
      </c>
      <c r="N700" s="459" t="s">
        <v>1552</v>
      </c>
      <c r="O700" s="459" t="s">
        <v>8807</v>
      </c>
      <c r="P700" s="454" t="s">
        <v>8808</v>
      </c>
      <c r="Q700" s="455" t="s">
        <v>10605</v>
      </c>
    </row>
    <row r="701" spans="1:17" s="446" customFormat="1" ht="24.95" customHeight="1">
      <c r="A701" s="453">
        <v>700</v>
      </c>
      <c r="B701" s="453"/>
      <c r="C701" s="463" t="s">
        <v>9880</v>
      </c>
      <c r="D701" s="463" t="s">
        <v>9881</v>
      </c>
      <c r="E701" s="464" t="s">
        <v>9886</v>
      </c>
      <c r="F701" s="455" t="s">
        <v>9885</v>
      </c>
      <c r="G701" s="456" t="s">
        <v>473</v>
      </c>
      <c r="H701" s="455" t="s">
        <v>334</v>
      </c>
      <c r="I701" s="454" t="s">
        <v>17</v>
      </c>
      <c r="J701" s="457">
        <v>580000</v>
      </c>
      <c r="K701" s="458">
        <v>30</v>
      </c>
      <c r="L701" s="457">
        <v>17400000</v>
      </c>
      <c r="M701" s="455" t="s">
        <v>8867</v>
      </c>
      <c r="N701" s="459" t="s">
        <v>1552</v>
      </c>
      <c r="O701" s="459" t="s">
        <v>8807</v>
      </c>
      <c r="P701" s="454" t="s">
        <v>8808</v>
      </c>
      <c r="Q701" s="455" t="s">
        <v>10605</v>
      </c>
    </row>
    <row r="702" spans="1:17" s="446" customFormat="1" ht="24.95" customHeight="1">
      <c r="A702" s="453">
        <v>701</v>
      </c>
      <c r="B702" s="453"/>
      <c r="C702" s="463" t="s">
        <v>9880</v>
      </c>
      <c r="D702" s="463" t="s">
        <v>9881</v>
      </c>
      <c r="E702" s="464" t="s">
        <v>9887</v>
      </c>
      <c r="F702" s="455" t="s">
        <v>9281</v>
      </c>
      <c r="G702" s="456" t="s">
        <v>1809</v>
      </c>
      <c r="H702" s="455" t="s">
        <v>238</v>
      </c>
      <c r="I702" s="454" t="s">
        <v>17</v>
      </c>
      <c r="J702" s="457">
        <v>419790</v>
      </c>
      <c r="K702" s="458">
        <v>30</v>
      </c>
      <c r="L702" s="457">
        <v>12593700</v>
      </c>
      <c r="M702" s="455" t="s">
        <v>9282</v>
      </c>
      <c r="N702" s="459" t="s">
        <v>1552</v>
      </c>
      <c r="O702" s="459" t="s">
        <v>8807</v>
      </c>
      <c r="P702" s="454" t="s">
        <v>8808</v>
      </c>
      <c r="Q702" s="455" t="s">
        <v>10605</v>
      </c>
    </row>
    <row r="703" spans="1:17" s="446" customFormat="1" ht="24.95" customHeight="1">
      <c r="A703" s="453">
        <v>702</v>
      </c>
      <c r="B703" s="453"/>
      <c r="C703" s="463" t="s">
        <v>9880</v>
      </c>
      <c r="D703" s="463" t="s">
        <v>9881</v>
      </c>
      <c r="E703" s="464" t="s">
        <v>9888</v>
      </c>
      <c r="F703" s="455" t="s">
        <v>9889</v>
      </c>
      <c r="G703" s="456" t="s">
        <v>7812</v>
      </c>
      <c r="H703" s="455" t="s">
        <v>8962</v>
      </c>
      <c r="I703" s="454" t="s">
        <v>17</v>
      </c>
      <c r="J703" s="457">
        <v>680000</v>
      </c>
      <c r="K703" s="458">
        <v>80</v>
      </c>
      <c r="L703" s="457">
        <v>54400000</v>
      </c>
      <c r="M703" s="455" t="s">
        <v>8963</v>
      </c>
      <c r="N703" s="459" t="s">
        <v>1552</v>
      </c>
      <c r="O703" s="459" t="s">
        <v>8807</v>
      </c>
      <c r="P703" s="454" t="s">
        <v>8808</v>
      </c>
      <c r="Q703" s="455" t="s">
        <v>10605</v>
      </c>
    </row>
    <row r="704" spans="1:17" s="446" customFormat="1" ht="24.95" customHeight="1">
      <c r="A704" s="453">
        <v>703</v>
      </c>
      <c r="B704" s="453"/>
      <c r="C704" s="463" t="s">
        <v>9880</v>
      </c>
      <c r="D704" s="463" t="s">
        <v>9881</v>
      </c>
      <c r="E704" s="464" t="s">
        <v>8352</v>
      </c>
      <c r="F704" s="455" t="s">
        <v>9889</v>
      </c>
      <c r="G704" s="456" t="s">
        <v>7812</v>
      </c>
      <c r="H704" s="455" t="s">
        <v>8962</v>
      </c>
      <c r="I704" s="454" t="s">
        <v>17</v>
      </c>
      <c r="J704" s="457">
        <v>1632000</v>
      </c>
      <c r="K704" s="458">
        <v>66</v>
      </c>
      <c r="L704" s="457">
        <v>107712000</v>
      </c>
      <c r="M704" s="455" t="s">
        <v>8963</v>
      </c>
      <c r="N704" s="459" t="s">
        <v>1552</v>
      </c>
      <c r="O704" s="459" t="s">
        <v>8807</v>
      </c>
      <c r="P704" s="454" t="s">
        <v>8808</v>
      </c>
      <c r="Q704" s="455" t="s">
        <v>10605</v>
      </c>
    </row>
    <row r="705" spans="1:17" s="446" customFormat="1" ht="24.95" customHeight="1">
      <c r="A705" s="453">
        <v>704</v>
      </c>
      <c r="B705" s="453"/>
      <c r="C705" s="463" t="s">
        <v>9880</v>
      </c>
      <c r="D705" s="463" t="s">
        <v>9881</v>
      </c>
      <c r="E705" s="464" t="s">
        <v>9890</v>
      </c>
      <c r="F705" s="455" t="s">
        <v>9889</v>
      </c>
      <c r="G705" s="456" t="s">
        <v>7812</v>
      </c>
      <c r="H705" s="455" t="s">
        <v>8962</v>
      </c>
      <c r="I705" s="454" t="s">
        <v>17</v>
      </c>
      <c r="J705" s="457">
        <v>1455000</v>
      </c>
      <c r="K705" s="458">
        <v>60</v>
      </c>
      <c r="L705" s="457">
        <v>87300000</v>
      </c>
      <c r="M705" s="455" t="s">
        <v>8963</v>
      </c>
      <c r="N705" s="459" t="s">
        <v>1552</v>
      </c>
      <c r="O705" s="459" t="s">
        <v>8807</v>
      </c>
      <c r="P705" s="454" t="s">
        <v>8808</v>
      </c>
      <c r="Q705" s="455" t="s">
        <v>10605</v>
      </c>
    </row>
    <row r="706" spans="1:17" s="446" customFormat="1" ht="24.95" customHeight="1">
      <c r="A706" s="453">
        <v>705</v>
      </c>
      <c r="B706" s="453"/>
      <c r="C706" s="463" t="s">
        <v>9880</v>
      </c>
      <c r="D706" s="463" t="s">
        <v>9881</v>
      </c>
      <c r="E706" s="464" t="s">
        <v>8352</v>
      </c>
      <c r="F706" s="455" t="s">
        <v>9889</v>
      </c>
      <c r="G706" s="456" t="s">
        <v>7812</v>
      </c>
      <c r="H706" s="455" t="s">
        <v>8962</v>
      </c>
      <c r="I706" s="454" t="s">
        <v>17</v>
      </c>
      <c r="J706" s="457">
        <v>1632000</v>
      </c>
      <c r="K706" s="458">
        <v>36</v>
      </c>
      <c r="L706" s="457">
        <v>58752000</v>
      </c>
      <c r="M706" s="455" t="s">
        <v>8963</v>
      </c>
      <c r="N706" s="459" t="s">
        <v>1552</v>
      </c>
      <c r="O706" s="459" t="s">
        <v>8807</v>
      </c>
      <c r="P706" s="454" t="s">
        <v>8808</v>
      </c>
      <c r="Q706" s="455" t="s">
        <v>10605</v>
      </c>
    </row>
    <row r="707" spans="1:17" s="446" customFormat="1" ht="24.95" customHeight="1">
      <c r="A707" s="453">
        <v>706</v>
      </c>
      <c r="B707" s="453"/>
      <c r="C707" s="463" t="s">
        <v>9880</v>
      </c>
      <c r="D707" s="463" t="s">
        <v>9881</v>
      </c>
      <c r="E707" s="464" t="s">
        <v>9888</v>
      </c>
      <c r="F707" s="455" t="s">
        <v>9889</v>
      </c>
      <c r="G707" s="456" t="s">
        <v>7812</v>
      </c>
      <c r="H707" s="455" t="s">
        <v>8962</v>
      </c>
      <c r="I707" s="454" t="s">
        <v>17</v>
      </c>
      <c r="J707" s="457">
        <v>680000</v>
      </c>
      <c r="K707" s="458">
        <v>230</v>
      </c>
      <c r="L707" s="457">
        <v>156400000</v>
      </c>
      <c r="M707" s="455" t="s">
        <v>8963</v>
      </c>
      <c r="N707" s="459" t="s">
        <v>1552</v>
      </c>
      <c r="O707" s="459" t="s">
        <v>8807</v>
      </c>
      <c r="P707" s="454" t="s">
        <v>8808</v>
      </c>
      <c r="Q707" s="455" t="s">
        <v>10605</v>
      </c>
    </row>
    <row r="708" spans="1:17" s="446" customFormat="1" ht="24.95" customHeight="1">
      <c r="A708" s="453">
        <v>707</v>
      </c>
      <c r="B708" s="453"/>
      <c r="C708" s="463" t="s">
        <v>292</v>
      </c>
      <c r="D708" s="463" t="s">
        <v>9891</v>
      </c>
      <c r="E708" s="464" t="s">
        <v>9892</v>
      </c>
      <c r="F708" s="455" t="s">
        <v>9893</v>
      </c>
      <c r="G708" s="456" t="s">
        <v>9894</v>
      </c>
      <c r="H708" s="455" t="s">
        <v>45</v>
      </c>
      <c r="I708" s="454" t="s">
        <v>21</v>
      </c>
      <c r="J708" s="457">
        <v>13000000</v>
      </c>
      <c r="K708" s="458">
        <v>40</v>
      </c>
      <c r="L708" s="457">
        <v>520000000</v>
      </c>
      <c r="M708" s="455" t="s">
        <v>8830</v>
      </c>
      <c r="N708" s="459" t="s">
        <v>1552</v>
      </c>
      <c r="O708" s="459" t="s">
        <v>8807</v>
      </c>
      <c r="P708" s="454" t="s">
        <v>8808</v>
      </c>
      <c r="Q708" s="455" t="s">
        <v>10605</v>
      </c>
    </row>
    <row r="709" spans="1:17" s="446" customFormat="1" ht="24.95" customHeight="1">
      <c r="A709" s="453">
        <v>708</v>
      </c>
      <c r="B709" s="453"/>
      <c r="C709" s="463" t="s">
        <v>295</v>
      </c>
      <c r="D709" s="463" t="s">
        <v>9895</v>
      </c>
      <c r="E709" s="464" t="s">
        <v>9896</v>
      </c>
      <c r="F709" s="455" t="s">
        <v>3141</v>
      </c>
      <c r="G709" s="456" t="s">
        <v>1872</v>
      </c>
      <c r="H709" s="455" t="s">
        <v>34</v>
      </c>
      <c r="I709" s="454" t="s">
        <v>21</v>
      </c>
      <c r="J709" s="457">
        <v>475000</v>
      </c>
      <c r="K709" s="458">
        <v>35</v>
      </c>
      <c r="L709" s="457">
        <v>16625000</v>
      </c>
      <c r="M709" s="455" t="s">
        <v>9505</v>
      </c>
      <c r="N709" s="459" t="s">
        <v>1552</v>
      </c>
      <c r="O709" s="459" t="s">
        <v>8807</v>
      </c>
      <c r="P709" s="454" t="s">
        <v>8808</v>
      </c>
      <c r="Q709" s="455" t="s">
        <v>10605</v>
      </c>
    </row>
    <row r="710" spans="1:17" s="446" customFormat="1" ht="24.95" customHeight="1">
      <c r="A710" s="453">
        <v>709</v>
      </c>
      <c r="B710" s="453"/>
      <c r="C710" s="463" t="s">
        <v>295</v>
      </c>
      <c r="D710" s="463" t="s">
        <v>9895</v>
      </c>
      <c r="E710" s="464" t="s">
        <v>9897</v>
      </c>
      <c r="F710" s="455" t="s">
        <v>3141</v>
      </c>
      <c r="G710" s="456" t="s">
        <v>1872</v>
      </c>
      <c r="H710" s="455" t="s">
        <v>34</v>
      </c>
      <c r="I710" s="454" t="s">
        <v>21</v>
      </c>
      <c r="J710" s="457">
        <v>537000</v>
      </c>
      <c r="K710" s="458">
        <v>40</v>
      </c>
      <c r="L710" s="457">
        <v>21480000</v>
      </c>
      <c r="M710" s="455" t="s">
        <v>9505</v>
      </c>
      <c r="N710" s="459" t="s">
        <v>1552</v>
      </c>
      <c r="O710" s="459" t="s">
        <v>8807</v>
      </c>
      <c r="P710" s="454" t="s">
        <v>8808</v>
      </c>
      <c r="Q710" s="455" t="s">
        <v>10605</v>
      </c>
    </row>
    <row r="711" spans="1:17" s="446" customFormat="1" ht="24.95" customHeight="1">
      <c r="A711" s="453">
        <v>710</v>
      </c>
      <c r="B711" s="453"/>
      <c r="C711" s="463" t="s">
        <v>295</v>
      </c>
      <c r="D711" s="463" t="s">
        <v>9895</v>
      </c>
      <c r="E711" s="464" t="s">
        <v>9897</v>
      </c>
      <c r="F711" s="455" t="s">
        <v>3141</v>
      </c>
      <c r="G711" s="456" t="s">
        <v>1872</v>
      </c>
      <c r="H711" s="455" t="s">
        <v>34</v>
      </c>
      <c r="I711" s="454" t="s">
        <v>21</v>
      </c>
      <c r="J711" s="457">
        <v>537000</v>
      </c>
      <c r="K711" s="458">
        <v>400</v>
      </c>
      <c r="L711" s="457">
        <v>214800000</v>
      </c>
      <c r="M711" s="455" t="s">
        <v>9505</v>
      </c>
      <c r="N711" s="459" t="s">
        <v>1552</v>
      </c>
      <c r="O711" s="459" t="s">
        <v>8807</v>
      </c>
      <c r="P711" s="454" t="s">
        <v>8808</v>
      </c>
      <c r="Q711" s="455" t="s">
        <v>10605</v>
      </c>
    </row>
    <row r="712" spans="1:17" s="446" customFormat="1" ht="24.95" customHeight="1">
      <c r="A712" s="453">
        <v>711</v>
      </c>
      <c r="B712" s="453"/>
      <c r="C712" s="463" t="s">
        <v>295</v>
      </c>
      <c r="D712" s="463" t="s">
        <v>9895</v>
      </c>
      <c r="E712" s="464" t="s">
        <v>9898</v>
      </c>
      <c r="F712" s="455" t="s">
        <v>867</v>
      </c>
      <c r="G712" s="456" t="s">
        <v>179</v>
      </c>
      <c r="H712" s="455" t="s">
        <v>241</v>
      </c>
      <c r="I712" s="454" t="s">
        <v>21</v>
      </c>
      <c r="J712" s="457">
        <v>465696</v>
      </c>
      <c r="K712" s="458">
        <v>100</v>
      </c>
      <c r="L712" s="457">
        <v>46569600</v>
      </c>
      <c r="M712" s="455" t="s">
        <v>8973</v>
      </c>
      <c r="N712" s="459" t="s">
        <v>1552</v>
      </c>
      <c r="O712" s="459" t="s">
        <v>8807</v>
      </c>
      <c r="P712" s="454" t="s">
        <v>8808</v>
      </c>
      <c r="Q712" s="455" t="s">
        <v>10605</v>
      </c>
    </row>
    <row r="713" spans="1:17" s="446" customFormat="1" ht="24.95" customHeight="1">
      <c r="A713" s="453">
        <v>712</v>
      </c>
      <c r="B713" s="453"/>
      <c r="C713" s="463" t="s">
        <v>295</v>
      </c>
      <c r="D713" s="463" t="s">
        <v>9895</v>
      </c>
      <c r="E713" s="464" t="s">
        <v>9897</v>
      </c>
      <c r="F713" s="455" t="s">
        <v>3141</v>
      </c>
      <c r="G713" s="456" t="s">
        <v>1872</v>
      </c>
      <c r="H713" s="455" t="s">
        <v>34</v>
      </c>
      <c r="I713" s="454" t="s">
        <v>21</v>
      </c>
      <c r="J713" s="457">
        <v>537000</v>
      </c>
      <c r="K713" s="458">
        <v>160</v>
      </c>
      <c r="L713" s="457">
        <v>85920000</v>
      </c>
      <c r="M713" s="455" t="s">
        <v>9505</v>
      </c>
      <c r="N713" s="459" t="s">
        <v>1552</v>
      </c>
      <c r="O713" s="459" t="s">
        <v>8807</v>
      </c>
      <c r="P713" s="454" t="s">
        <v>8808</v>
      </c>
      <c r="Q713" s="455" t="s">
        <v>10605</v>
      </c>
    </row>
    <row r="714" spans="1:17" s="446" customFormat="1" ht="24.95" customHeight="1">
      <c r="A714" s="453">
        <v>713</v>
      </c>
      <c r="B714" s="453"/>
      <c r="C714" s="463" t="s">
        <v>295</v>
      </c>
      <c r="D714" s="463" t="s">
        <v>9895</v>
      </c>
      <c r="E714" s="464" t="s">
        <v>9899</v>
      </c>
      <c r="F714" s="455" t="s">
        <v>867</v>
      </c>
      <c r="G714" s="456" t="s">
        <v>179</v>
      </c>
      <c r="H714" s="455" t="s">
        <v>33</v>
      </c>
      <c r="I714" s="454" t="s">
        <v>21</v>
      </c>
      <c r="J714" s="457">
        <v>635040</v>
      </c>
      <c r="K714" s="458">
        <v>50</v>
      </c>
      <c r="L714" s="457">
        <v>31752000</v>
      </c>
      <c r="M714" s="455" t="s">
        <v>8973</v>
      </c>
      <c r="N714" s="459" t="s">
        <v>1552</v>
      </c>
      <c r="O714" s="459" t="s">
        <v>8807</v>
      </c>
      <c r="P714" s="454" t="s">
        <v>8808</v>
      </c>
      <c r="Q714" s="455" t="s">
        <v>10605</v>
      </c>
    </row>
    <row r="715" spans="1:17" s="446" customFormat="1" ht="24.95" customHeight="1">
      <c r="A715" s="453">
        <v>714</v>
      </c>
      <c r="B715" s="453"/>
      <c r="C715" s="463" t="s">
        <v>9900</v>
      </c>
      <c r="D715" s="463" t="s">
        <v>9901</v>
      </c>
      <c r="E715" s="464" t="s">
        <v>9902</v>
      </c>
      <c r="F715" s="455" t="s">
        <v>211</v>
      </c>
      <c r="G715" s="456" t="s">
        <v>9729</v>
      </c>
      <c r="H715" s="455" t="s">
        <v>180</v>
      </c>
      <c r="I715" s="454" t="s">
        <v>21</v>
      </c>
      <c r="J715" s="457">
        <v>3065600</v>
      </c>
      <c r="K715" s="458">
        <v>5</v>
      </c>
      <c r="L715" s="457">
        <v>15328000</v>
      </c>
      <c r="M715" s="455" t="s">
        <v>9730</v>
      </c>
      <c r="N715" s="459" t="s">
        <v>1552</v>
      </c>
      <c r="O715" s="459" t="s">
        <v>8807</v>
      </c>
      <c r="P715" s="454" t="s">
        <v>8808</v>
      </c>
      <c r="Q715" s="455" t="s">
        <v>10605</v>
      </c>
    </row>
    <row r="716" spans="1:17" s="446" customFormat="1" ht="24.95" customHeight="1">
      <c r="A716" s="453">
        <v>715</v>
      </c>
      <c r="B716" s="453"/>
      <c r="C716" s="463" t="s">
        <v>9900</v>
      </c>
      <c r="D716" s="463" t="s">
        <v>9901</v>
      </c>
      <c r="E716" s="464" t="s">
        <v>9903</v>
      </c>
      <c r="F716" s="455" t="s">
        <v>211</v>
      </c>
      <c r="G716" s="456" t="s">
        <v>9729</v>
      </c>
      <c r="H716" s="455" t="s">
        <v>180</v>
      </c>
      <c r="I716" s="454" t="s">
        <v>21</v>
      </c>
      <c r="J716" s="457">
        <v>2112000</v>
      </c>
      <c r="K716" s="458">
        <v>3</v>
      </c>
      <c r="L716" s="457">
        <v>6336000</v>
      </c>
      <c r="M716" s="455" t="s">
        <v>9730</v>
      </c>
      <c r="N716" s="459" t="s">
        <v>1552</v>
      </c>
      <c r="O716" s="459" t="s">
        <v>8807</v>
      </c>
      <c r="P716" s="454" t="s">
        <v>8808</v>
      </c>
      <c r="Q716" s="455" t="s">
        <v>10605</v>
      </c>
    </row>
    <row r="717" spans="1:17" s="446" customFormat="1" ht="24.95" customHeight="1">
      <c r="A717" s="453">
        <v>716</v>
      </c>
      <c r="B717" s="453"/>
      <c r="C717" s="463" t="s">
        <v>9904</v>
      </c>
      <c r="D717" s="463" t="s">
        <v>9905</v>
      </c>
      <c r="E717" s="464" t="s">
        <v>9906</v>
      </c>
      <c r="F717" s="455" t="s">
        <v>867</v>
      </c>
      <c r="G717" s="456" t="s">
        <v>179</v>
      </c>
      <c r="H717" s="455" t="s">
        <v>241</v>
      </c>
      <c r="I717" s="454" t="s">
        <v>21</v>
      </c>
      <c r="J717" s="457">
        <v>465696</v>
      </c>
      <c r="K717" s="458">
        <v>40</v>
      </c>
      <c r="L717" s="457">
        <v>18627840</v>
      </c>
      <c r="M717" s="455" t="s">
        <v>8973</v>
      </c>
      <c r="N717" s="459" t="s">
        <v>1552</v>
      </c>
      <c r="O717" s="459" t="s">
        <v>8807</v>
      </c>
      <c r="P717" s="454" t="s">
        <v>8808</v>
      </c>
      <c r="Q717" s="455" t="s">
        <v>10605</v>
      </c>
    </row>
    <row r="718" spans="1:17" s="446" customFormat="1" ht="24.95" customHeight="1">
      <c r="A718" s="453">
        <v>717</v>
      </c>
      <c r="B718" s="453"/>
      <c r="C718" s="463" t="s">
        <v>9904</v>
      </c>
      <c r="D718" s="463" t="s">
        <v>9905</v>
      </c>
      <c r="E718" s="464" t="s">
        <v>9907</v>
      </c>
      <c r="F718" s="455" t="s">
        <v>867</v>
      </c>
      <c r="G718" s="456" t="s">
        <v>179</v>
      </c>
      <c r="H718" s="455" t="s">
        <v>241</v>
      </c>
      <c r="I718" s="454" t="s">
        <v>21</v>
      </c>
      <c r="J718" s="457">
        <v>615989</v>
      </c>
      <c r="K718" s="458">
        <v>40</v>
      </c>
      <c r="L718" s="457">
        <v>24639560</v>
      </c>
      <c r="M718" s="455" t="s">
        <v>8973</v>
      </c>
      <c r="N718" s="459" t="s">
        <v>1552</v>
      </c>
      <c r="O718" s="459" t="s">
        <v>8807</v>
      </c>
      <c r="P718" s="454" t="s">
        <v>8808</v>
      </c>
      <c r="Q718" s="455" t="s">
        <v>10605</v>
      </c>
    </row>
    <row r="719" spans="1:17" s="446" customFormat="1" ht="24.95" customHeight="1">
      <c r="A719" s="453">
        <v>718</v>
      </c>
      <c r="B719" s="453"/>
      <c r="C719" s="463" t="s">
        <v>9904</v>
      </c>
      <c r="D719" s="463" t="s">
        <v>9905</v>
      </c>
      <c r="E719" s="464" t="s">
        <v>9908</v>
      </c>
      <c r="F719" s="455" t="s">
        <v>867</v>
      </c>
      <c r="G719" s="456" t="s">
        <v>179</v>
      </c>
      <c r="H719" s="455" t="s">
        <v>241</v>
      </c>
      <c r="I719" s="454" t="s">
        <v>21</v>
      </c>
      <c r="J719" s="457">
        <v>785400</v>
      </c>
      <c r="K719" s="458">
        <v>480</v>
      </c>
      <c r="L719" s="457">
        <v>376992000</v>
      </c>
      <c r="M719" s="455" t="s">
        <v>8973</v>
      </c>
      <c r="N719" s="459" t="s">
        <v>1552</v>
      </c>
      <c r="O719" s="459" t="s">
        <v>8807</v>
      </c>
      <c r="P719" s="454" t="s">
        <v>8808</v>
      </c>
      <c r="Q719" s="455" t="s">
        <v>10605</v>
      </c>
    </row>
    <row r="720" spans="1:17" s="446" customFormat="1" ht="24.95" customHeight="1">
      <c r="A720" s="453">
        <v>719</v>
      </c>
      <c r="B720" s="453"/>
      <c r="C720" s="463" t="s">
        <v>259</v>
      </c>
      <c r="D720" s="463" t="s">
        <v>9909</v>
      </c>
      <c r="E720" s="464" t="s">
        <v>9910</v>
      </c>
      <c r="F720" s="455" t="s">
        <v>236</v>
      </c>
      <c r="G720" s="456" t="s">
        <v>9911</v>
      </c>
      <c r="H720" s="455" t="s">
        <v>27</v>
      </c>
      <c r="I720" s="454" t="s">
        <v>21</v>
      </c>
      <c r="J720" s="457">
        <v>945000</v>
      </c>
      <c r="K720" s="458">
        <v>400</v>
      </c>
      <c r="L720" s="457">
        <v>378000000</v>
      </c>
      <c r="M720" s="455" t="s">
        <v>9746</v>
      </c>
      <c r="N720" s="459" t="s">
        <v>1552</v>
      </c>
      <c r="O720" s="459" t="s">
        <v>8807</v>
      </c>
      <c r="P720" s="454" t="s">
        <v>8808</v>
      </c>
      <c r="Q720" s="455" t="s">
        <v>10605</v>
      </c>
    </row>
    <row r="721" spans="1:17" s="446" customFormat="1" ht="24.95" customHeight="1">
      <c r="A721" s="453">
        <v>720</v>
      </c>
      <c r="B721" s="453"/>
      <c r="C721" s="463" t="s">
        <v>9912</v>
      </c>
      <c r="D721" s="463" t="s">
        <v>9913</v>
      </c>
      <c r="E721" s="464" t="s">
        <v>9914</v>
      </c>
      <c r="F721" s="455" t="s">
        <v>9605</v>
      </c>
      <c r="G721" s="456" t="s">
        <v>9915</v>
      </c>
      <c r="H721" s="455" t="s">
        <v>9916</v>
      </c>
      <c r="I721" s="454" t="s">
        <v>23</v>
      </c>
      <c r="J721" s="457">
        <v>436900</v>
      </c>
      <c r="K721" s="458">
        <v>5</v>
      </c>
      <c r="L721" s="457">
        <v>2184500</v>
      </c>
      <c r="M721" s="455" t="s">
        <v>8830</v>
      </c>
      <c r="N721" s="459" t="s">
        <v>1552</v>
      </c>
      <c r="O721" s="459" t="s">
        <v>8807</v>
      </c>
      <c r="P721" s="454" t="s">
        <v>8808</v>
      </c>
      <c r="Q721" s="455" t="s">
        <v>10605</v>
      </c>
    </row>
    <row r="722" spans="1:17" s="446" customFormat="1" ht="24.95" customHeight="1">
      <c r="A722" s="453">
        <v>721</v>
      </c>
      <c r="B722" s="453"/>
      <c r="C722" s="463" t="s">
        <v>294</v>
      </c>
      <c r="D722" s="463" t="s">
        <v>9917</v>
      </c>
      <c r="E722" s="464" t="s">
        <v>9918</v>
      </c>
      <c r="F722" s="455" t="s">
        <v>9919</v>
      </c>
      <c r="G722" s="456" t="s">
        <v>9729</v>
      </c>
      <c r="H722" s="455" t="s">
        <v>180</v>
      </c>
      <c r="I722" s="454" t="s">
        <v>23</v>
      </c>
      <c r="J722" s="457">
        <v>1700000</v>
      </c>
      <c r="K722" s="458">
        <v>40</v>
      </c>
      <c r="L722" s="457">
        <v>68000000</v>
      </c>
      <c r="M722" s="455" t="s">
        <v>9730</v>
      </c>
      <c r="N722" s="459" t="s">
        <v>1552</v>
      </c>
      <c r="O722" s="459" t="s">
        <v>8807</v>
      </c>
      <c r="P722" s="454" t="s">
        <v>8808</v>
      </c>
      <c r="Q722" s="455" t="s">
        <v>10605</v>
      </c>
    </row>
    <row r="723" spans="1:17" s="446" customFormat="1" ht="24.95" customHeight="1">
      <c r="A723" s="453">
        <v>722</v>
      </c>
      <c r="B723" s="453"/>
      <c r="C723" s="463" t="s">
        <v>294</v>
      </c>
      <c r="D723" s="463" t="s">
        <v>9917</v>
      </c>
      <c r="E723" s="464" t="s">
        <v>9920</v>
      </c>
      <c r="F723" s="455" t="s">
        <v>9921</v>
      </c>
      <c r="G723" s="456" t="s">
        <v>551</v>
      </c>
      <c r="H723" s="455" t="s">
        <v>1092</v>
      </c>
      <c r="I723" s="454" t="s">
        <v>23</v>
      </c>
      <c r="J723" s="457">
        <v>1400000</v>
      </c>
      <c r="K723" s="458">
        <v>180</v>
      </c>
      <c r="L723" s="457">
        <v>252000000</v>
      </c>
      <c r="M723" s="455" t="s">
        <v>8953</v>
      </c>
      <c r="N723" s="459" t="s">
        <v>1552</v>
      </c>
      <c r="O723" s="459" t="s">
        <v>8807</v>
      </c>
      <c r="P723" s="454" t="s">
        <v>8808</v>
      </c>
      <c r="Q723" s="455" t="s">
        <v>10605</v>
      </c>
    </row>
    <row r="724" spans="1:17" s="446" customFormat="1" ht="24.95" customHeight="1">
      <c r="A724" s="453">
        <v>723</v>
      </c>
      <c r="B724" s="453"/>
      <c r="C724" s="463" t="s">
        <v>294</v>
      </c>
      <c r="D724" s="463" t="s">
        <v>9917</v>
      </c>
      <c r="E724" s="464" t="s">
        <v>9922</v>
      </c>
      <c r="F724" s="455" t="s">
        <v>9281</v>
      </c>
      <c r="G724" s="456" t="s">
        <v>9923</v>
      </c>
      <c r="H724" s="455" t="s">
        <v>1092</v>
      </c>
      <c r="I724" s="454" t="s">
        <v>23</v>
      </c>
      <c r="J724" s="457">
        <v>818790</v>
      </c>
      <c r="K724" s="458">
        <v>5</v>
      </c>
      <c r="L724" s="457">
        <v>4093950</v>
      </c>
      <c r="M724" s="455" t="s">
        <v>9282</v>
      </c>
      <c r="N724" s="459" t="s">
        <v>1552</v>
      </c>
      <c r="O724" s="459" t="s">
        <v>8807</v>
      </c>
      <c r="P724" s="454" t="s">
        <v>8808</v>
      </c>
      <c r="Q724" s="455" t="s">
        <v>10605</v>
      </c>
    </row>
    <row r="725" spans="1:17" s="446" customFormat="1" ht="24.95" customHeight="1">
      <c r="A725" s="453">
        <v>724</v>
      </c>
      <c r="B725" s="453"/>
      <c r="C725" s="463" t="s">
        <v>300</v>
      </c>
      <c r="D725" s="463" t="s">
        <v>9924</v>
      </c>
      <c r="E725" s="464" t="s">
        <v>9925</v>
      </c>
      <c r="F725" s="455" t="s">
        <v>2206</v>
      </c>
      <c r="G725" s="456" t="s">
        <v>9312</v>
      </c>
      <c r="H725" s="455" t="s">
        <v>9507</v>
      </c>
      <c r="I725" s="454" t="s">
        <v>21</v>
      </c>
      <c r="J725" s="457">
        <v>8000000</v>
      </c>
      <c r="K725" s="458">
        <v>70</v>
      </c>
      <c r="L725" s="457">
        <v>560000000</v>
      </c>
      <c r="M725" s="455" t="s">
        <v>8830</v>
      </c>
      <c r="N725" s="459" t="s">
        <v>1552</v>
      </c>
      <c r="O725" s="459" t="s">
        <v>8807</v>
      </c>
      <c r="P725" s="454" t="s">
        <v>8808</v>
      </c>
      <c r="Q725" s="455" t="s">
        <v>10605</v>
      </c>
    </row>
    <row r="726" spans="1:17" s="446" customFormat="1" ht="24.95" customHeight="1">
      <c r="A726" s="453">
        <v>725</v>
      </c>
      <c r="B726" s="453"/>
      <c r="C726" s="463" t="s">
        <v>300</v>
      </c>
      <c r="D726" s="463" t="s">
        <v>9924</v>
      </c>
      <c r="E726" s="464" t="s">
        <v>9926</v>
      </c>
      <c r="F726" s="455" t="s">
        <v>2685</v>
      </c>
      <c r="G726" s="456" t="s">
        <v>9927</v>
      </c>
      <c r="H726" s="455" t="s">
        <v>131</v>
      </c>
      <c r="I726" s="454" t="s">
        <v>21</v>
      </c>
      <c r="J726" s="457">
        <v>7296000</v>
      </c>
      <c r="K726" s="458">
        <v>24</v>
      </c>
      <c r="L726" s="457">
        <v>175104000</v>
      </c>
      <c r="M726" s="455" t="s">
        <v>9782</v>
      </c>
      <c r="N726" s="459" t="s">
        <v>1552</v>
      </c>
      <c r="O726" s="459" t="s">
        <v>8807</v>
      </c>
      <c r="P726" s="454" t="s">
        <v>8808</v>
      </c>
      <c r="Q726" s="455" t="s">
        <v>10605</v>
      </c>
    </row>
    <row r="727" spans="1:17" s="446" customFormat="1" ht="24.95" customHeight="1">
      <c r="A727" s="453">
        <v>726</v>
      </c>
      <c r="B727" s="453"/>
      <c r="C727" s="463" t="s">
        <v>300</v>
      </c>
      <c r="D727" s="463" t="s">
        <v>9924</v>
      </c>
      <c r="E727" s="464" t="s">
        <v>9928</v>
      </c>
      <c r="F727" s="455" t="s">
        <v>2685</v>
      </c>
      <c r="G727" s="456" t="s">
        <v>9927</v>
      </c>
      <c r="H727" s="455" t="s">
        <v>131</v>
      </c>
      <c r="I727" s="454" t="s">
        <v>21</v>
      </c>
      <c r="J727" s="457">
        <v>7500000</v>
      </c>
      <c r="K727" s="458">
        <v>24</v>
      </c>
      <c r="L727" s="457">
        <v>180000000</v>
      </c>
      <c r="M727" s="455" t="s">
        <v>9782</v>
      </c>
      <c r="N727" s="459" t="s">
        <v>1552</v>
      </c>
      <c r="O727" s="459" t="s">
        <v>8807</v>
      </c>
      <c r="P727" s="454" t="s">
        <v>8808</v>
      </c>
      <c r="Q727" s="455" t="s">
        <v>10605</v>
      </c>
    </row>
    <row r="728" spans="1:17" s="446" customFormat="1" ht="24.95" customHeight="1">
      <c r="A728" s="453">
        <v>727</v>
      </c>
      <c r="B728" s="453"/>
      <c r="C728" s="463" t="s">
        <v>300</v>
      </c>
      <c r="D728" s="463" t="s">
        <v>9924</v>
      </c>
      <c r="E728" s="464" t="s">
        <v>9929</v>
      </c>
      <c r="F728" s="455" t="s">
        <v>2733</v>
      </c>
      <c r="G728" s="456" t="s">
        <v>9312</v>
      </c>
      <c r="H728" s="455" t="s">
        <v>9507</v>
      </c>
      <c r="I728" s="454" t="s">
        <v>21</v>
      </c>
      <c r="J728" s="457">
        <v>8400000</v>
      </c>
      <c r="K728" s="458">
        <v>10</v>
      </c>
      <c r="L728" s="457">
        <v>84000000</v>
      </c>
      <c r="M728" s="455" t="s">
        <v>8830</v>
      </c>
      <c r="N728" s="459" t="s">
        <v>1552</v>
      </c>
      <c r="O728" s="459" t="s">
        <v>8807</v>
      </c>
      <c r="P728" s="454" t="s">
        <v>8808</v>
      </c>
      <c r="Q728" s="455" t="s">
        <v>10605</v>
      </c>
    </row>
    <row r="729" spans="1:17" s="446" customFormat="1" ht="24.95" customHeight="1">
      <c r="A729" s="453">
        <v>728</v>
      </c>
      <c r="B729" s="453"/>
      <c r="C729" s="463" t="s">
        <v>300</v>
      </c>
      <c r="D729" s="463" t="s">
        <v>9924</v>
      </c>
      <c r="E729" s="464" t="s">
        <v>9930</v>
      </c>
      <c r="F729" s="455" t="s">
        <v>8950</v>
      </c>
      <c r="G729" s="456" t="s">
        <v>551</v>
      </c>
      <c r="H729" s="455" t="s">
        <v>1092</v>
      </c>
      <c r="I729" s="454" t="s">
        <v>21</v>
      </c>
      <c r="J729" s="457">
        <v>8000000</v>
      </c>
      <c r="K729" s="458">
        <v>20</v>
      </c>
      <c r="L729" s="457">
        <v>160000000</v>
      </c>
      <c r="M729" s="455" t="s">
        <v>8953</v>
      </c>
      <c r="N729" s="459" t="s">
        <v>1552</v>
      </c>
      <c r="O729" s="459" t="s">
        <v>8807</v>
      </c>
      <c r="P729" s="454" t="s">
        <v>8808</v>
      </c>
      <c r="Q729" s="455" t="s">
        <v>10605</v>
      </c>
    </row>
    <row r="730" spans="1:17" s="446" customFormat="1" ht="24.95" customHeight="1">
      <c r="A730" s="453">
        <v>729</v>
      </c>
      <c r="B730" s="453"/>
      <c r="C730" s="463" t="s">
        <v>300</v>
      </c>
      <c r="D730" s="463" t="s">
        <v>9924</v>
      </c>
      <c r="E730" s="464" t="s">
        <v>9930</v>
      </c>
      <c r="F730" s="455" t="s">
        <v>8950</v>
      </c>
      <c r="G730" s="456" t="s">
        <v>551</v>
      </c>
      <c r="H730" s="455" t="s">
        <v>1092</v>
      </c>
      <c r="I730" s="454" t="s">
        <v>21</v>
      </c>
      <c r="J730" s="457">
        <v>8000000</v>
      </c>
      <c r="K730" s="458">
        <v>20</v>
      </c>
      <c r="L730" s="457">
        <v>160000000</v>
      </c>
      <c r="M730" s="455" t="s">
        <v>8953</v>
      </c>
      <c r="N730" s="459" t="s">
        <v>1552</v>
      </c>
      <c r="O730" s="459" t="s">
        <v>8807</v>
      </c>
      <c r="P730" s="454" t="s">
        <v>8808</v>
      </c>
      <c r="Q730" s="455" t="s">
        <v>10605</v>
      </c>
    </row>
    <row r="731" spans="1:17" s="446" customFormat="1" ht="24.95" customHeight="1">
      <c r="A731" s="453">
        <v>730</v>
      </c>
      <c r="B731" s="453"/>
      <c r="C731" s="463" t="s">
        <v>300</v>
      </c>
      <c r="D731" s="463" t="s">
        <v>9924</v>
      </c>
      <c r="E731" s="464" t="s">
        <v>9931</v>
      </c>
      <c r="F731" s="455" t="s">
        <v>8950</v>
      </c>
      <c r="G731" s="456" t="s">
        <v>551</v>
      </c>
      <c r="H731" s="455" t="s">
        <v>1092</v>
      </c>
      <c r="I731" s="454" t="s">
        <v>21</v>
      </c>
      <c r="J731" s="457">
        <v>8000000</v>
      </c>
      <c r="K731" s="458">
        <v>10</v>
      </c>
      <c r="L731" s="457">
        <v>80000000</v>
      </c>
      <c r="M731" s="455" t="s">
        <v>8953</v>
      </c>
      <c r="N731" s="459" t="s">
        <v>1552</v>
      </c>
      <c r="O731" s="459" t="s">
        <v>8807</v>
      </c>
      <c r="P731" s="454" t="s">
        <v>8808</v>
      </c>
      <c r="Q731" s="455" t="s">
        <v>10605</v>
      </c>
    </row>
    <row r="732" spans="1:17" s="446" customFormat="1" ht="24.95" customHeight="1">
      <c r="A732" s="453">
        <v>731</v>
      </c>
      <c r="B732" s="453"/>
      <c r="C732" s="463" t="s">
        <v>300</v>
      </c>
      <c r="D732" s="463" t="s">
        <v>9924</v>
      </c>
      <c r="E732" s="464" t="s">
        <v>9931</v>
      </c>
      <c r="F732" s="455" t="s">
        <v>9248</v>
      </c>
      <c r="G732" s="456" t="s">
        <v>551</v>
      </c>
      <c r="H732" s="455" t="s">
        <v>1092</v>
      </c>
      <c r="I732" s="454" t="s">
        <v>21</v>
      </c>
      <c r="J732" s="457">
        <v>8000000</v>
      </c>
      <c r="K732" s="458">
        <v>15</v>
      </c>
      <c r="L732" s="457">
        <v>120000000</v>
      </c>
      <c r="M732" s="455" t="s">
        <v>8953</v>
      </c>
      <c r="N732" s="459" t="s">
        <v>1552</v>
      </c>
      <c r="O732" s="459" t="s">
        <v>8807</v>
      </c>
      <c r="P732" s="454" t="s">
        <v>8808</v>
      </c>
      <c r="Q732" s="455" t="s">
        <v>10605</v>
      </c>
    </row>
    <row r="733" spans="1:17" s="446" customFormat="1" ht="24.95" customHeight="1">
      <c r="A733" s="453">
        <v>732</v>
      </c>
      <c r="B733" s="453"/>
      <c r="C733" s="463" t="s">
        <v>300</v>
      </c>
      <c r="D733" s="463" t="s">
        <v>9924</v>
      </c>
      <c r="E733" s="464" t="s">
        <v>9931</v>
      </c>
      <c r="F733" s="455" t="s">
        <v>9248</v>
      </c>
      <c r="G733" s="456" t="s">
        <v>551</v>
      </c>
      <c r="H733" s="455" t="s">
        <v>1092</v>
      </c>
      <c r="I733" s="454" t="s">
        <v>21</v>
      </c>
      <c r="J733" s="457">
        <v>8000000</v>
      </c>
      <c r="K733" s="458">
        <v>60</v>
      </c>
      <c r="L733" s="457">
        <v>480000000</v>
      </c>
      <c r="M733" s="455" t="s">
        <v>8953</v>
      </c>
      <c r="N733" s="459" t="s">
        <v>1552</v>
      </c>
      <c r="O733" s="459" t="s">
        <v>8807</v>
      </c>
      <c r="P733" s="454" t="s">
        <v>8808</v>
      </c>
      <c r="Q733" s="455" t="s">
        <v>10605</v>
      </c>
    </row>
    <row r="734" spans="1:17" s="446" customFormat="1" ht="24.95" customHeight="1">
      <c r="A734" s="453">
        <v>733</v>
      </c>
      <c r="B734" s="453"/>
      <c r="C734" s="463" t="s">
        <v>300</v>
      </c>
      <c r="D734" s="463" t="s">
        <v>9924</v>
      </c>
      <c r="E734" s="464" t="s">
        <v>9932</v>
      </c>
      <c r="F734" s="455" t="s">
        <v>9933</v>
      </c>
      <c r="G734" s="456" t="s">
        <v>551</v>
      </c>
      <c r="H734" s="455" t="s">
        <v>9934</v>
      </c>
      <c r="I734" s="454" t="s">
        <v>21</v>
      </c>
      <c r="J734" s="457">
        <v>8000000</v>
      </c>
      <c r="K734" s="458">
        <v>10</v>
      </c>
      <c r="L734" s="457">
        <v>80000000</v>
      </c>
      <c r="M734" s="455" t="s">
        <v>8953</v>
      </c>
      <c r="N734" s="459" t="s">
        <v>1552</v>
      </c>
      <c r="O734" s="459" t="s">
        <v>8807</v>
      </c>
      <c r="P734" s="454" t="s">
        <v>8808</v>
      </c>
      <c r="Q734" s="455" t="s">
        <v>10605</v>
      </c>
    </row>
    <row r="735" spans="1:17" s="446" customFormat="1" ht="24.95" customHeight="1">
      <c r="A735" s="453">
        <v>734</v>
      </c>
      <c r="B735" s="453"/>
      <c r="C735" s="463" t="s">
        <v>300</v>
      </c>
      <c r="D735" s="463" t="s">
        <v>9924</v>
      </c>
      <c r="E735" s="464" t="s">
        <v>9935</v>
      </c>
      <c r="F735" s="455" t="s">
        <v>5124</v>
      </c>
      <c r="G735" s="456" t="s">
        <v>9936</v>
      </c>
      <c r="H735" s="455" t="s">
        <v>42</v>
      </c>
      <c r="I735" s="454" t="s">
        <v>21</v>
      </c>
      <c r="J735" s="457">
        <v>7400000</v>
      </c>
      <c r="K735" s="458">
        <v>81</v>
      </c>
      <c r="L735" s="457">
        <v>599400000</v>
      </c>
      <c r="M735" s="455" t="s">
        <v>8931</v>
      </c>
      <c r="N735" s="459" t="s">
        <v>1552</v>
      </c>
      <c r="O735" s="459" t="s">
        <v>8807</v>
      </c>
      <c r="P735" s="454" t="s">
        <v>8808</v>
      </c>
      <c r="Q735" s="455" t="s">
        <v>10605</v>
      </c>
    </row>
    <row r="736" spans="1:17" s="446" customFormat="1" ht="24.95" customHeight="1">
      <c r="A736" s="453">
        <v>735</v>
      </c>
      <c r="B736" s="453"/>
      <c r="C736" s="463" t="s">
        <v>300</v>
      </c>
      <c r="D736" s="463" t="s">
        <v>9924</v>
      </c>
      <c r="E736" s="464" t="s">
        <v>9937</v>
      </c>
      <c r="F736" s="455" t="s">
        <v>134</v>
      </c>
      <c r="G736" s="456" t="s">
        <v>9938</v>
      </c>
      <c r="H736" s="455" t="s">
        <v>149</v>
      </c>
      <c r="I736" s="454" t="s">
        <v>21</v>
      </c>
      <c r="J736" s="457">
        <v>7350000</v>
      </c>
      <c r="K736" s="458">
        <v>1</v>
      </c>
      <c r="L736" s="457">
        <v>7350000</v>
      </c>
      <c r="M736" s="455" t="s">
        <v>9939</v>
      </c>
      <c r="N736" s="459" t="s">
        <v>1552</v>
      </c>
      <c r="O736" s="459" t="s">
        <v>8807</v>
      </c>
      <c r="P736" s="454" t="s">
        <v>8808</v>
      </c>
      <c r="Q736" s="455" t="s">
        <v>10605</v>
      </c>
    </row>
    <row r="737" spans="1:17" s="446" customFormat="1" ht="24.95" customHeight="1">
      <c r="A737" s="453">
        <v>736</v>
      </c>
      <c r="B737" s="453"/>
      <c r="C737" s="463" t="s">
        <v>300</v>
      </c>
      <c r="D737" s="463" t="s">
        <v>9924</v>
      </c>
      <c r="E737" s="464" t="s">
        <v>9940</v>
      </c>
      <c r="F737" s="455" t="s">
        <v>2733</v>
      </c>
      <c r="G737" s="456" t="s">
        <v>9312</v>
      </c>
      <c r="H737" s="455" t="s">
        <v>9507</v>
      </c>
      <c r="I737" s="454" t="s">
        <v>21</v>
      </c>
      <c r="J737" s="457">
        <v>8100000</v>
      </c>
      <c r="K737" s="458">
        <v>40</v>
      </c>
      <c r="L737" s="457">
        <v>324000000</v>
      </c>
      <c r="M737" s="455" t="s">
        <v>8830</v>
      </c>
      <c r="N737" s="459" t="s">
        <v>1552</v>
      </c>
      <c r="O737" s="459" t="s">
        <v>8807</v>
      </c>
      <c r="P737" s="454" t="s">
        <v>8808</v>
      </c>
      <c r="Q737" s="455" t="s">
        <v>10605</v>
      </c>
    </row>
    <row r="738" spans="1:17" s="446" customFormat="1" ht="24.95" customHeight="1">
      <c r="A738" s="453">
        <v>737</v>
      </c>
      <c r="B738" s="453"/>
      <c r="C738" s="463" t="s">
        <v>300</v>
      </c>
      <c r="D738" s="463" t="s">
        <v>9924</v>
      </c>
      <c r="E738" s="464" t="s">
        <v>9941</v>
      </c>
      <c r="F738" s="455" t="s">
        <v>2733</v>
      </c>
      <c r="G738" s="456" t="s">
        <v>9936</v>
      </c>
      <c r="H738" s="455" t="s">
        <v>42</v>
      </c>
      <c r="I738" s="454" t="s">
        <v>21</v>
      </c>
      <c r="J738" s="457">
        <v>7250000</v>
      </c>
      <c r="K738" s="458">
        <v>71</v>
      </c>
      <c r="L738" s="457">
        <v>514750000</v>
      </c>
      <c r="M738" s="455" t="s">
        <v>8931</v>
      </c>
      <c r="N738" s="459" t="s">
        <v>1552</v>
      </c>
      <c r="O738" s="459" t="s">
        <v>8807</v>
      </c>
      <c r="P738" s="454" t="s">
        <v>8808</v>
      </c>
      <c r="Q738" s="455" t="s">
        <v>10605</v>
      </c>
    </row>
    <row r="739" spans="1:17" s="446" customFormat="1" ht="24.95" customHeight="1">
      <c r="A739" s="453">
        <v>738</v>
      </c>
      <c r="B739" s="453"/>
      <c r="C739" s="463" t="s">
        <v>300</v>
      </c>
      <c r="D739" s="463" t="s">
        <v>9924</v>
      </c>
      <c r="E739" s="464" t="s">
        <v>9942</v>
      </c>
      <c r="F739" s="455" t="s">
        <v>2685</v>
      </c>
      <c r="G739" s="456" t="s">
        <v>2686</v>
      </c>
      <c r="H739" s="455" t="s">
        <v>131</v>
      </c>
      <c r="I739" s="454" t="s">
        <v>21</v>
      </c>
      <c r="J739" s="457">
        <v>8300000</v>
      </c>
      <c r="K739" s="458">
        <v>10</v>
      </c>
      <c r="L739" s="457">
        <v>83000000</v>
      </c>
      <c r="M739" s="455" t="s">
        <v>9505</v>
      </c>
      <c r="N739" s="459" t="s">
        <v>1552</v>
      </c>
      <c r="O739" s="459" t="s">
        <v>8807</v>
      </c>
      <c r="P739" s="454" t="s">
        <v>8808</v>
      </c>
      <c r="Q739" s="455" t="s">
        <v>10605</v>
      </c>
    </row>
    <row r="740" spans="1:17" s="446" customFormat="1" ht="24.95" customHeight="1">
      <c r="A740" s="453">
        <v>739</v>
      </c>
      <c r="B740" s="453"/>
      <c r="C740" s="463" t="s">
        <v>300</v>
      </c>
      <c r="D740" s="463" t="s">
        <v>9924</v>
      </c>
      <c r="E740" s="464" t="s">
        <v>9932</v>
      </c>
      <c r="F740" s="455" t="s">
        <v>8950</v>
      </c>
      <c r="G740" s="456" t="s">
        <v>9943</v>
      </c>
      <c r="H740" s="455" t="s">
        <v>9934</v>
      </c>
      <c r="I740" s="454" t="s">
        <v>21</v>
      </c>
      <c r="J740" s="457">
        <v>7500000</v>
      </c>
      <c r="K740" s="458">
        <v>5</v>
      </c>
      <c r="L740" s="457">
        <v>37500000</v>
      </c>
      <c r="M740" s="455" t="s">
        <v>8953</v>
      </c>
      <c r="N740" s="459" t="s">
        <v>1552</v>
      </c>
      <c r="O740" s="459" t="s">
        <v>8807</v>
      </c>
      <c r="P740" s="454" t="s">
        <v>8808</v>
      </c>
      <c r="Q740" s="455" t="s">
        <v>10605</v>
      </c>
    </row>
    <row r="741" spans="1:17" s="446" customFormat="1" ht="24.95" customHeight="1">
      <c r="A741" s="453">
        <v>740</v>
      </c>
      <c r="B741" s="453"/>
      <c r="C741" s="463" t="s">
        <v>300</v>
      </c>
      <c r="D741" s="463" t="s">
        <v>9924</v>
      </c>
      <c r="E741" s="464" t="s">
        <v>9944</v>
      </c>
      <c r="F741" s="455" t="s">
        <v>327</v>
      </c>
      <c r="G741" s="456" t="s">
        <v>3062</v>
      </c>
      <c r="H741" s="455" t="s">
        <v>35</v>
      </c>
      <c r="I741" s="454" t="s">
        <v>1415</v>
      </c>
      <c r="J741" s="457">
        <v>7500000</v>
      </c>
      <c r="K741" s="458">
        <v>112</v>
      </c>
      <c r="L741" s="457">
        <v>840000000</v>
      </c>
      <c r="M741" s="455" t="s">
        <v>9726</v>
      </c>
      <c r="N741" s="459" t="s">
        <v>1552</v>
      </c>
      <c r="O741" s="459" t="s">
        <v>8807</v>
      </c>
      <c r="P741" s="454" t="s">
        <v>8808</v>
      </c>
      <c r="Q741" s="455" t="s">
        <v>10605</v>
      </c>
    </row>
    <row r="742" spans="1:17" s="446" customFormat="1" ht="24.95" customHeight="1">
      <c r="A742" s="453">
        <v>741</v>
      </c>
      <c r="B742" s="453"/>
      <c r="C742" s="463" t="s">
        <v>300</v>
      </c>
      <c r="D742" s="463" t="s">
        <v>9924</v>
      </c>
      <c r="E742" s="464" t="s">
        <v>9945</v>
      </c>
      <c r="F742" s="455" t="s">
        <v>134</v>
      </c>
      <c r="G742" s="456" t="s">
        <v>9938</v>
      </c>
      <c r="H742" s="455" t="s">
        <v>149</v>
      </c>
      <c r="I742" s="454" t="s">
        <v>21</v>
      </c>
      <c r="J742" s="457">
        <v>7350000</v>
      </c>
      <c r="K742" s="458">
        <v>20</v>
      </c>
      <c r="L742" s="457">
        <v>147000000</v>
      </c>
      <c r="M742" s="455" t="s">
        <v>9939</v>
      </c>
      <c r="N742" s="459" t="s">
        <v>1552</v>
      </c>
      <c r="O742" s="459" t="s">
        <v>8807</v>
      </c>
      <c r="P742" s="454" t="s">
        <v>8808</v>
      </c>
      <c r="Q742" s="455" t="s">
        <v>10605</v>
      </c>
    </row>
    <row r="743" spans="1:17" s="446" customFormat="1" ht="24.95" customHeight="1">
      <c r="A743" s="453">
        <v>742</v>
      </c>
      <c r="B743" s="453"/>
      <c r="C743" s="463" t="s">
        <v>300</v>
      </c>
      <c r="D743" s="463" t="s">
        <v>9924</v>
      </c>
      <c r="E743" s="464" t="s">
        <v>9946</v>
      </c>
      <c r="F743" s="455" t="s">
        <v>2685</v>
      </c>
      <c r="G743" s="456" t="s">
        <v>9927</v>
      </c>
      <c r="H743" s="455" t="s">
        <v>131</v>
      </c>
      <c r="I743" s="454" t="s">
        <v>21</v>
      </c>
      <c r="J743" s="457">
        <v>7500000</v>
      </c>
      <c r="K743" s="458">
        <v>5</v>
      </c>
      <c r="L743" s="457">
        <v>37500000</v>
      </c>
      <c r="M743" s="455" t="s">
        <v>9782</v>
      </c>
      <c r="N743" s="459" t="s">
        <v>1552</v>
      </c>
      <c r="O743" s="459" t="s">
        <v>8807</v>
      </c>
      <c r="P743" s="454" t="s">
        <v>8808</v>
      </c>
      <c r="Q743" s="455" t="s">
        <v>10605</v>
      </c>
    </row>
    <row r="744" spans="1:17" s="446" customFormat="1" ht="24.95" customHeight="1">
      <c r="A744" s="453">
        <v>743</v>
      </c>
      <c r="B744" s="453"/>
      <c r="C744" s="463" t="s">
        <v>300</v>
      </c>
      <c r="D744" s="463" t="s">
        <v>9924</v>
      </c>
      <c r="E744" s="464" t="s">
        <v>9947</v>
      </c>
      <c r="F744" s="455" t="s">
        <v>2723</v>
      </c>
      <c r="G744" s="456" t="s">
        <v>2686</v>
      </c>
      <c r="H744" s="455" t="s">
        <v>131</v>
      </c>
      <c r="I744" s="454" t="s">
        <v>21</v>
      </c>
      <c r="J744" s="457">
        <v>8439000</v>
      </c>
      <c r="K744" s="458">
        <v>50</v>
      </c>
      <c r="L744" s="457">
        <v>421950000</v>
      </c>
      <c r="M744" s="455" t="s">
        <v>9505</v>
      </c>
      <c r="N744" s="459" t="s">
        <v>1552</v>
      </c>
      <c r="O744" s="459" t="s">
        <v>8807</v>
      </c>
      <c r="P744" s="454" t="s">
        <v>8808</v>
      </c>
      <c r="Q744" s="455" t="s">
        <v>10605</v>
      </c>
    </row>
    <row r="745" spans="1:17" s="446" customFormat="1" ht="24.95" customHeight="1">
      <c r="A745" s="453">
        <v>744</v>
      </c>
      <c r="B745" s="453"/>
      <c r="C745" s="463" t="s">
        <v>300</v>
      </c>
      <c r="D745" s="463" t="s">
        <v>9924</v>
      </c>
      <c r="E745" s="464" t="s">
        <v>9948</v>
      </c>
      <c r="F745" s="455" t="s">
        <v>9949</v>
      </c>
      <c r="G745" s="456" t="s">
        <v>3095</v>
      </c>
      <c r="H745" s="455" t="s">
        <v>33</v>
      </c>
      <c r="I745" s="454" t="s">
        <v>21</v>
      </c>
      <c r="J745" s="457">
        <v>6800000</v>
      </c>
      <c r="K745" s="458">
        <v>30</v>
      </c>
      <c r="L745" s="457">
        <v>204000000</v>
      </c>
      <c r="M745" s="455" t="s">
        <v>9462</v>
      </c>
      <c r="N745" s="459" t="s">
        <v>1552</v>
      </c>
      <c r="O745" s="459" t="s">
        <v>8807</v>
      </c>
      <c r="P745" s="454" t="s">
        <v>8808</v>
      </c>
      <c r="Q745" s="455" t="s">
        <v>10605</v>
      </c>
    </row>
    <row r="746" spans="1:17" s="446" customFormat="1" ht="24.95" customHeight="1">
      <c r="A746" s="453">
        <v>745</v>
      </c>
      <c r="B746" s="453"/>
      <c r="C746" s="463" t="s">
        <v>300</v>
      </c>
      <c r="D746" s="463" t="s">
        <v>9924</v>
      </c>
      <c r="E746" s="464" t="s">
        <v>9950</v>
      </c>
      <c r="F746" s="455" t="s">
        <v>9951</v>
      </c>
      <c r="G746" s="456" t="s">
        <v>3095</v>
      </c>
      <c r="H746" s="455" t="s">
        <v>33</v>
      </c>
      <c r="I746" s="454" t="s">
        <v>21</v>
      </c>
      <c r="J746" s="457">
        <v>5600000</v>
      </c>
      <c r="K746" s="458">
        <v>50</v>
      </c>
      <c r="L746" s="457">
        <v>280000000</v>
      </c>
      <c r="M746" s="455" t="s">
        <v>9462</v>
      </c>
      <c r="N746" s="459" t="s">
        <v>1552</v>
      </c>
      <c r="O746" s="459" t="s">
        <v>8807</v>
      </c>
      <c r="P746" s="454" t="s">
        <v>8808</v>
      </c>
      <c r="Q746" s="455" t="s">
        <v>10605</v>
      </c>
    </row>
    <row r="747" spans="1:17" s="446" customFormat="1" ht="24.95" customHeight="1">
      <c r="A747" s="453">
        <v>746</v>
      </c>
      <c r="B747" s="453"/>
      <c r="C747" s="463" t="s">
        <v>300</v>
      </c>
      <c r="D747" s="463" t="s">
        <v>9924</v>
      </c>
      <c r="E747" s="464" t="s">
        <v>9952</v>
      </c>
      <c r="F747" s="455" t="s">
        <v>9755</v>
      </c>
      <c r="G747" s="456" t="s">
        <v>9953</v>
      </c>
      <c r="H747" s="455" t="s">
        <v>9778</v>
      </c>
      <c r="I747" s="454" t="s">
        <v>21</v>
      </c>
      <c r="J747" s="457">
        <v>7400000</v>
      </c>
      <c r="K747" s="458">
        <v>10</v>
      </c>
      <c r="L747" s="457">
        <v>74000000</v>
      </c>
      <c r="M747" s="455" t="s">
        <v>8963</v>
      </c>
      <c r="N747" s="459" t="s">
        <v>1552</v>
      </c>
      <c r="O747" s="459" t="s">
        <v>8807</v>
      </c>
      <c r="P747" s="454" t="s">
        <v>8808</v>
      </c>
      <c r="Q747" s="455" t="s">
        <v>10605</v>
      </c>
    </row>
    <row r="748" spans="1:17" s="446" customFormat="1" ht="24.95" customHeight="1">
      <c r="A748" s="453">
        <v>747</v>
      </c>
      <c r="B748" s="453"/>
      <c r="C748" s="469" t="s">
        <v>300</v>
      </c>
      <c r="D748" s="469" t="s">
        <v>9924</v>
      </c>
      <c r="E748" s="464" t="s">
        <v>9952</v>
      </c>
      <c r="F748" s="455" t="s">
        <v>9755</v>
      </c>
      <c r="G748" s="456" t="s">
        <v>9953</v>
      </c>
      <c r="H748" s="455" t="s">
        <v>9778</v>
      </c>
      <c r="I748" s="454" t="s">
        <v>21</v>
      </c>
      <c r="J748" s="457">
        <v>7400000</v>
      </c>
      <c r="K748" s="458">
        <v>20</v>
      </c>
      <c r="L748" s="457">
        <v>148000000</v>
      </c>
      <c r="M748" s="455" t="s">
        <v>8963</v>
      </c>
      <c r="N748" s="459" t="s">
        <v>1552</v>
      </c>
      <c r="O748" s="459" t="s">
        <v>8807</v>
      </c>
      <c r="P748" s="454" t="s">
        <v>8808</v>
      </c>
      <c r="Q748" s="455" t="s">
        <v>10605</v>
      </c>
    </row>
    <row r="749" spans="1:17" s="446" customFormat="1" ht="24.95" customHeight="1">
      <c r="A749" s="453">
        <v>748</v>
      </c>
      <c r="B749" s="453"/>
      <c r="C749" s="463" t="s">
        <v>300</v>
      </c>
      <c r="D749" s="463" t="s">
        <v>9924</v>
      </c>
      <c r="E749" s="464" t="s">
        <v>9954</v>
      </c>
      <c r="F749" s="455" t="s">
        <v>2267</v>
      </c>
      <c r="G749" s="456" t="s">
        <v>2753</v>
      </c>
      <c r="H749" s="455" t="s">
        <v>9773</v>
      </c>
      <c r="I749" s="454" t="s">
        <v>21</v>
      </c>
      <c r="J749" s="457">
        <v>7584000</v>
      </c>
      <c r="K749" s="458">
        <v>30</v>
      </c>
      <c r="L749" s="457">
        <v>227520000</v>
      </c>
      <c r="M749" s="455" t="s">
        <v>2998</v>
      </c>
      <c r="N749" s="459" t="s">
        <v>1552</v>
      </c>
      <c r="O749" s="459" t="s">
        <v>8807</v>
      </c>
      <c r="P749" s="454" t="s">
        <v>8808</v>
      </c>
      <c r="Q749" s="455" t="s">
        <v>10605</v>
      </c>
    </row>
    <row r="750" spans="1:17" s="446" customFormat="1" ht="24.95" customHeight="1">
      <c r="A750" s="453">
        <v>749</v>
      </c>
      <c r="B750" s="453"/>
      <c r="C750" s="463" t="s">
        <v>300</v>
      </c>
      <c r="D750" s="463" t="s">
        <v>9924</v>
      </c>
      <c r="E750" s="464" t="s">
        <v>9955</v>
      </c>
      <c r="F750" s="455" t="s">
        <v>2267</v>
      </c>
      <c r="G750" s="456" t="s">
        <v>2753</v>
      </c>
      <c r="H750" s="455" t="s">
        <v>9773</v>
      </c>
      <c r="I750" s="454" t="s">
        <v>21</v>
      </c>
      <c r="J750" s="457">
        <v>7663000</v>
      </c>
      <c r="K750" s="458">
        <v>30</v>
      </c>
      <c r="L750" s="457">
        <v>229890000</v>
      </c>
      <c r="M750" s="455" t="s">
        <v>2998</v>
      </c>
      <c r="N750" s="459" t="s">
        <v>1552</v>
      </c>
      <c r="O750" s="459" t="s">
        <v>8807</v>
      </c>
      <c r="P750" s="454" t="s">
        <v>8808</v>
      </c>
      <c r="Q750" s="455" t="s">
        <v>10605</v>
      </c>
    </row>
    <row r="751" spans="1:17" s="446" customFormat="1" ht="24.95" customHeight="1">
      <c r="A751" s="453">
        <v>750</v>
      </c>
      <c r="B751" s="453"/>
      <c r="C751" s="463" t="s">
        <v>300</v>
      </c>
      <c r="D751" s="463" t="s">
        <v>9924</v>
      </c>
      <c r="E751" s="464" t="s">
        <v>9956</v>
      </c>
      <c r="F751" s="455" t="s">
        <v>2685</v>
      </c>
      <c r="G751" s="456" t="s">
        <v>9927</v>
      </c>
      <c r="H751" s="455" t="s">
        <v>131</v>
      </c>
      <c r="I751" s="454" t="s">
        <v>21</v>
      </c>
      <c r="J751" s="457">
        <v>8500000</v>
      </c>
      <c r="K751" s="458">
        <v>5</v>
      </c>
      <c r="L751" s="457">
        <v>42500000</v>
      </c>
      <c r="M751" s="455" t="s">
        <v>9782</v>
      </c>
      <c r="N751" s="459" t="s">
        <v>1552</v>
      </c>
      <c r="O751" s="459" t="s">
        <v>8807</v>
      </c>
      <c r="P751" s="454" t="s">
        <v>8808</v>
      </c>
      <c r="Q751" s="455" t="s">
        <v>10605</v>
      </c>
    </row>
    <row r="752" spans="1:17" s="446" customFormat="1" ht="24.95" customHeight="1">
      <c r="A752" s="453">
        <v>751</v>
      </c>
      <c r="B752" s="453"/>
      <c r="C752" s="463" t="s">
        <v>300</v>
      </c>
      <c r="D752" s="463" t="s">
        <v>9924</v>
      </c>
      <c r="E752" s="464" t="s">
        <v>9957</v>
      </c>
      <c r="F752" s="455" t="s">
        <v>236</v>
      </c>
      <c r="G752" s="456" t="s">
        <v>9739</v>
      </c>
      <c r="H752" s="455" t="s">
        <v>40</v>
      </c>
      <c r="I752" s="454" t="s">
        <v>21</v>
      </c>
      <c r="J752" s="457">
        <v>7920000</v>
      </c>
      <c r="K752" s="458">
        <v>40</v>
      </c>
      <c r="L752" s="457">
        <v>316800000</v>
      </c>
      <c r="M752" s="455" t="s">
        <v>9730</v>
      </c>
      <c r="N752" s="459" t="s">
        <v>1552</v>
      </c>
      <c r="O752" s="459" t="s">
        <v>8807</v>
      </c>
      <c r="P752" s="454" t="s">
        <v>8808</v>
      </c>
      <c r="Q752" s="455" t="s">
        <v>10605</v>
      </c>
    </row>
    <row r="753" spans="1:17" s="446" customFormat="1" ht="24.95" customHeight="1">
      <c r="A753" s="453">
        <v>752</v>
      </c>
      <c r="B753" s="453"/>
      <c r="C753" s="463" t="s">
        <v>300</v>
      </c>
      <c r="D753" s="463" t="s">
        <v>9924</v>
      </c>
      <c r="E753" s="464" t="s">
        <v>9958</v>
      </c>
      <c r="F753" s="455" t="s">
        <v>236</v>
      </c>
      <c r="G753" s="456" t="s">
        <v>9739</v>
      </c>
      <c r="H753" s="455" t="s">
        <v>40</v>
      </c>
      <c r="I753" s="454" t="s">
        <v>21</v>
      </c>
      <c r="J753" s="457">
        <v>7954000</v>
      </c>
      <c r="K753" s="458">
        <v>60</v>
      </c>
      <c r="L753" s="457">
        <v>477240000</v>
      </c>
      <c r="M753" s="455" t="s">
        <v>9730</v>
      </c>
      <c r="N753" s="459" t="s">
        <v>1552</v>
      </c>
      <c r="O753" s="459" t="s">
        <v>8807</v>
      </c>
      <c r="P753" s="454" t="s">
        <v>8808</v>
      </c>
      <c r="Q753" s="455" t="s">
        <v>10605</v>
      </c>
    </row>
    <row r="754" spans="1:17" s="446" customFormat="1" ht="24.95" customHeight="1">
      <c r="A754" s="453">
        <v>753</v>
      </c>
      <c r="B754" s="453"/>
      <c r="C754" s="463" t="s">
        <v>300</v>
      </c>
      <c r="D754" s="463" t="s">
        <v>9924</v>
      </c>
      <c r="E754" s="464" t="s">
        <v>9959</v>
      </c>
      <c r="F754" s="455" t="s">
        <v>2685</v>
      </c>
      <c r="G754" s="456" t="s">
        <v>9927</v>
      </c>
      <c r="H754" s="455" t="s">
        <v>131</v>
      </c>
      <c r="I754" s="454" t="s">
        <v>21</v>
      </c>
      <c r="J754" s="457">
        <v>8700000</v>
      </c>
      <c r="K754" s="458">
        <v>4</v>
      </c>
      <c r="L754" s="457">
        <v>34800000</v>
      </c>
      <c r="M754" s="455" t="s">
        <v>9782</v>
      </c>
      <c r="N754" s="459" t="s">
        <v>1552</v>
      </c>
      <c r="O754" s="459" t="s">
        <v>8807</v>
      </c>
      <c r="P754" s="454" t="s">
        <v>8808</v>
      </c>
      <c r="Q754" s="455" t="s">
        <v>10605</v>
      </c>
    </row>
    <row r="755" spans="1:17" s="446" customFormat="1" ht="24.95" customHeight="1">
      <c r="A755" s="453">
        <v>754</v>
      </c>
      <c r="B755" s="453"/>
      <c r="C755" s="463" t="s">
        <v>300</v>
      </c>
      <c r="D755" s="463" t="s">
        <v>9924</v>
      </c>
      <c r="E755" s="464" t="s">
        <v>8218</v>
      </c>
      <c r="F755" s="455" t="s">
        <v>2267</v>
      </c>
      <c r="G755" s="456" t="s">
        <v>2753</v>
      </c>
      <c r="H755" s="455" t="s">
        <v>9773</v>
      </c>
      <c r="I755" s="454" t="s">
        <v>21</v>
      </c>
      <c r="J755" s="457">
        <v>7584000</v>
      </c>
      <c r="K755" s="458">
        <v>20</v>
      </c>
      <c r="L755" s="457">
        <v>151680000</v>
      </c>
      <c r="M755" s="455" t="s">
        <v>2998</v>
      </c>
      <c r="N755" s="459" t="s">
        <v>1552</v>
      </c>
      <c r="O755" s="459" t="s">
        <v>8807</v>
      </c>
      <c r="P755" s="454" t="s">
        <v>8808</v>
      </c>
      <c r="Q755" s="455" t="s">
        <v>10605</v>
      </c>
    </row>
    <row r="756" spans="1:17" s="446" customFormat="1" ht="24.95" customHeight="1">
      <c r="A756" s="453">
        <v>755</v>
      </c>
      <c r="B756" s="453"/>
      <c r="C756" s="463" t="s">
        <v>300</v>
      </c>
      <c r="D756" s="463" t="s">
        <v>9924</v>
      </c>
      <c r="E756" s="464" t="s">
        <v>9960</v>
      </c>
      <c r="F756" s="455" t="s">
        <v>2685</v>
      </c>
      <c r="G756" s="456" t="s">
        <v>9927</v>
      </c>
      <c r="H756" s="455" t="s">
        <v>131</v>
      </c>
      <c r="I756" s="454" t="s">
        <v>21</v>
      </c>
      <c r="J756" s="457">
        <v>7296000</v>
      </c>
      <c r="K756" s="458">
        <v>5</v>
      </c>
      <c r="L756" s="457">
        <v>36480000</v>
      </c>
      <c r="M756" s="455" t="s">
        <v>9782</v>
      </c>
      <c r="N756" s="459" t="s">
        <v>1552</v>
      </c>
      <c r="O756" s="459" t="s">
        <v>8807</v>
      </c>
      <c r="P756" s="454" t="s">
        <v>8808</v>
      </c>
      <c r="Q756" s="455" t="s">
        <v>10605</v>
      </c>
    </row>
    <row r="757" spans="1:17" s="446" customFormat="1" ht="24.95" customHeight="1">
      <c r="A757" s="453">
        <v>756</v>
      </c>
      <c r="B757" s="453"/>
      <c r="C757" s="463" t="s">
        <v>300</v>
      </c>
      <c r="D757" s="463" t="s">
        <v>9924</v>
      </c>
      <c r="E757" s="464" t="s">
        <v>3075</v>
      </c>
      <c r="F757" s="455" t="s">
        <v>2723</v>
      </c>
      <c r="G757" s="456" t="s">
        <v>2686</v>
      </c>
      <c r="H757" s="455" t="s">
        <v>131</v>
      </c>
      <c r="I757" s="454" t="s">
        <v>21</v>
      </c>
      <c r="J757" s="457">
        <v>8448000</v>
      </c>
      <c r="K757" s="458">
        <v>20</v>
      </c>
      <c r="L757" s="457">
        <v>168960000</v>
      </c>
      <c r="M757" s="455" t="s">
        <v>9505</v>
      </c>
      <c r="N757" s="459" t="s">
        <v>1552</v>
      </c>
      <c r="O757" s="459" t="s">
        <v>8807</v>
      </c>
      <c r="P757" s="454" t="s">
        <v>8808</v>
      </c>
      <c r="Q757" s="455" t="s">
        <v>10605</v>
      </c>
    </row>
    <row r="758" spans="1:17" s="446" customFormat="1" ht="24.95" customHeight="1">
      <c r="A758" s="453">
        <v>757</v>
      </c>
      <c r="B758" s="453"/>
      <c r="C758" s="463" t="s">
        <v>3183</v>
      </c>
      <c r="D758" s="463" t="s">
        <v>9961</v>
      </c>
      <c r="E758" s="464" t="s">
        <v>9962</v>
      </c>
      <c r="F758" s="455" t="s">
        <v>9963</v>
      </c>
      <c r="G758" s="456" t="s">
        <v>9700</v>
      </c>
      <c r="H758" s="455" t="s">
        <v>9701</v>
      </c>
      <c r="I758" s="454" t="s">
        <v>21</v>
      </c>
      <c r="J758" s="457">
        <v>360000</v>
      </c>
      <c r="K758" s="458">
        <v>16</v>
      </c>
      <c r="L758" s="457">
        <v>5760000</v>
      </c>
      <c r="M758" s="455" t="s">
        <v>8963</v>
      </c>
      <c r="N758" s="459" t="s">
        <v>1552</v>
      </c>
      <c r="O758" s="459" t="s">
        <v>8807</v>
      </c>
      <c r="P758" s="454" t="s">
        <v>8808</v>
      </c>
      <c r="Q758" s="455" t="s">
        <v>10605</v>
      </c>
    </row>
    <row r="759" spans="1:17" s="446" customFormat="1" ht="24.95" customHeight="1">
      <c r="A759" s="453">
        <v>758</v>
      </c>
      <c r="B759" s="453"/>
      <c r="C759" s="463" t="s">
        <v>3183</v>
      </c>
      <c r="D759" s="463" t="s">
        <v>9961</v>
      </c>
      <c r="E759" s="464" t="s">
        <v>9964</v>
      </c>
      <c r="F759" s="455" t="s">
        <v>211</v>
      </c>
      <c r="G759" s="456" t="s">
        <v>9729</v>
      </c>
      <c r="H759" s="455" t="s">
        <v>180</v>
      </c>
      <c r="I759" s="454" t="s">
        <v>21</v>
      </c>
      <c r="J759" s="457">
        <v>223100</v>
      </c>
      <c r="K759" s="458">
        <v>200</v>
      </c>
      <c r="L759" s="457">
        <v>44620000</v>
      </c>
      <c r="M759" s="455" t="s">
        <v>9730</v>
      </c>
      <c r="N759" s="459" t="s">
        <v>1552</v>
      </c>
      <c r="O759" s="459" t="s">
        <v>8807</v>
      </c>
      <c r="P759" s="454" t="s">
        <v>8808</v>
      </c>
      <c r="Q759" s="455" t="s">
        <v>10605</v>
      </c>
    </row>
    <row r="760" spans="1:17" s="446" customFormat="1" ht="24.95" customHeight="1">
      <c r="A760" s="453">
        <v>759</v>
      </c>
      <c r="B760" s="453"/>
      <c r="C760" s="463" t="s">
        <v>3183</v>
      </c>
      <c r="D760" s="463" t="s">
        <v>9961</v>
      </c>
      <c r="E760" s="464" t="s">
        <v>9965</v>
      </c>
      <c r="F760" s="455" t="s">
        <v>9492</v>
      </c>
      <c r="G760" s="456" t="s">
        <v>3095</v>
      </c>
      <c r="H760" s="455" t="s">
        <v>33</v>
      </c>
      <c r="I760" s="454" t="s">
        <v>21</v>
      </c>
      <c r="J760" s="457">
        <v>159000</v>
      </c>
      <c r="K760" s="458">
        <v>70</v>
      </c>
      <c r="L760" s="457">
        <v>11130000</v>
      </c>
      <c r="M760" s="455" t="s">
        <v>9462</v>
      </c>
      <c r="N760" s="459" t="s">
        <v>1552</v>
      </c>
      <c r="O760" s="459" t="s">
        <v>8807</v>
      </c>
      <c r="P760" s="454" t="s">
        <v>8808</v>
      </c>
      <c r="Q760" s="455" t="s">
        <v>10605</v>
      </c>
    </row>
    <row r="761" spans="1:17" s="446" customFormat="1" ht="24.95" customHeight="1">
      <c r="A761" s="453">
        <v>760</v>
      </c>
      <c r="B761" s="453"/>
      <c r="C761" s="463" t="s">
        <v>3183</v>
      </c>
      <c r="D761" s="463" t="s">
        <v>9961</v>
      </c>
      <c r="E761" s="464" t="s">
        <v>9966</v>
      </c>
      <c r="F761" s="455" t="s">
        <v>8810</v>
      </c>
      <c r="G761" s="456" t="s">
        <v>9512</v>
      </c>
      <c r="H761" s="455" t="s">
        <v>31</v>
      </c>
      <c r="I761" s="454" t="s">
        <v>21</v>
      </c>
      <c r="J761" s="457">
        <v>209500</v>
      </c>
      <c r="K761" s="458">
        <v>240</v>
      </c>
      <c r="L761" s="457">
        <v>50280000</v>
      </c>
      <c r="M761" s="455" t="s">
        <v>8812</v>
      </c>
      <c r="N761" s="459" t="s">
        <v>1552</v>
      </c>
      <c r="O761" s="459" t="s">
        <v>8807</v>
      </c>
      <c r="P761" s="454" t="s">
        <v>8808</v>
      </c>
      <c r="Q761" s="455" t="s">
        <v>10605</v>
      </c>
    </row>
    <row r="762" spans="1:17" s="446" customFormat="1" ht="24.95" customHeight="1">
      <c r="A762" s="453">
        <v>761</v>
      </c>
      <c r="B762" s="453"/>
      <c r="C762" s="463" t="s">
        <v>3183</v>
      </c>
      <c r="D762" s="463" t="s">
        <v>9961</v>
      </c>
      <c r="E762" s="464" t="s">
        <v>9967</v>
      </c>
      <c r="F762" s="455" t="s">
        <v>8810</v>
      </c>
      <c r="G762" s="456" t="s">
        <v>9512</v>
      </c>
      <c r="H762" s="455" t="s">
        <v>31</v>
      </c>
      <c r="I762" s="454" t="s">
        <v>44</v>
      </c>
      <c r="J762" s="457">
        <v>209800</v>
      </c>
      <c r="K762" s="458">
        <v>320</v>
      </c>
      <c r="L762" s="457">
        <v>67136000</v>
      </c>
      <c r="M762" s="455" t="s">
        <v>8812</v>
      </c>
      <c r="N762" s="459" t="s">
        <v>1552</v>
      </c>
      <c r="O762" s="459" t="s">
        <v>8807</v>
      </c>
      <c r="P762" s="454" t="s">
        <v>8808</v>
      </c>
      <c r="Q762" s="455" t="s">
        <v>10605</v>
      </c>
    </row>
    <row r="763" spans="1:17" s="446" customFormat="1" ht="24.95" customHeight="1">
      <c r="A763" s="453">
        <v>762</v>
      </c>
      <c r="B763" s="453"/>
      <c r="C763" s="463" t="s">
        <v>301</v>
      </c>
      <c r="D763" s="463" t="s">
        <v>9968</v>
      </c>
      <c r="E763" s="464" t="s">
        <v>9969</v>
      </c>
      <c r="F763" s="455" t="s">
        <v>9970</v>
      </c>
      <c r="G763" s="456" t="s">
        <v>551</v>
      </c>
      <c r="H763" s="455" t="s">
        <v>9971</v>
      </c>
      <c r="I763" s="454" t="s">
        <v>21</v>
      </c>
      <c r="J763" s="457">
        <v>2100000</v>
      </c>
      <c r="K763" s="458">
        <v>250</v>
      </c>
      <c r="L763" s="457">
        <v>525000000</v>
      </c>
      <c r="M763" s="455" t="s">
        <v>8953</v>
      </c>
      <c r="N763" s="459" t="s">
        <v>1552</v>
      </c>
      <c r="O763" s="459" t="s">
        <v>8807</v>
      </c>
      <c r="P763" s="454" t="s">
        <v>8808</v>
      </c>
      <c r="Q763" s="455" t="s">
        <v>10605</v>
      </c>
    </row>
    <row r="764" spans="1:17" s="446" customFormat="1" ht="24.95" customHeight="1">
      <c r="A764" s="453">
        <v>763</v>
      </c>
      <c r="B764" s="453"/>
      <c r="C764" s="463" t="s">
        <v>301</v>
      </c>
      <c r="D764" s="463" t="s">
        <v>9968</v>
      </c>
      <c r="E764" s="464" t="s">
        <v>9972</v>
      </c>
      <c r="F764" s="455" t="s">
        <v>4306</v>
      </c>
      <c r="G764" s="456" t="s">
        <v>3198</v>
      </c>
      <c r="H764" s="455" t="s">
        <v>8248</v>
      </c>
      <c r="I764" s="454" t="s">
        <v>21</v>
      </c>
      <c r="J764" s="457">
        <v>2217600</v>
      </c>
      <c r="K764" s="458">
        <v>35</v>
      </c>
      <c r="L764" s="457">
        <v>77616000</v>
      </c>
      <c r="M764" s="455" t="s">
        <v>9048</v>
      </c>
      <c r="N764" s="459" t="s">
        <v>1552</v>
      </c>
      <c r="O764" s="459" t="s">
        <v>8807</v>
      </c>
      <c r="P764" s="454" t="s">
        <v>8808</v>
      </c>
      <c r="Q764" s="455" t="s">
        <v>10605</v>
      </c>
    </row>
    <row r="765" spans="1:17" s="446" customFormat="1" ht="24.95" customHeight="1">
      <c r="A765" s="453">
        <v>764</v>
      </c>
      <c r="B765" s="453"/>
      <c r="C765" s="463" t="s">
        <v>301</v>
      </c>
      <c r="D765" s="463" t="s">
        <v>9968</v>
      </c>
      <c r="E765" s="464" t="s">
        <v>9973</v>
      </c>
      <c r="F765" s="455" t="s">
        <v>211</v>
      </c>
      <c r="G765" s="456" t="s">
        <v>9729</v>
      </c>
      <c r="H765" s="455" t="s">
        <v>180</v>
      </c>
      <c r="I765" s="454" t="s">
        <v>21</v>
      </c>
      <c r="J765" s="457">
        <v>407400</v>
      </c>
      <c r="K765" s="458">
        <v>90</v>
      </c>
      <c r="L765" s="457">
        <v>36666000</v>
      </c>
      <c r="M765" s="455" t="s">
        <v>9730</v>
      </c>
      <c r="N765" s="459" t="s">
        <v>1552</v>
      </c>
      <c r="O765" s="459" t="s">
        <v>8807</v>
      </c>
      <c r="P765" s="454" t="s">
        <v>8808</v>
      </c>
      <c r="Q765" s="455" t="s">
        <v>10605</v>
      </c>
    </row>
    <row r="766" spans="1:17" s="446" customFormat="1" ht="24.95" customHeight="1">
      <c r="A766" s="453">
        <v>765</v>
      </c>
      <c r="B766" s="453"/>
      <c r="C766" s="463" t="s">
        <v>301</v>
      </c>
      <c r="D766" s="463" t="s">
        <v>9968</v>
      </c>
      <c r="E766" s="464" t="s">
        <v>9974</v>
      </c>
      <c r="F766" s="455" t="s">
        <v>9292</v>
      </c>
      <c r="G766" s="456" t="s">
        <v>179</v>
      </c>
      <c r="H766" s="455" t="s">
        <v>241</v>
      </c>
      <c r="I766" s="454" t="s">
        <v>21</v>
      </c>
      <c r="J766" s="457">
        <v>2116800</v>
      </c>
      <c r="K766" s="458">
        <v>50</v>
      </c>
      <c r="L766" s="457">
        <v>105840000</v>
      </c>
      <c r="M766" s="455" t="s">
        <v>8973</v>
      </c>
      <c r="N766" s="459" t="s">
        <v>1552</v>
      </c>
      <c r="O766" s="459" t="s">
        <v>8807</v>
      </c>
      <c r="P766" s="454" t="s">
        <v>8808</v>
      </c>
      <c r="Q766" s="455" t="s">
        <v>10605</v>
      </c>
    </row>
    <row r="767" spans="1:17" s="446" customFormat="1" ht="24.95" customHeight="1">
      <c r="A767" s="453">
        <v>766</v>
      </c>
      <c r="B767" s="453"/>
      <c r="C767" s="463" t="s">
        <v>301</v>
      </c>
      <c r="D767" s="463" t="s">
        <v>9968</v>
      </c>
      <c r="E767" s="464" t="s">
        <v>9975</v>
      </c>
      <c r="F767" s="455" t="s">
        <v>211</v>
      </c>
      <c r="G767" s="456" t="s">
        <v>9729</v>
      </c>
      <c r="H767" s="455" t="s">
        <v>180</v>
      </c>
      <c r="I767" s="454" t="s">
        <v>21</v>
      </c>
      <c r="J767" s="457">
        <v>720000</v>
      </c>
      <c r="K767" s="458">
        <v>10</v>
      </c>
      <c r="L767" s="457">
        <v>7200000</v>
      </c>
      <c r="M767" s="455" t="s">
        <v>9730</v>
      </c>
      <c r="N767" s="459" t="s">
        <v>1552</v>
      </c>
      <c r="O767" s="459" t="s">
        <v>8807</v>
      </c>
      <c r="P767" s="454" t="s">
        <v>8808</v>
      </c>
      <c r="Q767" s="455" t="s">
        <v>10605</v>
      </c>
    </row>
    <row r="768" spans="1:17" s="446" customFormat="1" ht="24.95" customHeight="1">
      <c r="A768" s="453">
        <v>767</v>
      </c>
      <c r="B768" s="453"/>
      <c r="C768" s="463" t="s">
        <v>301</v>
      </c>
      <c r="D768" s="463" t="s">
        <v>9968</v>
      </c>
      <c r="E768" s="464" t="s">
        <v>9976</v>
      </c>
      <c r="F768" s="455" t="s">
        <v>867</v>
      </c>
      <c r="G768" s="456" t="s">
        <v>179</v>
      </c>
      <c r="H768" s="455" t="s">
        <v>33</v>
      </c>
      <c r="I768" s="454" t="s">
        <v>21</v>
      </c>
      <c r="J768" s="457">
        <v>459900</v>
      </c>
      <c r="K768" s="458">
        <v>450</v>
      </c>
      <c r="L768" s="457">
        <v>206955000</v>
      </c>
      <c r="M768" s="455" t="s">
        <v>8973</v>
      </c>
      <c r="N768" s="459" t="s">
        <v>1552</v>
      </c>
      <c r="O768" s="459" t="s">
        <v>8807</v>
      </c>
      <c r="P768" s="454" t="s">
        <v>8808</v>
      </c>
      <c r="Q768" s="455" t="s">
        <v>10605</v>
      </c>
    </row>
    <row r="769" spans="1:17" s="446" customFormat="1" ht="24.95" customHeight="1">
      <c r="A769" s="453">
        <v>768</v>
      </c>
      <c r="B769" s="453"/>
      <c r="C769" s="463" t="s">
        <v>301</v>
      </c>
      <c r="D769" s="463" t="s">
        <v>9968</v>
      </c>
      <c r="E769" s="464" t="s">
        <v>9977</v>
      </c>
      <c r="F769" s="455" t="s">
        <v>867</v>
      </c>
      <c r="G769" s="456" t="s">
        <v>179</v>
      </c>
      <c r="H769" s="455" t="s">
        <v>241</v>
      </c>
      <c r="I769" s="454" t="s">
        <v>9978</v>
      </c>
      <c r="J769" s="457">
        <v>2016000</v>
      </c>
      <c r="K769" s="458">
        <v>150</v>
      </c>
      <c r="L769" s="457">
        <v>302400000</v>
      </c>
      <c r="M769" s="455" t="s">
        <v>8973</v>
      </c>
      <c r="N769" s="459" t="s">
        <v>1552</v>
      </c>
      <c r="O769" s="459" t="s">
        <v>8807</v>
      </c>
      <c r="P769" s="454" t="s">
        <v>8808</v>
      </c>
      <c r="Q769" s="455" t="s">
        <v>10605</v>
      </c>
    </row>
    <row r="770" spans="1:17" s="446" customFormat="1" ht="24.95" customHeight="1">
      <c r="A770" s="453">
        <v>769</v>
      </c>
      <c r="B770" s="453"/>
      <c r="C770" s="463" t="s">
        <v>301</v>
      </c>
      <c r="D770" s="463" t="s">
        <v>9968</v>
      </c>
      <c r="E770" s="464" t="s">
        <v>9979</v>
      </c>
      <c r="F770" s="455" t="s">
        <v>9640</v>
      </c>
      <c r="G770" s="456" t="s">
        <v>9641</v>
      </c>
      <c r="H770" s="455" t="s">
        <v>35</v>
      </c>
      <c r="I770" s="454" t="s">
        <v>21</v>
      </c>
      <c r="J770" s="457">
        <v>427000</v>
      </c>
      <c r="K770" s="458">
        <v>50</v>
      </c>
      <c r="L770" s="457">
        <v>21350000</v>
      </c>
      <c r="M770" s="455" t="s">
        <v>8931</v>
      </c>
      <c r="N770" s="459" t="s">
        <v>1552</v>
      </c>
      <c r="O770" s="459" t="s">
        <v>8807</v>
      </c>
      <c r="P770" s="454" t="s">
        <v>8808</v>
      </c>
      <c r="Q770" s="455" t="s">
        <v>10605</v>
      </c>
    </row>
    <row r="771" spans="1:17" s="446" customFormat="1" ht="24.95" customHeight="1">
      <c r="A771" s="453">
        <v>770</v>
      </c>
      <c r="B771" s="453"/>
      <c r="C771" s="463" t="s">
        <v>301</v>
      </c>
      <c r="D771" s="463" t="s">
        <v>9968</v>
      </c>
      <c r="E771" s="464" t="s">
        <v>9980</v>
      </c>
      <c r="F771" s="455" t="s">
        <v>9640</v>
      </c>
      <c r="G771" s="456" t="s">
        <v>9641</v>
      </c>
      <c r="H771" s="455" t="s">
        <v>35</v>
      </c>
      <c r="I771" s="454" t="s">
        <v>21</v>
      </c>
      <c r="J771" s="457">
        <v>1008000</v>
      </c>
      <c r="K771" s="458">
        <v>5</v>
      </c>
      <c r="L771" s="457">
        <v>5040000</v>
      </c>
      <c r="M771" s="455" t="s">
        <v>8931</v>
      </c>
      <c r="N771" s="459" t="s">
        <v>1552</v>
      </c>
      <c r="O771" s="459" t="s">
        <v>8807</v>
      </c>
      <c r="P771" s="454" t="s">
        <v>8808</v>
      </c>
      <c r="Q771" s="455" t="s">
        <v>10605</v>
      </c>
    </row>
    <row r="772" spans="1:17" s="446" customFormat="1" ht="24.95" customHeight="1">
      <c r="A772" s="453">
        <v>771</v>
      </c>
      <c r="B772" s="453"/>
      <c r="C772" s="463" t="s">
        <v>3241</v>
      </c>
      <c r="D772" s="463" t="s">
        <v>9981</v>
      </c>
      <c r="E772" s="464" t="s">
        <v>9982</v>
      </c>
      <c r="F772" s="455" t="s">
        <v>2733</v>
      </c>
      <c r="G772" s="456" t="s">
        <v>9312</v>
      </c>
      <c r="H772" s="455" t="s">
        <v>9507</v>
      </c>
      <c r="I772" s="454" t="s">
        <v>21</v>
      </c>
      <c r="J772" s="457">
        <v>7300000</v>
      </c>
      <c r="K772" s="458">
        <v>31</v>
      </c>
      <c r="L772" s="457">
        <v>226300000</v>
      </c>
      <c r="M772" s="455" t="s">
        <v>8830</v>
      </c>
      <c r="N772" s="459" t="s">
        <v>1552</v>
      </c>
      <c r="O772" s="459" t="s">
        <v>8807</v>
      </c>
      <c r="P772" s="454" t="s">
        <v>8808</v>
      </c>
      <c r="Q772" s="455" t="s">
        <v>10605</v>
      </c>
    </row>
    <row r="773" spans="1:17" s="446" customFormat="1" ht="24.95" customHeight="1">
      <c r="A773" s="453">
        <v>772</v>
      </c>
      <c r="B773" s="453"/>
      <c r="C773" s="463" t="s">
        <v>3241</v>
      </c>
      <c r="D773" s="463" t="s">
        <v>9981</v>
      </c>
      <c r="E773" s="464" t="s">
        <v>9983</v>
      </c>
      <c r="F773" s="455" t="s">
        <v>9984</v>
      </c>
      <c r="G773" s="456" t="s">
        <v>9312</v>
      </c>
      <c r="H773" s="455" t="s">
        <v>9507</v>
      </c>
      <c r="I773" s="454" t="s">
        <v>21</v>
      </c>
      <c r="J773" s="457">
        <v>7333000</v>
      </c>
      <c r="K773" s="458">
        <v>5</v>
      </c>
      <c r="L773" s="457">
        <v>36665000</v>
      </c>
      <c r="M773" s="455" t="s">
        <v>8830</v>
      </c>
      <c r="N773" s="459" t="s">
        <v>1552</v>
      </c>
      <c r="O773" s="459" t="s">
        <v>8807</v>
      </c>
      <c r="P773" s="454" t="s">
        <v>8808</v>
      </c>
      <c r="Q773" s="455" t="s">
        <v>10605</v>
      </c>
    </row>
    <row r="774" spans="1:17" s="446" customFormat="1" ht="24.95" customHeight="1">
      <c r="A774" s="453">
        <v>773</v>
      </c>
      <c r="B774" s="453"/>
      <c r="C774" s="463" t="s">
        <v>298</v>
      </c>
      <c r="D774" s="463" t="s">
        <v>3282</v>
      </c>
      <c r="E774" s="464" t="s">
        <v>9985</v>
      </c>
      <c r="F774" s="455" t="s">
        <v>8950</v>
      </c>
      <c r="G774" s="456" t="s">
        <v>551</v>
      </c>
      <c r="H774" s="455" t="s">
        <v>9986</v>
      </c>
      <c r="I774" s="454" t="s">
        <v>23</v>
      </c>
      <c r="J774" s="457">
        <v>43600000</v>
      </c>
      <c r="K774" s="458">
        <v>1</v>
      </c>
      <c r="L774" s="457">
        <v>43600000</v>
      </c>
      <c r="M774" s="455" t="s">
        <v>8953</v>
      </c>
      <c r="N774" s="459" t="s">
        <v>1552</v>
      </c>
      <c r="O774" s="459" t="s">
        <v>8807</v>
      </c>
      <c r="P774" s="454" t="s">
        <v>8808</v>
      </c>
      <c r="Q774" s="455" t="s">
        <v>10605</v>
      </c>
    </row>
    <row r="775" spans="1:17" s="446" customFormat="1" ht="24.95" customHeight="1">
      <c r="A775" s="453">
        <v>774</v>
      </c>
      <c r="B775" s="453"/>
      <c r="C775" s="463" t="s">
        <v>298</v>
      </c>
      <c r="D775" s="463" t="s">
        <v>3282</v>
      </c>
      <c r="E775" s="464" t="s">
        <v>9987</v>
      </c>
      <c r="F775" s="455" t="s">
        <v>8950</v>
      </c>
      <c r="G775" s="456" t="s">
        <v>551</v>
      </c>
      <c r="H775" s="455" t="s">
        <v>9986</v>
      </c>
      <c r="I775" s="454" t="s">
        <v>23</v>
      </c>
      <c r="J775" s="457">
        <v>64300000</v>
      </c>
      <c r="K775" s="458">
        <v>1</v>
      </c>
      <c r="L775" s="457">
        <v>64300000</v>
      </c>
      <c r="M775" s="455" t="s">
        <v>8953</v>
      </c>
      <c r="N775" s="459" t="s">
        <v>1552</v>
      </c>
      <c r="O775" s="459" t="s">
        <v>8807</v>
      </c>
      <c r="P775" s="454" t="s">
        <v>8808</v>
      </c>
      <c r="Q775" s="455" t="s">
        <v>10605</v>
      </c>
    </row>
    <row r="776" spans="1:17" s="446" customFormat="1" ht="24.95" customHeight="1">
      <c r="A776" s="453">
        <v>775</v>
      </c>
      <c r="B776" s="453"/>
      <c r="C776" s="463" t="s">
        <v>298</v>
      </c>
      <c r="D776" s="463" t="s">
        <v>3282</v>
      </c>
      <c r="E776" s="464" t="s">
        <v>9988</v>
      </c>
      <c r="F776" s="455" t="s">
        <v>8950</v>
      </c>
      <c r="G776" s="456" t="s">
        <v>551</v>
      </c>
      <c r="H776" s="455" t="s">
        <v>9986</v>
      </c>
      <c r="I776" s="454" t="s">
        <v>23</v>
      </c>
      <c r="J776" s="457">
        <v>49400000</v>
      </c>
      <c r="K776" s="458">
        <v>1</v>
      </c>
      <c r="L776" s="457">
        <v>49400000</v>
      </c>
      <c r="M776" s="455" t="s">
        <v>8953</v>
      </c>
      <c r="N776" s="459" t="s">
        <v>1552</v>
      </c>
      <c r="O776" s="459" t="s">
        <v>8807</v>
      </c>
      <c r="P776" s="454" t="s">
        <v>8808</v>
      </c>
      <c r="Q776" s="455" t="s">
        <v>10605</v>
      </c>
    </row>
    <row r="777" spans="1:17" s="446" customFormat="1" ht="24.95" customHeight="1">
      <c r="A777" s="453">
        <v>776</v>
      </c>
      <c r="B777" s="453"/>
      <c r="C777" s="463" t="s">
        <v>2361</v>
      </c>
      <c r="D777" s="463" t="s">
        <v>9989</v>
      </c>
      <c r="E777" s="464" t="s">
        <v>9990</v>
      </c>
      <c r="F777" s="455" t="s">
        <v>9640</v>
      </c>
      <c r="G777" s="456" t="s">
        <v>9312</v>
      </c>
      <c r="H777" s="455" t="s">
        <v>9507</v>
      </c>
      <c r="I777" s="454" t="s">
        <v>21</v>
      </c>
      <c r="J777" s="457">
        <v>3870000</v>
      </c>
      <c r="K777" s="458">
        <v>32</v>
      </c>
      <c r="L777" s="457">
        <v>123840000</v>
      </c>
      <c r="M777" s="455" t="s">
        <v>8830</v>
      </c>
      <c r="N777" s="459" t="s">
        <v>1552</v>
      </c>
      <c r="O777" s="459" t="s">
        <v>8807</v>
      </c>
      <c r="P777" s="454" t="s">
        <v>8808</v>
      </c>
      <c r="Q777" s="455" t="s">
        <v>10605</v>
      </c>
    </row>
    <row r="778" spans="1:17" s="446" customFormat="1" ht="24.95" customHeight="1">
      <c r="A778" s="453">
        <v>777</v>
      </c>
      <c r="B778" s="453"/>
      <c r="C778" s="463" t="s">
        <v>2361</v>
      </c>
      <c r="D778" s="463" t="s">
        <v>9989</v>
      </c>
      <c r="E778" s="464" t="s">
        <v>9991</v>
      </c>
      <c r="F778" s="455" t="s">
        <v>9640</v>
      </c>
      <c r="G778" s="456" t="s">
        <v>9641</v>
      </c>
      <c r="H778" s="455" t="s">
        <v>35</v>
      </c>
      <c r="I778" s="454" t="s">
        <v>21</v>
      </c>
      <c r="J778" s="457">
        <v>417000</v>
      </c>
      <c r="K778" s="458">
        <v>5</v>
      </c>
      <c r="L778" s="457">
        <v>2085000</v>
      </c>
      <c r="M778" s="455" t="s">
        <v>8931</v>
      </c>
      <c r="N778" s="459" t="s">
        <v>1552</v>
      </c>
      <c r="O778" s="459" t="s">
        <v>8807</v>
      </c>
      <c r="P778" s="454" t="s">
        <v>8808</v>
      </c>
      <c r="Q778" s="455" t="s">
        <v>10605</v>
      </c>
    </row>
    <row r="779" spans="1:17" s="446" customFormat="1" ht="24.95" customHeight="1">
      <c r="A779" s="453">
        <v>778</v>
      </c>
      <c r="B779" s="453"/>
      <c r="C779" s="463" t="s">
        <v>2361</v>
      </c>
      <c r="D779" s="463" t="s">
        <v>9989</v>
      </c>
      <c r="E779" s="464" t="s">
        <v>9992</v>
      </c>
      <c r="F779" s="455" t="s">
        <v>9640</v>
      </c>
      <c r="G779" s="456" t="s">
        <v>9641</v>
      </c>
      <c r="H779" s="455" t="s">
        <v>35</v>
      </c>
      <c r="I779" s="454" t="s">
        <v>21</v>
      </c>
      <c r="J779" s="457">
        <v>1267000</v>
      </c>
      <c r="K779" s="458">
        <v>20</v>
      </c>
      <c r="L779" s="457">
        <v>25340000</v>
      </c>
      <c r="M779" s="455" t="s">
        <v>8931</v>
      </c>
      <c r="N779" s="459" t="s">
        <v>1552</v>
      </c>
      <c r="O779" s="459" t="s">
        <v>8807</v>
      </c>
      <c r="P779" s="454" t="s">
        <v>8808</v>
      </c>
      <c r="Q779" s="455" t="s">
        <v>10605</v>
      </c>
    </row>
    <row r="780" spans="1:17" s="446" customFormat="1" ht="24.95" customHeight="1">
      <c r="A780" s="453">
        <v>779</v>
      </c>
      <c r="B780" s="453"/>
      <c r="C780" s="463" t="s">
        <v>7025</v>
      </c>
      <c r="D780" s="463" t="s">
        <v>7026</v>
      </c>
      <c r="E780" s="464" t="s">
        <v>9993</v>
      </c>
      <c r="F780" s="455" t="s">
        <v>9994</v>
      </c>
      <c r="G780" s="456" t="s">
        <v>9995</v>
      </c>
      <c r="H780" s="455" t="s">
        <v>9996</v>
      </c>
      <c r="I780" s="454" t="s">
        <v>23</v>
      </c>
      <c r="J780" s="457">
        <v>11900000</v>
      </c>
      <c r="K780" s="458">
        <v>40</v>
      </c>
      <c r="L780" s="457">
        <v>476000000</v>
      </c>
      <c r="M780" s="455" t="s">
        <v>9398</v>
      </c>
      <c r="N780" s="459" t="s">
        <v>1552</v>
      </c>
      <c r="O780" s="459" t="s">
        <v>8807</v>
      </c>
      <c r="P780" s="454" t="s">
        <v>8808</v>
      </c>
      <c r="Q780" s="455" t="s">
        <v>10605</v>
      </c>
    </row>
    <row r="781" spans="1:17" s="446" customFormat="1" ht="24.95" customHeight="1">
      <c r="A781" s="453">
        <v>780</v>
      </c>
      <c r="B781" s="453"/>
      <c r="C781" s="463" t="s">
        <v>3342</v>
      </c>
      <c r="D781" s="463" t="s">
        <v>7019</v>
      </c>
      <c r="E781" s="464" t="s">
        <v>9997</v>
      </c>
      <c r="F781" s="455" t="s">
        <v>9994</v>
      </c>
      <c r="G781" s="456" t="s">
        <v>9995</v>
      </c>
      <c r="H781" s="455" t="s">
        <v>9996</v>
      </c>
      <c r="I781" s="454" t="s">
        <v>23</v>
      </c>
      <c r="J781" s="457">
        <v>17100000</v>
      </c>
      <c r="K781" s="458">
        <v>40</v>
      </c>
      <c r="L781" s="457">
        <v>684000000</v>
      </c>
      <c r="M781" s="455" t="s">
        <v>9398</v>
      </c>
      <c r="N781" s="459" t="s">
        <v>1552</v>
      </c>
      <c r="O781" s="459" t="s">
        <v>8807</v>
      </c>
      <c r="P781" s="454" t="s">
        <v>8808</v>
      </c>
      <c r="Q781" s="455" t="s">
        <v>10605</v>
      </c>
    </row>
    <row r="782" spans="1:17" s="446" customFormat="1" ht="24.95" customHeight="1">
      <c r="A782" s="453">
        <v>781</v>
      </c>
      <c r="B782" s="453"/>
      <c r="C782" s="463" t="s">
        <v>3342</v>
      </c>
      <c r="D782" s="463" t="s">
        <v>7019</v>
      </c>
      <c r="E782" s="464" t="s">
        <v>9998</v>
      </c>
      <c r="F782" s="455" t="s">
        <v>9994</v>
      </c>
      <c r="G782" s="456" t="s">
        <v>9995</v>
      </c>
      <c r="H782" s="455" t="s">
        <v>9996</v>
      </c>
      <c r="I782" s="454" t="s">
        <v>23</v>
      </c>
      <c r="J782" s="457">
        <v>7300000</v>
      </c>
      <c r="K782" s="458">
        <v>160</v>
      </c>
      <c r="L782" s="457">
        <v>1168000000</v>
      </c>
      <c r="M782" s="455" t="s">
        <v>9398</v>
      </c>
      <c r="N782" s="459" t="s">
        <v>1552</v>
      </c>
      <c r="O782" s="459" t="s">
        <v>8807</v>
      </c>
      <c r="P782" s="454" t="s">
        <v>8808</v>
      </c>
      <c r="Q782" s="455" t="s">
        <v>10605</v>
      </c>
    </row>
    <row r="783" spans="1:17" s="446" customFormat="1" ht="24.95" customHeight="1">
      <c r="A783" s="453">
        <v>782</v>
      </c>
      <c r="B783" s="453"/>
      <c r="C783" s="463" t="s">
        <v>9999</v>
      </c>
      <c r="D783" s="463" t="s">
        <v>10000</v>
      </c>
      <c r="E783" s="464" t="s">
        <v>10001</v>
      </c>
      <c r="F783" s="455" t="s">
        <v>10002</v>
      </c>
      <c r="G783" s="456" t="s">
        <v>9995</v>
      </c>
      <c r="H783" s="455" t="s">
        <v>9996</v>
      </c>
      <c r="I783" s="454" t="s">
        <v>23</v>
      </c>
      <c r="J783" s="457">
        <v>12579840</v>
      </c>
      <c r="K783" s="458">
        <v>12</v>
      </c>
      <c r="L783" s="457">
        <v>150958080</v>
      </c>
      <c r="M783" s="455" t="s">
        <v>9398</v>
      </c>
      <c r="N783" s="459" t="s">
        <v>1552</v>
      </c>
      <c r="O783" s="459" t="s">
        <v>8807</v>
      </c>
      <c r="P783" s="454" t="s">
        <v>8808</v>
      </c>
      <c r="Q783" s="455" t="s">
        <v>10605</v>
      </c>
    </row>
    <row r="784" spans="1:17" s="446" customFormat="1" ht="24.95" customHeight="1">
      <c r="A784" s="453">
        <v>783</v>
      </c>
      <c r="B784" s="453"/>
      <c r="C784" s="463" t="s">
        <v>9999</v>
      </c>
      <c r="D784" s="463" t="s">
        <v>10000</v>
      </c>
      <c r="E784" s="464" t="s">
        <v>10001</v>
      </c>
      <c r="F784" s="455" t="s">
        <v>4243</v>
      </c>
      <c r="G784" s="456" t="s">
        <v>9995</v>
      </c>
      <c r="H784" s="455" t="s">
        <v>9996</v>
      </c>
      <c r="I784" s="454" t="s">
        <v>23</v>
      </c>
      <c r="J784" s="457">
        <v>12900000</v>
      </c>
      <c r="K784" s="458">
        <v>8</v>
      </c>
      <c r="L784" s="457">
        <v>103200000</v>
      </c>
      <c r="M784" s="455" t="s">
        <v>9398</v>
      </c>
      <c r="N784" s="459" t="s">
        <v>1552</v>
      </c>
      <c r="O784" s="459" t="s">
        <v>8807</v>
      </c>
      <c r="P784" s="454" t="s">
        <v>8808</v>
      </c>
      <c r="Q784" s="455" t="s">
        <v>10605</v>
      </c>
    </row>
    <row r="785" spans="1:17" s="446" customFormat="1" ht="24.95" customHeight="1">
      <c r="A785" s="453">
        <v>784</v>
      </c>
      <c r="B785" s="453"/>
      <c r="C785" s="463" t="s">
        <v>4336</v>
      </c>
      <c r="D785" s="463" t="s">
        <v>10003</v>
      </c>
      <c r="E785" s="464" t="s">
        <v>10004</v>
      </c>
      <c r="F785" s="455" t="s">
        <v>10005</v>
      </c>
      <c r="G785" s="456" t="s">
        <v>130</v>
      </c>
      <c r="H785" s="455" t="s">
        <v>35</v>
      </c>
      <c r="I785" s="454" t="s">
        <v>21</v>
      </c>
      <c r="J785" s="457">
        <v>4935000</v>
      </c>
      <c r="K785" s="458">
        <v>3</v>
      </c>
      <c r="L785" s="457">
        <v>14805000</v>
      </c>
      <c r="M785" s="455" t="s">
        <v>9254</v>
      </c>
      <c r="N785" s="459" t="s">
        <v>1552</v>
      </c>
      <c r="O785" s="459" t="s">
        <v>8807</v>
      </c>
      <c r="P785" s="454" t="s">
        <v>8808</v>
      </c>
      <c r="Q785" s="455" t="s">
        <v>10605</v>
      </c>
    </row>
    <row r="786" spans="1:17" s="446" customFormat="1" ht="24.95" customHeight="1">
      <c r="A786" s="453">
        <v>785</v>
      </c>
      <c r="B786" s="453"/>
      <c r="C786" s="463" t="s">
        <v>4336</v>
      </c>
      <c r="D786" s="463" t="s">
        <v>10003</v>
      </c>
      <c r="E786" s="464" t="s">
        <v>10006</v>
      </c>
      <c r="F786" s="455" t="s">
        <v>10007</v>
      </c>
      <c r="G786" s="456" t="s">
        <v>130</v>
      </c>
      <c r="H786" s="455" t="s">
        <v>35</v>
      </c>
      <c r="I786" s="454" t="s">
        <v>21</v>
      </c>
      <c r="J786" s="457">
        <v>489300</v>
      </c>
      <c r="K786" s="458">
        <v>5</v>
      </c>
      <c r="L786" s="457">
        <v>2446500</v>
      </c>
      <c r="M786" s="455" t="s">
        <v>9254</v>
      </c>
      <c r="N786" s="459" t="s">
        <v>1552</v>
      </c>
      <c r="O786" s="459" t="s">
        <v>8807</v>
      </c>
      <c r="P786" s="454" t="s">
        <v>8808</v>
      </c>
      <c r="Q786" s="455" t="s">
        <v>10605</v>
      </c>
    </row>
    <row r="787" spans="1:17" s="446" customFormat="1" ht="24.95" customHeight="1">
      <c r="A787" s="453">
        <v>786</v>
      </c>
      <c r="B787" s="453"/>
      <c r="C787" s="463" t="s">
        <v>4336</v>
      </c>
      <c r="D787" s="463" t="s">
        <v>10003</v>
      </c>
      <c r="E787" s="464" t="s">
        <v>10008</v>
      </c>
      <c r="F787" s="455" t="s">
        <v>10009</v>
      </c>
      <c r="G787" s="456" t="s">
        <v>130</v>
      </c>
      <c r="H787" s="455" t="s">
        <v>35</v>
      </c>
      <c r="I787" s="454" t="s">
        <v>21</v>
      </c>
      <c r="J787" s="457">
        <v>283500</v>
      </c>
      <c r="K787" s="458">
        <v>1000</v>
      </c>
      <c r="L787" s="457">
        <v>283500000</v>
      </c>
      <c r="M787" s="455" t="s">
        <v>9254</v>
      </c>
      <c r="N787" s="459" t="s">
        <v>1552</v>
      </c>
      <c r="O787" s="459" t="s">
        <v>8807</v>
      </c>
      <c r="P787" s="454" t="s">
        <v>8808</v>
      </c>
      <c r="Q787" s="455" t="s">
        <v>10605</v>
      </c>
    </row>
    <row r="788" spans="1:17" s="446" customFormat="1" ht="24.95" customHeight="1">
      <c r="A788" s="453">
        <v>787</v>
      </c>
      <c r="B788" s="453"/>
      <c r="C788" s="463" t="s">
        <v>4336</v>
      </c>
      <c r="D788" s="463" t="s">
        <v>10003</v>
      </c>
      <c r="E788" s="464" t="s">
        <v>10010</v>
      </c>
      <c r="F788" s="455" t="s">
        <v>10007</v>
      </c>
      <c r="G788" s="456" t="s">
        <v>130</v>
      </c>
      <c r="H788" s="455" t="s">
        <v>35</v>
      </c>
      <c r="I788" s="454" t="s">
        <v>21</v>
      </c>
      <c r="J788" s="457">
        <v>330750</v>
      </c>
      <c r="K788" s="458">
        <v>200</v>
      </c>
      <c r="L788" s="457">
        <v>66150000</v>
      </c>
      <c r="M788" s="455" t="s">
        <v>9254</v>
      </c>
      <c r="N788" s="459" t="s">
        <v>1552</v>
      </c>
      <c r="O788" s="459" t="s">
        <v>8807</v>
      </c>
      <c r="P788" s="454" t="s">
        <v>8808</v>
      </c>
      <c r="Q788" s="455" t="s">
        <v>10605</v>
      </c>
    </row>
    <row r="789" spans="1:17" s="446" customFormat="1" ht="24.95" customHeight="1">
      <c r="A789" s="453">
        <v>788</v>
      </c>
      <c r="B789" s="453"/>
      <c r="C789" s="463" t="s">
        <v>4336</v>
      </c>
      <c r="D789" s="463" t="s">
        <v>10003</v>
      </c>
      <c r="E789" s="464" t="s">
        <v>10011</v>
      </c>
      <c r="F789" s="455" t="s">
        <v>10012</v>
      </c>
      <c r="G789" s="456" t="s">
        <v>130</v>
      </c>
      <c r="H789" s="455" t="s">
        <v>35</v>
      </c>
      <c r="I789" s="454" t="s">
        <v>21</v>
      </c>
      <c r="J789" s="457">
        <v>304500</v>
      </c>
      <c r="K789" s="458">
        <v>1200</v>
      </c>
      <c r="L789" s="457">
        <v>365400000</v>
      </c>
      <c r="M789" s="455" t="s">
        <v>9254</v>
      </c>
      <c r="N789" s="459" t="s">
        <v>1552</v>
      </c>
      <c r="O789" s="459" t="s">
        <v>8807</v>
      </c>
      <c r="P789" s="454" t="s">
        <v>8808</v>
      </c>
      <c r="Q789" s="455" t="s">
        <v>10605</v>
      </c>
    </row>
    <row r="790" spans="1:17" s="446" customFormat="1" ht="24.95" customHeight="1">
      <c r="A790" s="453">
        <v>789</v>
      </c>
      <c r="B790" s="453"/>
      <c r="C790" s="463" t="s">
        <v>4336</v>
      </c>
      <c r="D790" s="463" t="s">
        <v>10003</v>
      </c>
      <c r="E790" s="464" t="s">
        <v>10013</v>
      </c>
      <c r="F790" s="455" t="s">
        <v>10012</v>
      </c>
      <c r="G790" s="456" t="s">
        <v>130</v>
      </c>
      <c r="H790" s="455" t="s">
        <v>35</v>
      </c>
      <c r="I790" s="454" t="s">
        <v>21</v>
      </c>
      <c r="J790" s="457">
        <v>489300</v>
      </c>
      <c r="K790" s="458">
        <v>5</v>
      </c>
      <c r="L790" s="457">
        <v>2446500</v>
      </c>
      <c r="M790" s="455" t="s">
        <v>9254</v>
      </c>
      <c r="N790" s="459" t="s">
        <v>1552</v>
      </c>
      <c r="O790" s="459" t="s">
        <v>8807</v>
      </c>
      <c r="P790" s="454" t="s">
        <v>8808</v>
      </c>
      <c r="Q790" s="455" t="s">
        <v>10605</v>
      </c>
    </row>
    <row r="791" spans="1:17" s="446" customFormat="1" ht="24.95" customHeight="1">
      <c r="A791" s="453">
        <v>790</v>
      </c>
      <c r="B791" s="453"/>
      <c r="C791" s="463" t="s">
        <v>272</v>
      </c>
      <c r="D791" s="463" t="s">
        <v>3352</v>
      </c>
      <c r="E791" s="464" t="s">
        <v>10014</v>
      </c>
      <c r="F791" s="455" t="s">
        <v>10015</v>
      </c>
      <c r="G791" s="456" t="s">
        <v>9530</v>
      </c>
      <c r="H791" s="455" t="s">
        <v>241</v>
      </c>
      <c r="I791" s="454" t="s">
        <v>3355</v>
      </c>
      <c r="J791" s="457">
        <v>321000</v>
      </c>
      <c r="K791" s="458">
        <v>1200</v>
      </c>
      <c r="L791" s="457">
        <v>385200000</v>
      </c>
      <c r="M791" s="455" t="s">
        <v>8956</v>
      </c>
      <c r="N791" s="459" t="s">
        <v>1552</v>
      </c>
      <c r="O791" s="459" t="s">
        <v>8807</v>
      </c>
      <c r="P791" s="454" t="s">
        <v>8808</v>
      </c>
      <c r="Q791" s="455" t="s">
        <v>10605</v>
      </c>
    </row>
    <row r="792" spans="1:17" s="446" customFormat="1" ht="24.95" customHeight="1">
      <c r="A792" s="453">
        <v>791</v>
      </c>
      <c r="B792" s="453"/>
      <c r="C792" s="463" t="s">
        <v>272</v>
      </c>
      <c r="D792" s="463" t="s">
        <v>3352</v>
      </c>
      <c r="E792" s="464" t="s">
        <v>10014</v>
      </c>
      <c r="F792" s="455" t="s">
        <v>10015</v>
      </c>
      <c r="G792" s="456" t="s">
        <v>9530</v>
      </c>
      <c r="H792" s="455" t="s">
        <v>241</v>
      </c>
      <c r="I792" s="454" t="s">
        <v>3355</v>
      </c>
      <c r="J792" s="457">
        <v>321000</v>
      </c>
      <c r="K792" s="458">
        <v>6400</v>
      </c>
      <c r="L792" s="457">
        <v>2054400000</v>
      </c>
      <c r="M792" s="455" t="s">
        <v>8956</v>
      </c>
      <c r="N792" s="459" t="s">
        <v>1552</v>
      </c>
      <c r="O792" s="459" t="s">
        <v>8807</v>
      </c>
      <c r="P792" s="454" t="s">
        <v>8808</v>
      </c>
      <c r="Q792" s="455" t="s">
        <v>10605</v>
      </c>
    </row>
    <row r="793" spans="1:17" s="446" customFormat="1" ht="24.95" customHeight="1">
      <c r="A793" s="453">
        <v>792</v>
      </c>
      <c r="B793" s="453"/>
      <c r="C793" s="463" t="s">
        <v>272</v>
      </c>
      <c r="D793" s="463" t="s">
        <v>3352</v>
      </c>
      <c r="E793" s="464" t="s">
        <v>10016</v>
      </c>
      <c r="F793" s="455" t="s">
        <v>10017</v>
      </c>
      <c r="G793" s="456" t="s">
        <v>10018</v>
      </c>
      <c r="H793" s="455" t="s">
        <v>8140</v>
      </c>
      <c r="I793" s="454" t="s">
        <v>10019</v>
      </c>
      <c r="J793" s="457">
        <v>286000</v>
      </c>
      <c r="K793" s="458">
        <v>950</v>
      </c>
      <c r="L793" s="457">
        <v>271700000</v>
      </c>
      <c r="M793" s="455" t="s">
        <v>8830</v>
      </c>
      <c r="N793" s="459" t="s">
        <v>1552</v>
      </c>
      <c r="O793" s="459" t="s">
        <v>8807</v>
      </c>
      <c r="P793" s="454" t="s">
        <v>8808</v>
      </c>
      <c r="Q793" s="455" t="s">
        <v>10605</v>
      </c>
    </row>
    <row r="794" spans="1:17" s="446" customFormat="1" ht="24.95" customHeight="1">
      <c r="A794" s="453">
        <v>793</v>
      </c>
      <c r="B794" s="453"/>
      <c r="C794" s="463" t="s">
        <v>272</v>
      </c>
      <c r="D794" s="463" t="s">
        <v>3352</v>
      </c>
      <c r="E794" s="464" t="s">
        <v>10020</v>
      </c>
      <c r="F794" s="455" t="s">
        <v>10017</v>
      </c>
      <c r="G794" s="456" t="s">
        <v>10018</v>
      </c>
      <c r="H794" s="455" t="s">
        <v>8140</v>
      </c>
      <c r="I794" s="454" t="s">
        <v>10019</v>
      </c>
      <c r="J794" s="457">
        <v>305000</v>
      </c>
      <c r="K794" s="458">
        <v>900</v>
      </c>
      <c r="L794" s="457">
        <v>274500000</v>
      </c>
      <c r="M794" s="455" t="s">
        <v>8830</v>
      </c>
      <c r="N794" s="459" t="s">
        <v>1552</v>
      </c>
      <c r="O794" s="459" t="s">
        <v>8807</v>
      </c>
      <c r="P794" s="454" t="s">
        <v>8808</v>
      </c>
      <c r="Q794" s="455" t="s">
        <v>10605</v>
      </c>
    </row>
    <row r="795" spans="1:17" s="446" customFormat="1" ht="24.95" customHeight="1">
      <c r="A795" s="453">
        <v>794</v>
      </c>
      <c r="B795" s="453"/>
      <c r="C795" s="463" t="s">
        <v>10021</v>
      </c>
      <c r="D795" s="463" t="s">
        <v>10022</v>
      </c>
      <c r="E795" s="464" t="s">
        <v>10023</v>
      </c>
      <c r="F795" s="455" t="s">
        <v>5040</v>
      </c>
      <c r="G795" s="456" t="s">
        <v>2556</v>
      </c>
      <c r="H795" s="455" t="s">
        <v>131</v>
      </c>
      <c r="I795" s="454" t="s">
        <v>21</v>
      </c>
      <c r="J795" s="457">
        <v>3087105</v>
      </c>
      <c r="K795" s="458">
        <v>14</v>
      </c>
      <c r="L795" s="457">
        <v>43219470</v>
      </c>
      <c r="M795" s="455" t="s">
        <v>8940</v>
      </c>
      <c r="N795" s="459" t="s">
        <v>1552</v>
      </c>
      <c r="O795" s="459" t="s">
        <v>8807</v>
      </c>
      <c r="P795" s="454" t="s">
        <v>8808</v>
      </c>
      <c r="Q795" s="455" t="s">
        <v>10605</v>
      </c>
    </row>
    <row r="796" spans="1:17" s="446" customFormat="1" ht="24.95" customHeight="1">
      <c r="A796" s="453">
        <v>795</v>
      </c>
      <c r="B796" s="453"/>
      <c r="C796" s="463" t="s">
        <v>237</v>
      </c>
      <c r="D796" s="463" t="s">
        <v>5188</v>
      </c>
      <c r="E796" s="464" t="s">
        <v>10024</v>
      </c>
      <c r="F796" s="455" t="s">
        <v>10025</v>
      </c>
      <c r="G796" s="456" t="s">
        <v>10026</v>
      </c>
      <c r="H796" s="455" t="s">
        <v>35</v>
      </c>
      <c r="I796" s="454" t="s">
        <v>21</v>
      </c>
      <c r="J796" s="457">
        <v>6300000</v>
      </c>
      <c r="K796" s="458">
        <v>115</v>
      </c>
      <c r="L796" s="457">
        <v>724500000</v>
      </c>
      <c r="M796" s="455" t="s">
        <v>8931</v>
      </c>
      <c r="N796" s="459" t="s">
        <v>1552</v>
      </c>
      <c r="O796" s="459" t="s">
        <v>8807</v>
      </c>
      <c r="P796" s="454" t="s">
        <v>8808</v>
      </c>
      <c r="Q796" s="455" t="s">
        <v>10605</v>
      </c>
    </row>
    <row r="797" spans="1:17" s="446" customFormat="1" ht="24.95" customHeight="1">
      <c r="A797" s="453">
        <v>796</v>
      </c>
      <c r="B797" s="453"/>
      <c r="C797" s="463" t="s">
        <v>237</v>
      </c>
      <c r="D797" s="463" t="s">
        <v>5188</v>
      </c>
      <c r="E797" s="464" t="s">
        <v>10027</v>
      </c>
      <c r="F797" s="455" t="s">
        <v>10028</v>
      </c>
      <c r="G797" s="456" t="s">
        <v>10029</v>
      </c>
      <c r="H797" s="455" t="s">
        <v>149</v>
      </c>
      <c r="I797" s="454" t="s">
        <v>21</v>
      </c>
      <c r="J797" s="457">
        <v>8060000</v>
      </c>
      <c r="K797" s="458">
        <v>112</v>
      </c>
      <c r="L797" s="457">
        <v>902720000</v>
      </c>
      <c r="M797" s="455" t="s">
        <v>8931</v>
      </c>
      <c r="N797" s="459" t="s">
        <v>1552</v>
      </c>
      <c r="O797" s="459" t="s">
        <v>8807</v>
      </c>
      <c r="P797" s="454" t="s">
        <v>8808</v>
      </c>
      <c r="Q797" s="455" t="s">
        <v>10605</v>
      </c>
    </row>
    <row r="798" spans="1:17" s="446" customFormat="1" ht="24.95" customHeight="1">
      <c r="A798" s="453">
        <v>797</v>
      </c>
      <c r="B798" s="453"/>
      <c r="C798" s="463" t="s">
        <v>1141</v>
      </c>
      <c r="D798" s="463" t="s">
        <v>10030</v>
      </c>
      <c r="E798" s="464" t="s">
        <v>10031</v>
      </c>
      <c r="F798" s="455" t="s">
        <v>309</v>
      </c>
      <c r="G798" s="456" t="s">
        <v>10032</v>
      </c>
      <c r="H798" s="455" t="s">
        <v>1092</v>
      </c>
      <c r="I798" s="454" t="s">
        <v>23</v>
      </c>
      <c r="J798" s="457">
        <v>6300000</v>
      </c>
      <c r="K798" s="458">
        <v>40</v>
      </c>
      <c r="L798" s="457">
        <v>252000000</v>
      </c>
      <c r="M798" s="455" t="s">
        <v>8848</v>
      </c>
      <c r="N798" s="459" t="s">
        <v>1552</v>
      </c>
      <c r="O798" s="459" t="s">
        <v>8807</v>
      </c>
      <c r="P798" s="454" t="s">
        <v>8808</v>
      </c>
      <c r="Q798" s="455" t="s">
        <v>10605</v>
      </c>
    </row>
    <row r="799" spans="1:17" s="446" customFormat="1" ht="24.95" customHeight="1">
      <c r="A799" s="453">
        <v>798</v>
      </c>
      <c r="B799" s="453"/>
      <c r="C799" s="463" t="s">
        <v>1141</v>
      </c>
      <c r="D799" s="463" t="s">
        <v>10030</v>
      </c>
      <c r="E799" s="464" t="s">
        <v>10031</v>
      </c>
      <c r="F799" s="455" t="s">
        <v>309</v>
      </c>
      <c r="G799" s="456" t="s">
        <v>10032</v>
      </c>
      <c r="H799" s="455" t="s">
        <v>1092</v>
      </c>
      <c r="I799" s="454" t="s">
        <v>23</v>
      </c>
      <c r="J799" s="457">
        <v>7056000</v>
      </c>
      <c r="K799" s="458">
        <v>40</v>
      </c>
      <c r="L799" s="457">
        <v>282240000</v>
      </c>
      <c r="M799" s="455" t="s">
        <v>8848</v>
      </c>
      <c r="N799" s="459" t="s">
        <v>1552</v>
      </c>
      <c r="O799" s="459" t="s">
        <v>8807</v>
      </c>
      <c r="P799" s="454" t="s">
        <v>8808</v>
      </c>
      <c r="Q799" s="455" t="s">
        <v>10605</v>
      </c>
    </row>
    <row r="800" spans="1:17" s="446" customFormat="1" ht="24.95" customHeight="1">
      <c r="A800" s="453">
        <v>799</v>
      </c>
      <c r="B800" s="453"/>
      <c r="C800" s="463" t="s">
        <v>1141</v>
      </c>
      <c r="D800" s="463" t="s">
        <v>10030</v>
      </c>
      <c r="E800" s="464" t="s">
        <v>10031</v>
      </c>
      <c r="F800" s="455" t="s">
        <v>309</v>
      </c>
      <c r="G800" s="456" t="s">
        <v>10032</v>
      </c>
      <c r="H800" s="455" t="s">
        <v>1092</v>
      </c>
      <c r="I800" s="454" t="s">
        <v>23</v>
      </c>
      <c r="J800" s="457">
        <v>17850000</v>
      </c>
      <c r="K800" s="458">
        <v>40</v>
      </c>
      <c r="L800" s="457">
        <v>714000000</v>
      </c>
      <c r="M800" s="455" t="s">
        <v>8848</v>
      </c>
      <c r="N800" s="459" t="s">
        <v>1552</v>
      </c>
      <c r="O800" s="459" t="s">
        <v>8807</v>
      </c>
      <c r="P800" s="454" t="s">
        <v>8808</v>
      </c>
      <c r="Q800" s="455" t="s">
        <v>10605</v>
      </c>
    </row>
    <row r="801" spans="1:17" s="446" customFormat="1" ht="24.95" customHeight="1">
      <c r="A801" s="453">
        <v>800</v>
      </c>
      <c r="B801" s="453"/>
      <c r="C801" s="463" t="s">
        <v>1141</v>
      </c>
      <c r="D801" s="463" t="s">
        <v>10030</v>
      </c>
      <c r="E801" s="464" t="s">
        <v>10031</v>
      </c>
      <c r="F801" s="455" t="s">
        <v>309</v>
      </c>
      <c r="G801" s="456" t="s">
        <v>10032</v>
      </c>
      <c r="H801" s="455" t="s">
        <v>1092</v>
      </c>
      <c r="I801" s="454" t="s">
        <v>23</v>
      </c>
      <c r="J801" s="457">
        <v>16800000</v>
      </c>
      <c r="K801" s="458">
        <v>24</v>
      </c>
      <c r="L801" s="457">
        <v>403200000</v>
      </c>
      <c r="M801" s="455" t="s">
        <v>8848</v>
      </c>
      <c r="N801" s="459" t="s">
        <v>1552</v>
      </c>
      <c r="O801" s="459" t="s">
        <v>8807</v>
      </c>
      <c r="P801" s="454" t="s">
        <v>8808</v>
      </c>
      <c r="Q801" s="455" t="s">
        <v>10605</v>
      </c>
    </row>
    <row r="802" spans="1:17" s="446" customFormat="1" ht="24.95" customHeight="1">
      <c r="A802" s="453">
        <v>801</v>
      </c>
      <c r="B802" s="453"/>
      <c r="C802" s="463" t="s">
        <v>1161</v>
      </c>
      <c r="D802" s="463" t="s">
        <v>10033</v>
      </c>
      <c r="E802" s="464" t="s">
        <v>10034</v>
      </c>
      <c r="F802" s="455" t="s">
        <v>10035</v>
      </c>
      <c r="G802" s="456" t="s">
        <v>9641</v>
      </c>
      <c r="H802" s="455" t="s">
        <v>35</v>
      </c>
      <c r="I802" s="454" t="s">
        <v>23</v>
      </c>
      <c r="J802" s="457">
        <v>2300000</v>
      </c>
      <c r="K802" s="458">
        <v>72</v>
      </c>
      <c r="L802" s="457">
        <v>165600000</v>
      </c>
      <c r="M802" s="455" t="s">
        <v>8931</v>
      </c>
      <c r="N802" s="459" t="s">
        <v>1552</v>
      </c>
      <c r="O802" s="459" t="s">
        <v>8807</v>
      </c>
      <c r="P802" s="454" t="s">
        <v>8808</v>
      </c>
      <c r="Q802" s="455" t="s">
        <v>10605</v>
      </c>
    </row>
    <row r="803" spans="1:17" s="446" customFormat="1" ht="24.95" customHeight="1">
      <c r="A803" s="453">
        <v>802</v>
      </c>
      <c r="B803" s="453"/>
      <c r="C803" s="463" t="s">
        <v>1161</v>
      </c>
      <c r="D803" s="463" t="s">
        <v>10033</v>
      </c>
      <c r="E803" s="464" t="s">
        <v>10036</v>
      </c>
      <c r="F803" s="455" t="s">
        <v>10035</v>
      </c>
      <c r="G803" s="456" t="s">
        <v>9641</v>
      </c>
      <c r="H803" s="455" t="s">
        <v>35</v>
      </c>
      <c r="I803" s="454" t="s">
        <v>23</v>
      </c>
      <c r="J803" s="457">
        <v>1200000</v>
      </c>
      <c r="K803" s="458">
        <v>6</v>
      </c>
      <c r="L803" s="457">
        <v>7200000</v>
      </c>
      <c r="M803" s="455" t="s">
        <v>8931</v>
      </c>
      <c r="N803" s="459" t="s">
        <v>1552</v>
      </c>
      <c r="O803" s="459" t="s">
        <v>8807</v>
      </c>
      <c r="P803" s="454" t="s">
        <v>8808</v>
      </c>
      <c r="Q803" s="455" t="s">
        <v>10605</v>
      </c>
    </row>
    <row r="804" spans="1:17" s="446" customFormat="1" ht="24.95" customHeight="1">
      <c r="A804" s="453">
        <v>803</v>
      </c>
      <c r="B804" s="453"/>
      <c r="C804" s="463" t="s">
        <v>1161</v>
      </c>
      <c r="D804" s="463" t="s">
        <v>10033</v>
      </c>
      <c r="E804" s="464" t="s">
        <v>10037</v>
      </c>
      <c r="F804" s="455" t="s">
        <v>9678</v>
      </c>
      <c r="G804" s="456" t="s">
        <v>1159</v>
      </c>
      <c r="H804" s="455" t="s">
        <v>812</v>
      </c>
      <c r="I804" s="454" t="s">
        <v>23</v>
      </c>
      <c r="J804" s="457">
        <v>540000</v>
      </c>
      <c r="K804" s="458">
        <v>98</v>
      </c>
      <c r="L804" s="457">
        <v>52920000</v>
      </c>
      <c r="M804" s="455" t="s">
        <v>8806</v>
      </c>
      <c r="N804" s="459" t="s">
        <v>1552</v>
      </c>
      <c r="O804" s="459" t="s">
        <v>8807</v>
      </c>
      <c r="P804" s="454" t="s">
        <v>8808</v>
      </c>
      <c r="Q804" s="455" t="s">
        <v>10605</v>
      </c>
    </row>
    <row r="805" spans="1:17" s="446" customFormat="1" ht="24.95" customHeight="1">
      <c r="A805" s="453">
        <v>804</v>
      </c>
      <c r="B805" s="453"/>
      <c r="C805" s="463" t="s">
        <v>3610</v>
      </c>
      <c r="D805" s="463" t="s">
        <v>10038</v>
      </c>
      <c r="E805" s="464" t="s">
        <v>3923</v>
      </c>
      <c r="F805" s="455" t="s">
        <v>8950</v>
      </c>
      <c r="G805" s="456" t="s">
        <v>551</v>
      </c>
      <c r="H805" s="455" t="s">
        <v>34</v>
      </c>
      <c r="I805" s="454" t="s">
        <v>21</v>
      </c>
      <c r="J805" s="457">
        <v>2000000</v>
      </c>
      <c r="K805" s="458">
        <v>241</v>
      </c>
      <c r="L805" s="457">
        <v>482000000</v>
      </c>
      <c r="M805" s="455" t="s">
        <v>8953</v>
      </c>
      <c r="N805" s="459" t="s">
        <v>1552</v>
      </c>
      <c r="O805" s="459" t="s">
        <v>8807</v>
      </c>
      <c r="P805" s="454" t="s">
        <v>8808</v>
      </c>
      <c r="Q805" s="455" t="s">
        <v>10605</v>
      </c>
    </row>
    <row r="806" spans="1:17" s="446" customFormat="1" ht="24.95" customHeight="1">
      <c r="A806" s="453">
        <v>805</v>
      </c>
      <c r="B806" s="453"/>
      <c r="C806" s="463" t="s">
        <v>3610</v>
      </c>
      <c r="D806" s="463" t="s">
        <v>10038</v>
      </c>
      <c r="E806" s="464" t="s">
        <v>10039</v>
      </c>
      <c r="F806" s="455" t="s">
        <v>8950</v>
      </c>
      <c r="G806" s="456" t="s">
        <v>551</v>
      </c>
      <c r="H806" s="455" t="s">
        <v>34</v>
      </c>
      <c r="I806" s="454" t="s">
        <v>21</v>
      </c>
      <c r="J806" s="457">
        <v>11000000</v>
      </c>
      <c r="K806" s="458">
        <v>40</v>
      </c>
      <c r="L806" s="457">
        <v>440000000</v>
      </c>
      <c r="M806" s="455" t="s">
        <v>8953</v>
      </c>
      <c r="N806" s="459" t="s">
        <v>1552</v>
      </c>
      <c r="O806" s="459" t="s">
        <v>8807</v>
      </c>
      <c r="P806" s="454" t="s">
        <v>8808</v>
      </c>
      <c r="Q806" s="455" t="s">
        <v>10605</v>
      </c>
    </row>
    <row r="807" spans="1:17" s="446" customFormat="1" ht="24.95" customHeight="1">
      <c r="A807" s="453">
        <v>806</v>
      </c>
      <c r="B807" s="453"/>
      <c r="C807" s="463" t="s">
        <v>3610</v>
      </c>
      <c r="D807" s="463" t="s">
        <v>10038</v>
      </c>
      <c r="E807" s="464" t="s">
        <v>10040</v>
      </c>
      <c r="F807" s="455" t="s">
        <v>8950</v>
      </c>
      <c r="G807" s="456" t="s">
        <v>551</v>
      </c>
      <c r="H807" s="455" t="s">
        <v>34</v>
      </c>
      <c r="I807" s="454" t="s">
        <v>21</v>
      </c>
      <c r="J807" s="457">
        <v>11000000</v>
      </c>
      <c r="K807" s="458">
        <v>40</v>
      </c>
      <c r="L807" s="457">
        <v>440000000</v>
      </c>
      <c r="M807" s="455" t="s">
        <v>8953</v>
      </c>
      <c r="N807" s="459" t="s">
        <v>1552</v>
      </c>
      <c r="O807" s="459" t="s">
        <v>8807</v>
      </c>
      <c r="P807" s="454" t="s">
        <v>8808</v>
      </c>
      <c r="Q807" s="455" t="s">
        <v>10605</v>
      </c>
    </row>
    <row r="808" spans="1:17" s="446" customFormat="1" ht="24.95" customHeight="1">
      <c r="A808" s="453">
        <v>807</v>
      </c>
      <c r="B808" s="453"/>
      <c r="C808" s="463" t="s">
        <v>3610</v>
      </c>
      <c r="D808" s="463" t="s">
        <v>10038</v>
      </c>
      <c r="E808" s="464" t="s">
        <v>10041</v>
      </c>
      <c r="F808" s="455" t="s">
        <v>8950</v>
      </c>
      <c r="G808" s="456" t="s">
        <v>551</v>
      </c>
      <c r="H808" s="455" t="s">
        <v>34</v>
      </c>
      <c r="I808" s="454" t="s">
        <v>21</v>
      </c>
      <c r="J808" s="457">
        <v>11000000</v>
      </c>
      <c r="K808" s="458">
        <v>40</v>
      </c>
      <c r="L808" s="457">
        <v>440000000</v>
      </c>
      <c r="M808" s="455" t="s">
        <v>8953</v>
      </c>
      <c r="N808" s="459" t="s">
        <v>1552</v>
      </c>
      <c r="O808" s="459" t="s">
        <v>8807</v>
      </c>
      <c r="P808" s="454" t="s">
        <v>8808</v>
      </c>
      <c r="Q808" s="455" t="s">
        <v>10605</v>
      </c>
    </row>
    <row r="809" spans="1:17" s="446" customFormat="1" ht="24.95" customHeight="1">
      <c r="A809" s="453">
        <v>808</v>
      </c>
      <c r="B809" s="453"/>
      <c r="C809" s="463" t="s">
        <v>3610</v>
      </c>
      <c r="D809" s="463" t="s">
        <v>10038</v>
      </c>
      <c r="E809" s="464" t="s">
        <v>10042</v>
      </c>
      <c r="F809" s="455" t="s">
        <v>8950</v>
      </c>
      <c r="G809" s="456" t="s">
        <v>551</v>
      </c>
      <c r="H809" s="455" t="s">
        <v>34</v>
      </c>
      <c r="I809" s="454" t="s">
        <v>21</v>
      </c>
      <c r="J809" s="457">
        <v>1500000</v>
      </c>
      <c r="K809" s="458">
        <v>240</v>
      </c>
      <c r="L809" s="457">
        <v>360000000</v>
      </c>
      <c r="M809" s="455" t="s">
        <v>8953</v>
      </c>
      <c r="N809" s="459" t="s">
        <v>1552</v>
      </c>
      <c r="O809" s="459" t="s">
        <v>8807</v>
      </c>
      <c r="P809" s="454" t="s">
        <v>8808</v>
      </c>
      <c r="Q809" s="455" t="s">
        <v>10605</v>
      </c>
    </row>
    <row r="810" spans="1:17" s="446" customFormat="1" ht="24.95" customHeight="1">
      <c r="A810" s="453">
        <v>809</v>
      </c>
      <c r="B810" s="453"/>
      <c r="C810" s="463" t="s">
        <v>10043</v>
      </c>
      <c r="D810" s="463" t="s">
        <v>10044</v>
      </c>
      <c r="E810" s="464" t="s">
        <v>10045</v>
      </c>
      <c r="F810" s="455" t="s">
        <v>8950</v>
      </c>
      <c r="G810" s="456" t="s">
        <v>551</v>
      </c>
      <c r="H810" s="455" t="s">
        <v>34</v>
      </c>
      <c r="I810" s="454" t="s">
        <v>21</v>
      </c>
      <c r="J810" s="457">
        <v>4500000</v>
      </c>
      <c r="K810" s="458">
        <v>240</v>
      </c>
      <c r="L810" s="457">
        <v>1080000000</v>
      </c>
      <c r="M810" s="455" t="s">
        <v>8953</v>
      </c>
      <c r="N810" s="459" t="s">
        <v>1552</v>
      </c>
      <c r="O810" s="459" t="s">
        <v>8807</v>
      </c>
      <c r="P810" s="454" t="s">
        <v>8808</v>
      </c>
      <c r="Q810" s="455" t="s">
        <v>10605</v>
      </c>
    </row>
    <row r="811" spans="1:17" s="446" customFormat="1" ht="24.95" customHeight="1">
      <c r="A811" s="453">
        <v>810</v>
      </c>
      <c r="B811" s="453"/>
      <c r="C811" s="463" t="s">
        <v>10043</v>
      </c>
      <c r="D811" s="463" t="s">
        <v>10044</v>
      </c>
      <c r="E811" s="464" t="s">
        <v>10046</v>
      </c>
      <c r="F811" s="455" t="s">
        <v>792</v>
      </c>
      <c r="G811" s="456" t="s">
        <v>551</v>
      </c>
      <c r="H811" s="455" t="s">
        <v>34</v>
      </c>
      <c r="I811" s="454" t="s">
        <v>21</v>
      </c>
      <c r="J811" s="457">
        <v>1600000</v>
      </c>
      <c r="K811" s="458">
        <v>20</v>
      </c>
      <c r="L811" s="457">
        <v>32000000</v>
      </c>
      <c r="M811" s="455" t="s">
        <v>8953</v>
      </c>
      <c r="N811" s="459" t="s">
        <v>1552</v>
      </c>
      <c r="O811" s="459" t="s">
        <v>8807</v>
      </c>
      <c r="P811" s="454" t="s">
        <v>8808</v>
      </c>
      <c r="Q811" s="455" t="s">
        <v>10605</v>
      </c>
    </row>
    <row r="812" spans="1:17" s="446" customFormat="1" ht="24.95" customHeight="1">
      <c r="A812" s="453">
        <v>811</v>
      </c>
      <c r="B812" s="453"/>
      <c r="C812" s="463" t="s">
        <v>10043</v>
      </c>
      <c r="D812" s="463" t="s">
        <v>10044</v>
      </c>
      <c r="E812" s="464" t="s">
        <v>10045</v>
      </c>
      <c r="F812" s="455" t="s">
        <v>792</v>
      </c>
      <c r="G812" s="456" t="s">
        <v>551</v>
      </c>
      <c r="H812" s="455" t="s">
        <v>34</v>
      </c>
      <c r="I812" s="454" t="s">
        <v>21</v>
      </c>
      <c r="J812" s="457">
        <v>4500000</v>
      </c>
      <c r="K812" s="458">
        <v>10</v>
      </c>
      <c r="L812" s="457">
        <v>45000000</v>
      </c>
      <c r="M812" s="455" t="s">
        <v>8953</v>
      </c>
      <c r="N812" s="459" t="s">
        <v>1552</v>
      </c>
      <c r="O812" s="459" t="s">
        <v>8807</v>
      </c>
      <c r="P812" s="454" t="s">
        <v>8808</v>
      </c>
      <c r="Q812" s="455" t="s">
        <v>10605</v>
      </c>
    </row>
    <row r="813" spans="1:17" s="446" customFormat="1" ht="24.95" customHeight="1">
      <c r="A813" s="453">
        <v>812</v>
      </c>
      <c r="B813" s="453"/>
      <c r="C813" s="463" t="s">
        <v>10043</v>
      </c>
      <c r="D813" s="463" t="s">
        <v>10044</v>
      </c>
      <c r="E813" s="464" t="s">
        <v>10047</v>
      </c>
      <c r="F813" s="455" t="s">
        <v>792</v>
      </c>
      <c r="G813" s="456" t="s">
        <v>551</v>
      </c>
      <c r="H813" s="455" t="s">
        <v>34</v>
      </c>
      <c r="I813" s="454" t="s">
        <v>21</v>
      </c>
      <c r="J813" s="457">
        <v>2000000</v>
      </c>
      <c r="K813" s="458">
        <v>20</v>
      </c>
      <c r="L813" s="457">
        <v>40000000</v>
      </c>
      <c r="M813" s="455" t="s">
        <v>8953</v>
      </c>
      <c r="N813" s="459" t="s">
        <v>1552</v>
      </c>
      <c r="O813" s="459" t="s">
        <v>8807</v>
      </c>
      <c r="P813" s="454" t="s">
        <v>8808</v>
      </c>
      <c r="Q813" s="455" t="s">
        <v>10605</v>
      </c>
    </row>
    <row r="814" spans="1:17" s="446" customFormat="1" ht="24.95" customHeight="1">
      <c r="A814" s="453">
        <v>813</v>
      </c>
      <c r="B814" s="453"/>
      <c r="C814" s="463" t="s">
        <v>10048</v>
      </c>
      <c r="D814" s="463" t="s">
        <v>10049</v>
      </c>
      <c r="E814" s="464" t="s">
        <v>10050</v>
      </c>
      <c r="F814" s="455" t="s">
        <v>792</v>
      </c>
      <c r="G814" s="456" t="s">
        <v>551</v>
      </c>
      <c r="H814" s="455" t="s">
        <v>34</v>
      </c>
      <c r="I814" s="454" t="s">
        <v>21</v>
      </c>
      <c r="J814" s="457">
        <v>7500000</v>
      </c>
      <c r="K814" s="458">
        <v>10</v>
      </c>
      <c r="L814" s="457">
        <v>75000000</v>
      </c>
      <c r="M814" s="455" t="s">
        <v>8953</v>
      </c>
      <c r="N814" s="459" t="s">
        <v>1552</v>
      </c>
      <c r="O814" s="459" t="s">
        <v>8807</v>
      </c>
      <c r="P814" s="454" t="s">
        <v>8808</v>
      </c>
      <c r="Q814" s="455" t="s">
        <v>10605</v>
      </c>
    </row>
    <row r="815" spans="1:17" s="446" customFormat="1" ht="24.95" customHeight="1">
      <c r="A815" s="453">
        <v>814</v>
      </c>
      <c r="B815" s="453"/>
      <c r="C815" s="463" t="s">
        <v>10048</v>
      </c>
      <c r="D815" s="463" t="s">
        <v>10049</v>
      </c>
      <c r="E815" s="464" t="s">
        <v>10051</v>
      </c>
      <c r="F815" s="455" t="s">
        <v>792</v>
      </c>
      <c r="G815" s="456" t="s">
        <v>551</v>
      </c>
      <c r="H815" s="455" t="s">
        <v>34</v>
      </c>
      <c r="I815" s="454" t="s">
        <v>21</v>
      </c>
      <c r="J815" s="457">
        <v>11000000</v>
      </c>
      <c r="K815" s="458">
        <v>10</v>
      </c>
      <c r="L815" s="457">
        <v>110000000</v>
      </c>
      <c r="M815" s="455" t="s">
        <v>8953</v>
      </c>
      <c r="N815" s="459" t="s">
        <v>1552</v>
      </c>
      <c r="O815" s="459" t="s">
        <v>8807</v>
      </c>
      <c r="P815" s="454" t="s">
        <v>8808</v>
      </c>
      <c r="Q815" s="455" t="s">
        <v>10605</v>
      </c>
    </row>
    <row r="816" spans="1:17" s="446" customFormat="1" ht="24.95" customHeight="1">
      <c r="A816" s="453">
        <v>815</v>
      </c>
      <c r="B816" s="453"/>
      <c r="C816" s="463" t="s">
        <v>10048</v>
      </c>
      <c r="D816" s="463" t="s">
        <v>10049</v>
      </c>
      <c r="E816" s="464" t="s">
        <v>10050</v>
      </c>
      <c r="F816" s="455" t="s">
        <v>792</v>
      </c>
      <c r="G816" s="456" t="s">
        <v>551</v>
      </c>
      <c r="H816" s="455" t="s">
        <v>34</v>
      </c>
      <c r="I816" s="454" t="s">
        <v>21</v>
      </c>
      <c r="J816" s="457">
        <v>7500000</v>
      </c>
      <c r="K816" s="458">
        <v>120</v>
      </c>
      <c r="L816" s="457">
        <v>900000000</v>
      </c>
      <c r="M816" s="455" t="s">
        <v>8953</v>
      </c>
      <c r="N816" s="459" t="s">
        <v>1552</v>
      </c>
      <c r="O816" s="459" t="s">
        <v>8807</v>
      </c>
      <c r="P816" s="454" t="s">
        <v>8808</v>
      </c>
      <c r="Q816" s="455" t="s">
        <v>10605</v>
      </c>
    </row>
    <row r="817" spans="1:17" s="446" customFormat="1" ht="24.95" customHeight="1">
      <c r="A817" s="453">
        <v>816</v>
      </c>
      <c r="B817" s="453"/>
      <c r="C817" s="463" t="s">
        <v>10048</v>
      </c>
      <c r="D817" s="463" t="s">
        <v>10049</v>
      </c>
      <c r="E817" s="464" t="s">
        <v>10052</v>
      </c>
      <c r="F817" s="455" t="s">
        <v>792</v>
      </c>
      <c r="G817" s="456" t="s">
        <v>3672</v>
      </c>
      <c r="H817" s="455" t="s">
        <v>149</v>
      </c>
      <c r="I817" s="454" t="s">
        <v>21</v>
      </c>
      <c r="J817" s="457">
        <v>9500000</v>
      </c>
      <c r="K817" s="458">
        <v>120</v>
      </c>
      <c r="L817" s="457">
        <v>1140000000</v>
      </c>
      <c r="M817" s="455" t="s">
        <v>8953</v>
      </c>
      <c r="N817" s="459" t="s">
        <v>1552</v>
      </c>
      <c r="O817" s="459" t="s">
        <v>8807</v>
      </c>
      <c r="P817" s="454" t="s">
        <v>8808</v>
      </c>
      <c r="Q817" s="455" t="s">
        <v>10605</v>
      </c>
    </row>
    <row r="818" spans="1:17" s="446" customFormat="1" ht="24.95" customHeight="1">
      <c r="A818" s="453">
        <v>817</v>
      </c>
      <c r="B818" s="453"/>
      <c r="C818" s="463" t="s">
        <v>144</v>
      </c>
      <c r="D818" s="463" t="s">
        <v>5520</v>
      </c>
      <c r="E818" s="464" t="s">
        <v>10053</v>
      </c>
      <c r="F818" s="455" t="s">
        <v>10054</v>
      </c>
      <c r="G818" s="456" t="s">
        <v>551</v>
      </c>
      <c r="H818" s="455" t="s">
        <v>34</v>
      </c>
      <c r="I818" s="454" t="s">
        <v>23</v>
      </c>
      <c r="J818" s="457">
        <v>12000000</v>
      </c>
      <c r="K818" s="458">
        <v>10</v>
      </c>
      <c r="L818" s="457">
        <v>120000000</v>
      </c>
      <c r="M818" s="455" t="s">
        <v>8953</v>
      </c>
      <c r="N818" s="459" t="s">
        <v>1552</v>
      </c>
      <c r="O818" s="459" t="s">
        <v>8807</v>
      </c>
      <c r="P818" s="454" t="s">
        <v>8808</v>
      </c>
      <c r="Q818" s="455" t="s">
        <v>10605</v>
      </c>
    </row>
    <row r="819" spans="1:17" s="446" customFormat="1" ht="24.95" customHeight="1">
      <c r="A819" s="453">
        <v>818</v>
      </c>
      <c r="B819" s="453"/>
      <c r="C819" s="463" t="s">
        <v>144</v>
      </c>
      <c r="D819" s="463" t="s">
        <v>5520</v>
      </c>
      <c r="E819" s="464" t="s">
        <v>10055</v>
      </c>
      <c r="F819" s="455" t="s">
        <v>23</v>
      </c>
      <c r="G819" s="456" t="s">
        <v>10056</v>
      </c>
      <c r="H819" s="455" t="s">
        <v>31</v>
      </c>
      <c r="I819" s="454" t="s">
        <v>23</v>
      </c>
      <c r="J819" s="457">
        <v>8000000</v>
      </c>
      <c r="K819" s="458">
        <v>80</v>
      </c>
      <c r="L819" s="457">
        <v>640000000</v>
      </c>
      <c r="M819" s="455" t="s">
        <v>10057</v>
      </c>
      <c r="N819" s="459" t="s">
        <v>1552</v>
      </c>
      <c r="O819" s="459" t="s">
        <v>8807</v>
      </c>
      <c r="P819" s="454" t="s">
        <v>8808</v>
      </c>
      <c r="Q819" s="455" t="s">
        <v>10605</v>
      </c>
    </row>
    <row r="820" spans="1:17" s="446" customFormat="1" ht="24.95" customHeight="1">
      <c r="A820" s="453">
        <v>819</v>
      </c>
      <c r="B820" s="453"/>
      <c r="C820" s="463" t="s">
        <v>144</v>
      </c>
      <c r="D820" s="463" t="s">
        <v>5520</v>
      </c>
      <c r="E820" s="464" t="s">
        <v>10058</v>
      </c>
      <c r="F820" s="455" t="s">
        <v>10059</v>
      </c>
      <c r="G820" s="456" t="s">
        <v>9840</v>
      </c>
      <c r="H820" s="455" t="s">
        <v>9841</v>
      </c>
      <c r="I820" s="454" t="s">
        <v>23</v>
      </c>
      <c r="J820" s="457">
        <v>2850000</v>
      </c>
      <c r="K820" s="458">
        <v>25</v>
      </c>
      <c r="L820" s="457">
        <v>71250000</v>
      </c>
      <c r="M820" s="455" t="s">
        <v>9842</v>
      </c>
      <c r="N820" s="459" t="s">
        <v>1552</v>
      </c>
      <c r="O820" s="459" t="s">
        <v>8807</v>
      </c>
      <c r="P820" s="454" t="s">
        <v>8808</v>
      </c>
      <c r="Q820" s="455" t="s">
        <v>10605</v>
      </c>
    </row>
    <row r="821" spans="1:17" s="446" customFormat="1" ht="24.95" customHeight="1">
      <c r="A821" s="453">
        <v>820</v>
      </c>
      <c r="B821" s="453"/>
      <c r="C821" s="463" t="s">
        <v>144</v>
      </c>
      <c r="D821" s="463" t="s">
        <v>5520</v>
      </c>
      <c r="E821" s="464" t="s">
        <v>10060</v>
      </c>
      <c r="F821" s="455" t="s">
        <v>23</v>
      </c>
      <c r="G821" s="456" t="s">
        <v>10061</v>
      </c>
      <c r="H821" s="455" t="s">
        <v>34</v>
      </c>
      <c r="I821" s="454" t="s">
        <v>21</v>
      </c>
      <c r="J821" s="457">
        <v>4330000</v>
      </c>
      <c r="K821" s="458">
        <v>96</v>
      </c>
      <c r="L821" s="457">
        <v>415680000</v>
      </c>
      <c r="M821" s="455" t="s">
        <v>8953</v>
      </c>
      <c r="N821" s="459" t="s">
        <v>1552</v>
      </c>
      <c r="O821" s="459" t="s">
        <v>8807</v>
      </c>
      <c r="P821" s="454" t="s">
        <v>8808</v>
      </c>
      <c r="Q821" s="455" t="s">
        <v>10605</v>
      </c>
    </row>
    <row r="822" spans="1:17" s="446" customFormat="1" ht="24.95" customHeight="1">
      <c r="A822" s="453">
        <v>821</v>
      </c>
      <c r="B822" s="453"/>
      <c r="C822" s="463" t="s">
        <v>144</v>
      </c>
      <c r="D822" s="463" t="s">
        <v>5520</v>
      </c>
      <c r="E822" s="464" t="s">
        <v>10062</v>
      </c>
      <c r="F822" s="455" t="s">
        <v>23</v>
      </c>
      <c r="G822" s="456" t="s">
        <v>10056</v>
      </c>
      <c r="H822" s="455" t="s">
        <v>31</v>
      </c>
      <c r="I822" s="454" t="s">
        <v>23</v>
      </c>
      <c r="J822" s="457">
        <v>2300000</v>
      </c>
      <c r="K822" s="458">
        <v>10</v>
      </c>
      <c r="L822" s="457">
        <v>23000000</v>
      </c>
      <c r="M822" s="455" t="s">
        <v>10057</v>
      </c>
      <c r="N822" s="459" t="s">
        <v>1552</v>
      </c>
      <c r="O822" s="459" t="s">
        <v>8807</v>
      </c>
      <c r="P822" s="454" t="s">
        <v>8808</v>
      </c>
      <c r="Q822" s="455" t="s">
        <v>10605</v>
      </c>
    </row>
    <row r="823" spans="1:17" s="446" customFormat="1" ht="24.95" customHeight="1">
      <c r="A823" s="453">
        <v>822</v>
      </c>
      <c r="B823" s="453"/>
      <c r="C823" s="463" t="s">
        <v>144</v>
      </c>
      <c r="D823" s="463" t="s">
        <v>5520</v>
      </c>
      <c r="E823" s="464" t="s">
        <v>10063</v>
      </c>
      <c r="F823" s="455" t="s">
        <v>23</v>
      </c>
      <c r="G823" s="456" t="s">
        <v>10056</v>
      </c>
      <c r="H823" s="455" t="s">
        <v>31</v>
      </c>
      <c r="I823" s="454" t="s">
        <v>23</v>
      </c>
      <c r="J823" s="457">
        <v>3000000</v>
      </c>
      <c r="K823" s="458">
        <v>26</v>
      </c>
      <c r="L823" s="457">
        <v>78000000</v>
      </c>
      <c r="M823" s="455" t="s">
        <v>10057</v>
      </c>
      <c r="N823" s="459" t="s">
        <v>1552</v>
      </c>
      <c r="O823" s="459" t="s">
        <v>8807</v>
      </c>
      <c r="P823" s="454" t="s">
        <v>8808</v>
      </c>
      <c r="Q823" s="455" t="s">
        <v>10605</v>
      </c>
    </row>
    <row r="824" spans="1:17" s="446" customFormat="1" ht="24.95" customHeight="1">
      <c r="A824" s="453">
        <v>823</v>
      </c>
      <c r="B824" s="453"/>
      <c r="C824" s="463" t="s">
        <v>144</v>
      </c>
      <c r="D824" s="463" t="s">
        <v>5520</v>
      </c>
      <c r="E824" s="464" t="s">
        <v>10064</v>
      </c>
      <c r="F824" s="455" t="s">
        <v>23</v>
      </c>
      <c r="G824" s="456" t="s">
        <v>10056</v>
      </c>
      <c r="H824" s="455" t="s">
        <v>31</v>
      </c>
      <c r="I824" s="454" t="s">
        <v>23</v>
      </c>
      <c r="J824" s="457">
        <v>2600000</v>
      </c>
      <c r="K824" s="458">
        <v>10</v>
      </c>
      <c r="L824" s="457">
        <v>26000000</v>
      </c>
      <c r="M824" s="455" t="s">
        <v>10057</v>
      </c>
      <c r="N824" s="459" t="s">
        <v>1552</v>
      </c>
      <c r="O824" s="459" t="s">
        <v>8807</v>
      </c>
      <c r="P824" s="454" t="s">
        <v>8808</v>
      </c>
      <c r="Q824" s="455" t="s">
        <v>10605</v>
      </c>
    </row>
    <row r="825" spans="1:17" s="446" customFormat="1" ht="24.95" customHeight="1">
      <c r="A825" s="453">
        <v>824</v>
      </c>
      <c r="B825" s="453"/>
      <c r="C825" s="463" t="s">
        <v>144</v>
      </c>
      <c r="D825" s="463" t="s">
        <v>5520</v>
      </c>
      <c r="E825" s="464" t="s">
        <v>10065</v>
      </c>
      <c r="F825" s="455" t="s">
        <v>23</v>
      </c>
      <c r="G825" s="456" t="s">
        <v>10056</v>
      </c>
      <c r="H825" s="455" t="s">
        <v>31</v>
      </c>
      <c r="I825" s="454" t="s">
        <v>23</v>
      </c>
      <c r="J825" s="457">
        <v>2200000</v>
      </c>
      <c r="K825" s="458">
        <v>10</v>
      </c>
      <c r="L825" s="457">
        <v>22000000</v>
      </c>
      <c r="M825" s="455" t="s">
        <v>10057</v>
      </c>
      <c r="N825" s="459" t="s">
        <v>1552</v>
      </c>
      <c r="O825" s="459" t="s">
        <v>8807</v>
      </c>
      <c r="P825" s="454" t="s">
        <v>8808</v>
      </c>
      <c r="Q825" s="455" t="s">
        <v>10605</v>
      </c>
    </row>
    <row r="826" spans="1:17" s="446" customFormat="1" ht="24.95" customHeight="1">
      <c r="A826" s="453">
        <v>825</v>
      </c>
      <c r="B826" s="453"/>
      <c r="C826" s="463" t="s">
        <v>144</v>
      </c>
      <c r="D826" s="463" t="s">
        <v>5520</v>
      </c>
      <c r="E826" s="464" t="s">
        <v>10066</v>
      </c>
      <c r="F826" s="455" t="s">
        <v>23</v>
      </c>
      <c r="G826" s="456" t="s">
        <v>10056</v>
      </c>
      <c r="H826" s="455" t="s">
        <v>31</v>
      </c>
      <c r="I826" s="454" t="s">
        <v>23</v>
      </c>
      <c r="J826" s="457">
        <v>3100000</v>
      </c>
      <c r="K826" s="458">
        <v>10</v>
      </c>
      <c r="L826" s="457">
        <v>31000000</v>
      </c>
      <c r="M826" s="455" t="s">
        <v>10057</v>
      </c>
      <c r="N826" s="459" t="s">
        <v>1552</v>
      </c>
      <c r="O826" s="459" t="s">
        <v>8807</v>
      </c>
      <c r="P826" s="454" t="s">
        <v>8808</v>
      </c>
      <c r="Q826" s="455" t="s">
        <v>10605</v>
      </c>
    </row>
    <row r="827" spans="1:17" s="446" customFormat="1" ht="24.95" customHeight="1">
      <c r="A827" s="453">
        <v>826</v>
      </c>
      <c r="B827" s="453"/>
      <c r="C827" s="463" t="s">
        <v>144</v>
      </c>
      <c r="D827" s="463" t="s">
        <v>5520</v>
      </c>
      <c r="E827" s="464" t="s">
        <v>10067</v>
      </c>
      <c r="F827" s="455" t="s">
        <v>23</v>
      </c>
      <c r="G827" s="456" t="s">
        <v>10056</v>
      </c>
      <c r="H827" s="455" t="s">
        <v>31</v>
      </c>
      <c r="I827" s="454" t="s">
        <v>23</v>
      </c>
      <c r="J827" s="457">
        <v>2500000</v>
      </c>
      <c r="K827" s="458">
        <v>10</v>
      </c>
      <c r="L827" s="457">
        <v>25000000</v>
      </c>
      <c r="M827" s="455" t="s">
        <v>10057</v>
      </c>
      <c r="N827" s="459" t="s">
        <v>1552</v>
      </c>
      <c r="O827" s="459" t="s">
        <v>8807</v>
      </c>
      <c r="P827" s="454" t="s">
        <v>8808</v>
      </c>
      <c r="Q827" s="455" t="s">
        <v>10605</v>
      </c>
    </row>
    <row r="828" spans="1:17" s="446" customFormat="1" ht="24.95" customHeight="1">
      <c r="A828" s="453">
        <v>827</v>
      </c>
      <c r="B828" s="453"/>
      <c r="C828" s="463" t="s">
        <v>144</v>
      </c>
      <c r="D828" s="463" t="s">
        <v>5520</v>
      </c>
      <c r="E828" s="464" t="s">
        <v>10068</v>
      </c>
      <c r="F828" s="455" t="s">
        <v>10035</v>
      </c>
      <c r="G828" s="456" t="s">
        <v>10069</v>
      </c>
      <c r="H828" s="455" t="s">
        <v>10070</v>
      </c>
      <c r="I828" s="454" t="s">
        <v>23</v>
      </c>
      <c r="J828" s="457">
        <v>13000000</v>
      </c>
      <c r="K828" s="458">
        <v>13</v>
      </c>
      <c r="L828" s="457">
        <v>169000000</v>
      </c>
      <c r="M828" s="455" t="s">
        <v>8830</v>
      </c>
      <c r="N828" s="459" t="s">
        <v>1552</v>
      </c>
      <c r="O828" s="459" t="s">
        <v>8807</v>
      </c>
      <c r="P828" s="454" t="s">
        <v>8808</v>
      </c>
      <c r="Q828" s="455" t="s">
        <v>10605</v>
      </c>
    </row>
    <row r="829" spans="1:17" s="446" customFormat="1" ht="24.95" customHeight="1">
      <c r="A829" s="453">
        <v>828</v>
      </c>
      <c r="B829" s="453"/>
      <c r="C829" s="463" t="s">
        <v>144</v>
      </c>
      <c r="D829" s="463" t="s">
        <v>5520</v>
      </c>
      <c r="E829" s="464" t="s">
        <v>10071</v>
      </c>
      <c r="F829" s="455" t="s">
        <v>10035</v>
      </c>
      <c r="G829" s="456" t="s">
        <v>10069</v>
      </c>
      <c r="H829" s="455" t="s">
        <v>10070</v>
      </c>
      <c r="I829" s="454" t="s">
        <v>23</v>
      </c>
      <c r="J829" s="457">
        <v>15000000</v>
      </c>
      <c r="K829" s="458">
        <v>10</v>
      </c>
      <c r="L829" s="457">
        <v>150000000</v>
      </c>
      <c r="M829" s="455" t="s">
        <v>8830</v>
      </c>
      <c r="N829" s="459" t="s">
        <v>1552</v>
      </c>
      <c r="O829" s="459" t="s">
        <v>8807</v>
      </c>
      <c r="P829" s="454" t="s">
        <v>8808</v>
      </c>
      <c r="Q829" s="455" t="s">
        <v>10605</v>
      </c>
    </row>
    <row r="830" spans="1:17" s="446" customFormat="1" ht="24.95" customHeight="1">
      <c r="A830" s="453">
        <v>829</v>
      </c>
      <c r="B830" s="453"/>
      <c r="C830" s="463" t="s">
        <v>144</v>
      </c>
      <c r="D830" s="463" t="s">
        <v>5520</v>
      </c>
      <c r="E830" s="464" t="s">
        <v>10072</v>
      </c>
      <c r="F830" s="455" t="s">
        <v>23</v>
      </c>
      <c r="G830" s="456" t="s">
        <v>10056</v>
      </c>
      <c r="H830" s="455" t="s">
        <v>31</v>
      </c>
      <c r="I830" s="454" t="s">
        <v>23</v>
      </c>
      <c r="J830" s="457">
        <v>1800000</v>
      </c>
      <c r="K830" s="458">
        <v>8</v>
      </c>
      <c r="L830" s="457">
        <v>14400000</v>
      </c>
      <c r="M830" s="455" t="s">
        <v>10057</v>
      </c>
      <c r="N830" s="459" t="s">
        <v>1552</v>
      </c>
      <c r="O830" s="459" t="s">
        <v>8807</v>
      </c>
      <c r="P830" s="454" t="s">
        <v>8808</v>
      </c>
      <c r="Q830" s="455" t="s">
        <v>10605</v>
      </c>
    </row>
    <row r="831" spans="1:17" s="446" customFormat="1" ht="24.95" customHeight="1">
      <c r="A831" s="453">
        <v>830</v>
      </c>
      <c r="B831" s="453"/>
      <c r="C831" s="463" t="s">
        <v>144</v>
      </c>
      <c r="D831" s="463" t="s">
        <v>5520</v>
      </c>
      <c r="E831" s="464" t="s">
        <v>10073</v>
      </c>
      <c r="F831" s="455" t="s">
        <v>23</v>
      </c>
      <c r="G831" s="456" t="s">
        <v>10056</v>
      </c>
      <c r="H831" s="455" t="s">
        <v>31</v>
      </c>
      <c r="I831" s="454" t="s">
        <v>23</v>
      </c>
      <c r="J831" s="457">
        <v>1800000</v>
      </c>
      <c r="K831" s="458">
        <v>34</v>
      </c>
      <c r="L831" s="457">
        <v>61200000</v>
      </c>
      <c r="M831" s="455" t="s">
        <v>10057</v>
      </c>
      <c r="N831" s="459" t="s">
        <v>1552</v>
      </c>
      <c r="O831" s="459" t="s">
        <v>8807</v>
      </c>
      <c r="P831" s="454" t="s">
        <v>8808</v>
      </c>
      <c r="Q831" s="455" t="s">
        <v>10605</v>
      </c>
    </row>
    <row r="832" spans="1:17" s="446" customFormat="1" ht="24.95" customHeight="1">
      <c r="A832" s="453">
        <v>831</v>
      </c>
      <c r="B832" s="453"/>
      <c r="C832" s="463" t="s">
        <v>144</v>
      </c>
      <c r="D832" s="463" t="s">
        <v>5520</v>
      </c>
      <c r="E832" s="464" t="s">
        <v>10074</v>
      </c>
      <c r="F832" s="455" t="s">
        <v>23</v>
      </c>
      <c r="G832" s="456" t="s">
        <v>10056</v>
      </c>
      <c r="H832" s="455" t="s">
        <v>31</v>
      </c>
      <c r="I832" s="454" t="s">
        <v>23</v>
      </c>
      <c r="J832" s="457">
        <v>6500000</v>
      </c>
      <c r="K832" s="458">
        <v>21</v>
      </c>
      <c r="L832" s="457">
        <v>136500000</v>
      </c>
      <c r="M832" s="455" t="s">
        <v>10057</v>
      </c>
      <c r="N832" s="459" t="s">
        <v>1552</v>
      </c>
      <c r="O832" s="459" t="s">
        <v>8807</v>
      </c>
      <c r="P832" s="454" t="s">
        <v>8808</v>
      </c>
      <c r="Q832" s="455" t="s">
        <v>10605</v>
      </c>
    </row>
    <row r="833" spans="1:17" s="446" customFormat="1" ht="24.95" customHeight="1">
      <c r="A833" s="453">
        <v>832</v>
      </c>
      <c r="B833" s="453"/>
      <c r="C833" s="463" t="s">
        <v>144</v>
      </c>
      <c r="D833" s="463" t="s">
        <v>5520</v>
      </c>
      <c r="E833" s="464" t="s">
        <v>10075</v>
      </c>
      <c r="F833" s="455" t="s">
        <v>10059</v>
      </c>
      <c r="G833" s="456" t="s">
        <v>9840</v>
      </c>
      <c r="H833" s="455" t="s">
        <v>9841</v>
      </c>
      <c r="I833" s="454" t="s">
        <v>23</v>
      </c>
      <c r="J833" s="457">
        <v>2600000</v>
      </c>
      <c r="K833" s="458">
        <v>10</v>
      </c>
      <c r="L833" s="457">
        <v>26000000</v>
      </c>
      <c r="M833" s="455" t="s">
        <v>9842</v>
      </c>
      <c r="N833" s="459" t="s">
        <v>1552</v>
      </c>
      <c r="O833" s="459" t="s">
        <v>8807</v>
      </c>
      <c r="P833" s="454" t="s">
        <v>8808</v>
      </c>
      <c r="Q833" s="455" t="s">
        <v>10605</v>
      </c>
    </row>
    <row r="834" spans="1:17" s="446" customFormat="1" ht="24.95" customHeight="1">
      <c r="A834" s="453">
        <v>833</v>
      </c>
      <c r="B834" s="453"/>
      <c r="C834" s="463" t="s">
        <v>144</v>
      </c>
      <c r="D834" s="463" t="s">
        <v>5520</v>
      </c>
      <c r="E834" s="464" t="s">
        <v>10076</v>
      </c>
      <c r="F834" s="455" t="s">
        <v>10059</v>
      </c>
      <c r="G834" s="456" t="s">
        <v>9840</v>
      </c>
      <c r="H834" s="455" t="s">
        <v>9841</v>
      </c>
      <c r="I834" s="454" t="s">
        <v>23</v>
      </c>
      <c r="J834" s="457">
        <v>2600000</v>
      </c>
      <c r="K834" s="458">
        <v>25</v>
      </c>
      <c r="L834" s="457">
        <v>65000000</v>
      </c>
      <c r="M834" s="455" t="s">
        <v>9842</v>
      </c>
      <c r="N834" s="459" t="s">
        <v>1552</v>
      </c>
      <c r="O834" s="459" t="s">
        <v>8807</v>
      </c>
      <c r="P834" s="454" t="s">
        <v>8808</v>
      </c>
      <c r="Q834" s="455" t="s">
        <v>10605</v>
      </c>
    </row>
    <row r="835" spans="1:17" s="446" customFormat="1" ht="24.95" customHeight="1">
      <c r="A835" s="453">
        <v>834</v>
      </c>
      <c r="B835" s="453"/>
      <c r="C835" s="463" t="s">
        <v>144</v>
      </c>
      <c r="D835" s="463" t="s">
        <v>5520</v>
      </c>
      <c r="E835" s="464" t="s">
        <v>10077</v>
      </c>
      <c r="F835" s="455" t="s">
        <v>23</v>
      </c>
      <c r="G835" s="456" t="s">
        <v>10056</v>
      </c>
      <c r="H835" s="455" t="s">
        <v>31</v>
      </c>
      <c r="I835" s="454" t="s">
        <v>23</v>
      </c>
      <c r="J835" s="457">
        <v>2100000</v>
      </c>
      <c r="K835" s="458">
        <v>10</v>
      </c>
      <c r="L835" s="457">
        <v>21000000</v>
      </c>
      <c r="M835" s="455" t="s">
        <v>10057</v>
      </c>
      <c r="N835" s="459" t="s">
        <v>1552</v>
      </c>
      <c r="O835" s="459" t="s">
        <v>8807</v>
      </c>
      <c r="P835" s="454" t="s">
        <v>8808</v>
      </c>
      <c r="Q835" s="455" t="s">
        <v>10605</v>
      </c>
    </row>
    <row r="836" spans="1:17" s="446" customFormat="1" ht="24.95" customHeight="1">
      <c r="A836" s="453">
        <v>835</v>
      </c>
      <c r="B836" s="453"/>
      <c r="C836" s="463" t="s">
        <v>144</v>
      </c>
      <c r="D836" s="463" t="s">
        <v>5520</v>
      </c>
      <c r="E836" s="464" t="s">
        <v>10078</v>
      </c>
      <c r="F836" s="455" t="s">
        <v>23</v>
      </c>
      <c r="G836" s="456" t="s">
        <v>10056</v>
      </c>
      <c r="H836" s="455" t="s">
        <v>31</v>
      </c>
      <c r="I836" s="454" t="s">
        <v>23</v>
      </c>
      <c r="J836" s="457">
        <v>2100000</v>
      </c>
      <c r="K836" s="458">
        <v>50</v>
      </c>
      <c r="L836" s="457">
        <v>105000000</v>
      </c>
      <c r="M836" s="455" t="s">
        <v>10057</v>
      </c>
      <c r="N836" s="459" t="s">
        <v>1552</v>
      </c>
      <c r="O836" s="459" t="s">
        <v>8807</v>
      </c>
      <c r="P836" s="454" t="s">
        <v>8808</v>
      </c>
      <c r="Q836" s="455" t="s">
        <v>10605</v>
      </c>
    </row>
    <row r="837" spans="1:17" s="446" customFormat="1" ht="24.95" customHeight="1">
      <c r="A837" s="453">
        <v>836</v>
      </c>
      <c r="B837" s="453"/>
      <c r="C837" s="463" t="s">
        <v>144</v>
      </c>
      <c r="D837" s="463" t="s">
        <v>5520</v>
      </c>
      <c r="E837" s="464" t="s">
        <v>10079</v>
      </c>
      <c r="F837" s="455" t="s">
        <v>10059</v>
      </c>
      <c r="G837" s="456" t="s">
        <v>9840</v>
      </c>
      <c r="H837" s="455" t="s">
        <v>9841</v>
      </c>
      <c r="I837" s="454" t="s">
        <v>23</v>
      </c>
      <c r="J837" s="457">
        <v>9550000</v>
      </c>
      <c r="K837" s="458">
        <v>7</v>
      </c>
      <c r="L837" s="457">
        <v>66850000</v>
      </c>
      <c r="M837" s="455" t="s">
        <v>9842</v>
      </c>
      <c r="N837" s="459" t="s">
        <v>1552</v>
      </c>
      <c r="O837" s="459" t="s">
        <v>8807</v>
      </c>
      <c r="P837" s="454" t="s">
        <v>8808</v>
      </c>
      <c r="Q837" s="455" t="s">
        <v>10605</v>
      </c>
    </row>
    <row r="838" spans="1:17" s="446" customFormat="1" ht="24.95" customHeight="1">
      <c r="A838" s="453">
        <v>837</v>
      </c>
      <c r="B838" s="453"/>
      <c r="C838" s="463" t="s">
        <v>144</v>
      </c>
      <c r="D838" s="463" t="s">
        <v>5520</v>
      </c>
      <c r="E838" s="464" t="s">
        <v>10080</v>
      </c>
      <c r="F838" s="455" t="s">
        <v>10059</v>
      </c>
      <c r="G838" s="456" t="s">
        <v>9840</v>
      </c>
      <c r="H838" s="455" t="s">
        <v>9841</v>
      </c>
      <c r="I838" s="454" t="s">
        <v>23</v>
      </c>
      <c r="J838" s="457">
        <v>7650000</v>
      </c>
      <c r="K838" s="458">
        <v>15</v>
      </c>
      <c r="L838" s="457">
        <v>114750000</v>
      </c>
      <c r="M838" s="455" t="s">
        <v>9842</v>
      </c>
      <c r="N838" s="459" t="s">
        <v>1552</v>
      </c>
      <c r="O838" s="459" t="s">
        <v>8807</v>
      </c>
      <c r="P838" s="454" t="s">
        <v>8808</v>
      </c>
      <c r="Q838" s="455" t="s">
        <v>10605</v>
      </c>
    </row>
    <row r="839" spans="1:17" s="446" customFormat="1" ht="24.95" customHeight="1">
      <c r="A839" s="453">
        <v>838</v>
      </c>
      <c r="B839" s="453"/>
      <c r="C839" s="463" t="s">
        <v>144</v>
      </c>
      <c r="D839" s="463" t="s">
        <v>5520</v>
      </c>
      <c r="E839" s="464" t="s">
        <v>10081</v>
      </c>
      <c r="F839" s="455" t="s">
        <v>10059</v>
      </c>
      <c r="G839" s="456" t="s">
        <v>9840</v>
      </c>
      <c r="H839" s="455" t="s">
        <v>9841</v>
      </c>
      <c r="I839" s="454" t="s">
        <v>23</v>
      </c>
      <c r="J839" s="457">
        <v>5450000</v>
      </c>
      <c r="K839" s="458">
        <v>10</v>
      </c>
      <c r="L839" s="457">
        <v>54500000</v>
      </c>
      <c r="M839" s="455" t="s">
        <v>9842</v>
      </c>
      <c r="N839" s="459" t="s">
        <v>1552</v>
      </c>
      <c r="O839" s="459" t="s">
        <v>8807</v>
      </c>
      <c r="P839" s="454" t="s">
        <v>8808</v>
      </c>
      <c r="Q839" s="455" t="s">
        <v>10605</v>
      </c>
    </row>
    <row r="840" spans="1:17" s="446" customFormat="1" ht="24.95" customHeight="1">
      <c r="A840" s="453">
        <v>839</v>
      </c>
      <c r="B840" s="453"/>
      <c r="C840" s="463" t="s">
        <v>144</v>
      </c>
      <c r="D840" s="463" t="s">
        <v>5520</v>
      </c>
      <c r="E840" s="464" t="s">
        <v>10082</v>
      </c>
      <c r="F840" s="455" t="s">
        <v>10059</v>
      </c>
      <c r="G840" s="456" t="s">
        <v>9840</v>
      </c>
      <c r="H840" s="455" t="s">
        <v>9841</v>
      </c>
      <c r="I840" s="454" t="s">
        <v>23</v>
      </c>
      <c r="J840" s="457">
        <v>8700000</v>
      </c>
      <c r="K840" s="458">
        <v>25</v>
      </c>
      <c r="L840" s="457">
        <v>217500000</v>
      </c>
      <c r="M840" s="455" t="s">
        <v>9842</v>
      </c>
      <c r="N840" s="459" t="s">
        <v>1552</v>
      </c>
      <c r="O840" s="459" t="s">
        <v>8807</v>
      </c>
      <c r="P840" s="454" t="s">
        <v>8808</v>
      </c>
      <c r="Q840" s="455" t="s">
        <v>10605</v>
      </c>
    </row>
    <row r="841" spans="1:17" s="446" customFormat="1" ht="24.95" customHeight="1">
      <c r="A841" s="453">
        <v>840</v>
      </c>
      <c r="B841" s="453"/>
      <c r="C841" s="463" t="s">
        <v>144</v>
      </c>
      <c r="D841" s="463" t="s">
        <v>5520</v>
      </c>
      <c r="E841" s="464" t="s">
        <v>10083</v>
      </c>
      <c r="F841" s="455" t="s">
        <v>23</v>
      </c>
      <c r="G841" s="456" t="s">
        <v>10056</v>
      </c>
      <c r="H841" s="455" t="s">
        <v>31</v>
      </c>
      <c r="I841" s="454" t="s">
        <v>23</v>
      </c>
      <c r="J841" s="457">
        <v>11000000</v>
      </c>
      <c r="K841" s="458">
        <v>5</v>
      </c>
      <c r="L841" s="457">
        <v>55000000</v>
      </c>
      <c r="M841" s="455" t="s">
        <v>10057</v>
      </c>
      <c r="N841" s="459" t="s">
        <v>1552</v>
      </c>
      <c r="O841" s="459" t="s">
        <v>8807</v>
      </c>
      <c r="P841" s="454" t="s">
        <v>8808</v>
      </c>
      <c r="Q841" s="455" t="s">
        <v>10605</v>
      </c>
    </row>
    <row r="842" spans="1:17" s="446" customFormat="1" ht="24.95" customHeight="1">
      <c r="A842" s="453">
        <v>841</v>
      </c>
      <c r="B842" s="453"/>
      <c r="C842" s="463" t="s">
        <v>144</v>
      </c>
      <c r="D842" s="463" t="s">
        <v>5520</v>
      </c>
      <c r="E842" s="464" t="s">
        <v>10084</v>
      </c>
      <c r="F842" s="455" t="s">
        <v>23</v>
      </c>
      <c r="G842" s="456" t="s">
        <v>10056</v>
      </c>
      <c r="H842" s="455" t="s">
        <v>31</v>
      </c>
      <c r="I842" s="454" t="s">
        <v>23</v>
      </c>
      <c r="J842" s="457">
        <v>9200000</v>
      </c>
      <c r="K842" s="458">
        <v>8</v>
      </c>
      <c r="L842" s="457">
        <v>73600000</v>
      </c>
      <c r="M842" s="455" t="s">
        <v>10057</v>
      </c>
      <c r="N842" s="459" t="s">
        <v>1552</v>
      </c>
      <c r="O842" s="459" t="s">
        <v>8807</v>
      </c>
      <c r="P842" s="454" t="s">
        <v>8808</v>
      </c>
      <c r="Q842" s="455" t="s">
        <v>10605</v>
      </c>
    </row>
    <row r="843" spans="1:17" s="446" customFormat="1" ht="24.95" customHeight="1">
      <c r="A843" s="453">
        <v>842</v>
      </c>
      <c r="B843" s="453"/>
      <c r="C843" s="463" t="s">
        <v>144</v>
      </c>
      <c r="D843" s="463" t="s">
        <v>5520</v>
      </c>
      <c r="E843" s="464" t="s">
        <v>10085</v>
      </c>
      <c r="F843" s="455" t="s">
        <v>10035</v>
      </c>
      <c r="G843" s="456" t="s">
        <v>10069</v>
      </c>
      <c r="H843" s="455" t="s">
        <v>10070</v>
      </c>
      <c r="I843" s="454" t="s">
        <v>23</v>
      </c>
      <c r="J843" s="457">
        <v>11600000</v>
      </c>
      <c r="K843" s="458">
        <v>8</v>
      </c>
      <c r="L843" s="457">
        <v>92800000</v>
      </c>
      <c r="M843" s="455" t="s">
        <v>8830</v>
      </c>
      <c r="N843" s="459" t="s">
        <v>1552</v>
      </c>
      <c r="O843" s="459" t="s">
        <v>8807</v>
      </c>
      <c r="P843" s="454" t="s">
        <v>8808</v>
      </c>
      <c r="Q843" s="455" t="s">
        <v>10605</v>
      </c>
    </row>
    <row r="844" spans="1:17" s="446" customFormat="1" ht="24.95" customHeight="1">
      <c r="A844" s="453">
        <v>843</v>
      </c>
      <c r="B844" s="453"/>
      <c r="C844" s="463" t="s">
        <v>144</v>
      </c>
      <c r="D844" s="463" t="s">
        <v>5520</v>
      </c>
      <c r="E844" s="464" t="s">
        <v>10086</v>
      </c>
      <c r="F844" s="455" t="s">
        <v>23</v>
      </c>
      <c r="G844" s="456" t="s">
        <v>10056</v>
      </c>
      <c r="H844" s="455" t="s">
        <v>31</v>
      </c>
      <c r="I844" s="454" t="s">
        <v>23</v>
      </c>
      <c r="J844" s="457">
        <v>10000000</v>
      </c>
      <c r="K844" s="458">
        <v>5</v>
      </c>
      <c r="L844" s="457">
        <v>50000000</v>
      </c>
      <c r="M844" s="455" t="s">
        <v>10057</v>
      </c>
      <c r="N844" s="459" t="s">
        <v>1552</v>
      </c>
      <c r="O844" s="459" t="s">
        <v>8807</v>
      </c>
      <c r="P844" s="454" t="s">
        <v>8808</v>
      </c>
      <c r="Q844" s="455" t="s">
        <v>10605</v>
      </c>
    </row>
    <row r="845" spans="1:17" s="446" customFormat="1" ht="24.95" customHeight="1">
      <c r="A845" s="453">
        <v>844</v>
      </c>
      <c r="B845" s="453"/>
      <c r="C845" s="463" t="s">
        <v>144</v>
      </c>
      <c r="D845" s="463" t="s">
        <v>5520</v>
      </c>
      <c r="E845" s="464" t="s">
        <v>10087</v>
      </c>
      <c r="F845" s="455" t="s">
        <v>10059</v>
      </c>
      <c r="G845" s="456" t="s">
        <v>9840</v>
      </c>
      <c r="H845" s="455" t="s">
        <v>9841</v>
      </c>
      <c r="I845" s="454" t="s">
        <v>23</v>
      </c>
      <c r="J845" s="457">
        <v>6140000</v>
      </c>
      <c r="K845" s="458">
        <v>27</v>
      </c>
      <c r="L845" s="457">
        <v>165780000</v>
      </c>
      <c r="M845" s="455" t="s">
        <v>9842</v>
      </c>
      <c r="N845" s="459" t="s">
        <v>1552</v>
      </c>
      <c r="O845" s="459" t="s">
        <v>8807</v>
      </c>
      <c r="P845" s="454" t="s">
        <v>8808</v>
      </c>
      <c r="Q845" s="455" t="s">
        <v>10605</v>
      </c>
    </row>
    <row r="846" spans="1:17" s="446" customFormat="1" ht="24.95" customHeight="1">
      <c r="A846" s="453">
        <v>845</v>
      </c>
      <c r="B846" s="453"/>
      <c r="C846" s="463" t="s">
        <v>144</v>
      </c>
      <c r="D846" s="463" t="s">
        <v>5520</v>
      </c>
      <c r="E846" s="464" t="s">
        <v>10088</v>
      </c>
      <c r="F846" s="455" t="s">
        <v>10059</v>
      </c>
      <c r="G846" s="456" t="s">
        <v>9840</v>
      </c>
      <c r="H846" s="455" t="s">
        <v>9841</v>
      </c>
      <c r="I846" s="454" t="s">
        <v>23</v>
      </c>
      <c r="J846" s="457">
        <v>4120000</v>
      </c>
      <c r="K846" s="458">
        <v>16</v>
      </c>
      <c r="L846" s="457">
        <v>65920000</v>
      </c>
      <c r="M846" s="455" t="s">
        <v>9842</v>
      </c>
      <c r="N846" s="459" t="s">
        <v>1552</v>
      </c>
      <c r="O846" s="459" t="s">
        <v>8807</v>
      </c>
      <c r="P846" s="454" t="s">
        <v>8808</v>
      </c>
      <c r="Q846" s="455" t="s">
        <v>10605</v>
      </c>
    </row>
    <row r="847" spans="1:17" s="446" customFormat="1" ht="24.95" customHeight="1">
      <c r="A847" s="453">
        <v>846</v>
      </c>
      <c r="B847" s="453"/>
      <c r="C847" s="463" t="s">
        <v>144</v>
      </c>
      <c r="D847" s="463" t="s">
        <v>5520</v>
      </c>
      <c r="E847" s="464" t="s">
        <v>10089</v>
      </c>
      <c r="F847" s="455" t="s">
        <v>23</v>
      </c>
      <c r="G847" s="456" t="s">
        <v>10056</v>
      </c>
      <c r="H847" s="455" t="s">
        <v>31</v>
      </c>
      <c r="I847" s="454" t="s">
        <v>23</v>
      </c>
      <c r="J847" s="457">
        <v>8000000</v>
      </c>
      <c r="K847" s="458">
        <v>5</v>
      </c>
      <c r="L847" s="457">
        <v>40000000</v>
      </c>
      <c r="M847" s="455" t="s">
        <v>10057</v>
      </c>
      <c r="N847" s="459" t="s">
        <v>1552</v>
      </c>
      <c r="O847" s="459" t="s">
        <v>8807</v>
      </c>
      <c r="P847" s="454" t="s">
        <v>8808</v>
      </c>
      <c r="Q847" s="455" t="s">
        <v>10605</v>
      </c>
    </row>
    <row r="848" spans="1:17" s="446" customFormat="1" ht="24.95" customHeight="1">
      <c r="A848" s="453">
        <v>847</v>
      </c>
      <c r="B848" s="453"/>
      <c r="C848" s="463" t="s">
        <v>144</v>
      </c>
      <c r="D848" s="463" t="s">
        <v>5520</v>
      </c>
      <c r="E848" s="464" t="s">
        <v>10090</v>
      </c>
      <c r="F848" s="455" t="s">
        <v>23</v>
      </c>
      <c r="G848" s="456" t="s">
        <v>10056</v>
      </c>
      <c r="H848" s="455" t="s">
        <v>31</v>
      </c>
      <c r="I848" s="454" t="s">
        <v>23</v>
      </c>
      <c r="J848" s="457">
        <v>9000000</v>
      </c>
      <c r="K848" s="458">
        <v>5</v>
      </c>
      <c r="L848" s="457">
        <v>45000000</v>
      </c>
      <c r="M848" s="455" t="s">
        <v>10057</v>
      </c>
      <c r="N848" s="459" t="s">
        <v>1552</v>
      </c>
      <c r="O848" s="459" t="s">
        <v>8807</v>
      </c>
      <c r="P848" s="454" t="s">
        <v>8808</v>
      </c>
      <c r="Q848" s="455" t="s">
        <v>10605</v>
      </c>
    </row>
    <row r="849" spans="1:17" s="446" customFormat="1" ht="24.95" customHeight="1">
      <c r="A849" s="453">
        <v>848</v>
      </c>
      <c r="B849" s="453"/>
      <c r="C849" s="463" t="s">
        <v>144</v>
      </c>
      <c r="D849" s="463" t="s">
        <v>5520</v>
      </c>
      <c r="E849" s="464" t="s">
        <v>10091</v>
      </c>
      <c r="F849" s="455" t="s">
        <v>23</v>
      </c>
      <c r="G849" s="456" t="s">
        <v>10056</v>
      </c>
      <c r="H849" s="455" t="s">
        <v>31</v>
      </c>
      <c r="I849" s="454" t="s">
        <v>23</v>
      </c>
      <c r="J849" s="457">
        <v>10000000</v>
      </c>
      <c r="K849" s="458">
        <v>10</v>
      </c>
      <c r="L849" s="457">
        <v>100000000</v>
      </c>
      <c r="M849" s="455" t="s">
        <v>10057</v>
      </c>
      <c r="N849" s="459" t="s">
        <v>1552</v>
      </c>
      <c r="O849" s="459" t="s">
        <v>8807</v>
      </c>
      <c r="P849" s="454" t="s">
        <v>8808</v>
      </c>
      <c r="Q849" s="455" t="s">
        <v>10605</v>
      </c>
    </row>
    <row r="850" spans="1:17" s="446" customFormat="1" ht="24.95" customHeight="1">
      <c r="A850" s="453">
        <v>849</v>
      </c>
      <c r="B850" s="453"/>
      <c r="C850" s="463" t="s">
        <v>144</v>
      </c>
      <c r="D850" s="463" t="s">
        <v>5520</v>
      </c>
      <c r="E850" s="464" t="s">
        <v>10092</v>
      </c>
      <c r="F850" s="455" t="s">
        <v>23</v>
      </c>
      <c r="G850" s="456" t="s">
        <v>10056</v>
      </c>
      <c r="H850" s="455" t="s">
        <v>31</v>
      </c>
      <c r="I850" s="454" t="s">
        <v>23</v>
      </c>
      <c r="J850" s="457">
        <v>11000000</v>
      </c>
      <c r="K850" s="458">
        <v>5</v>
      </c>
      <c r="L850" s="457">
        <v>55000000</v>
      </c>
      <c r="M850" s="455" t="s">
        <v>10057</v>
      </c>
      <c r="N850" s="459" t="s">
        <v>1552</v>
      </c>
      <c r="O850" s="459" t="s">
        <v>8807</v>
      </c>
      <c r="P850" s="454" t="s">
        <v>8808</v>
      </c>
      <c r="Q850" s="455" t="s">
        <v>10605</v>
      </c>
    </row>
    <row r="851" spans="1:17" s="446" customFormat="1" ht="24.95" customHeight="1">
      <c r="A851" s="453">
        <v>850</v>
      </c>
      <c r="B851" s="453"/>
      <c r="C851" s="463" t="s">
        <v>144</v>
      </c>
      <c r="D851" s="463" t="s">
        <v>5520</v>
      </c>
      <c r="E851" s="464" t="s">
        <v>10093</v>
      </c>
      <c r="F851" s="455" t="s">
        <v>10059</v>
      </c>
      <c r="G851" s="456" t="s">
        <v>9840</v>
      </c>
      <c r="H851" s="455" t="s">
        <v>9841</v>
      </c>
      <c r="I851" s="454" t="s">
        <v>23</v>
      </c>
      <c r="J851" s="457">
        <v>7750000</v>
      </c>
      <c r="K851" s="458">
        <v>20</v>
      </c>
      <c r="L851" s="457">
        <v>155000000</v>
      </c>
      <c r="M851" s="455" t="s">
        <v>9842</v>
      </c>
      <c r="N851" s="459" t="s">
        <v>1552</v>
      </c>
      <c r="O851" s="459" t="s">
        <v>8807</v>
      </c>
      <c r="P851" s="454" t="s">
        <v>8808</v>
      </c>
      <c r="Q851" s="455" t="s">
        <v>10605</v>
      </c>
    </row>
    <row r="852" spans="1:17" s="446" customFormat="1" ht="24.95" customHeight="1">
      <c r="A852" s="453">
        <v>851</v>
      </c>
      <c r="B852" s="453"/>
      <c r="C852" s="463" t="s">
        <v>144</v>
      </c>
      <c r="D852" s="463" t="s">
        <v>5520</v>
      </c>
      <c r="E852" s="464" t="s">
        <v>10094</v>
      </c>
      <c r="F852" s="455" t="s">
        <v>10059</v>
      </c>
      <c r="G852" s="456" t="s">
        <v>9840</v>
      </c>
      <c r="H852" s="455" t="s">
        <v>9841</v>
      </c>
      <c r="I852" s="454" t="s">
        <v>23</v>
      </c>
      <c r="J852" s="457">
        <v>9100000</v>
      </c>
      <c r="K852" s="458">
        <v>27</v>
      </c>
      <c r="L852" s="457">
        <v>245700000</v>
      </c>
      <c r="M852" s="455" t="s">
        <v>9842</v>
      </c>
      <c r="N852" s="459" t="s">
        <v>1552</v>
      </c>
      <c r="O852" s="459" t="s">
        <v>8807</v>
      </c>
      <c r="P852" s="454" t="s">
        <v>8808</v>
      </c>
      <c r="Q852" s="455" t="s">
        <v>10605</v>
      </c>
    </row>
    <row r="853" spans="1:17" s="446" customFormat="1" ht="24.95" customHeight="1">
      <c r="A853" s="453">
        <v>852</v>
      </c>
      <c r="B853" s="453"/>
      <c r="C853" s="463" t="s">
        <v>144</v>
      </c>
      <c r="D853" s="463" t="s">
        <v>5520</v>
      </c>
      <c r="E853" s="464" t="s">
        <v>10095</v>
      </c>
      <c r="F853" s="455" t="s">
        <v>10059</v>
      </c>
      <c r="G853" s="456" t="s">
        <v>9840</v>
      </c>
      <c r="H853" s="455" t="s">
        <v>9841</v>
      </c>
      <c r="I853" s="454" t="s">
        <v>23</v>
      </c>
      <c r="J853" s="457">
        <v>10150000</v>
      </c>
      <c r="K853" s="458">
        <v>25</v>
      </c>
      <c r="L853" s="457">
        <v>253750000</v>
      </c>
      <c r="M853" s="455" t="s">
        <v>9842</v>
      </c>
      <c r="N853" s="459" t="s">
        <v>1552</v>
      </c>
      <c r="O853" s="459" t="s">
        <v>8807</v>
      </c>
      <c r="P853" s="454" t="s">
        <v>8808</v>
      </c>
      <c r="Q853" s="455" t="s">
        <v>10605</v>
      </c>
    </row>
    <row r="854" spans="1:17" s="446" customFormat="1" ht="24.95" customHeight="1">
      <c r="A854" s="453">
        <v>853</v>
      </c>
      <c r="B854" s="453"/>
      <c r="C854" s="463" t="s">
        <v>144</v>
      </c>
      <c r="D854" s="463" t="s">
        <v>5520</v>
      </c>
      <c r="E854" s="464" t="s">
        <v>10096</v>
      </c>
      <c r="F854" s="455" t="s">
        <v>23</v>
      </c>
      <c r="G854" s="456" t="s">
        <v>10056</v>
      </c>
      <c r="H854" s="455" t="s">
        <v>31</v>
      </c>
      <c r="I854" s="454" t="s">
        <v>23</v>
      </c>
      <c r="J854" s="457">
        <v>10000000</v>
      </c>
      <c r="K854" s="458">
        <v>10</v>
      </c>
      <c r="L854" s="457">
        <v>100000000</v>
      </c>
      <c r="M854" s="455" t="s">
        <v>10057</v>
      </c>
      <c r="N854" s="459" t="s">
        <v>1552</v>
      </c>
      <c r="O854" s="459" t="s">
        <v>8807</v>
      </c>
      <c r="P854" s="454" t="s">
        <v>8808</v>
      </c>
      <c r="Q854" s="455" t="s">
        <v>10605</v>
      </c>
    </row>
    <row r="855" spans="1:17" s="446" customFormat="1" ht="24.95" customHeight="1">
      <c r="A855" s="453">
        <v>854</v>
      </c>
      <c r="B855" s="453"/>
      <c r="C855" s="463" t="s">
        <v>144</v>
      </c>
      <c r="D855" s="463" t="s">
        <v>5520</v>
      </c>
      <c r="E855" s="464" t="s">
        <v>10097</v>
      </c>
      <c r="F855" s="455" t="s">
        <v>10035</v>
      </c>
      <c r="G855" s="456" t="s">
        <v>10069</v>
      </c>
      <c r="H855" s="455" t="s">
        <v>10070</v>
      </c>
      <c r="I855" s="454" t="s">
        <v>23</v>
      </c>
      <c r="J855" s="457">
        <v>16100000</v>
      </c>
      <c r="K855" s="458">
        <v>9</v>
      </c>
      <c r="L855" s="457">
        <v>144900000</v>
      </c>
      <c r="M855" s="455" t="s">
        <v>8830</v>
      </c>
      <c r="N855" s="459" t="s">
        <v>1552</v>
      </c>
      <c r="O855" s="459" t="s">
        <v>8807</v>
      </c>
      <c r="P855" s="454" t="s">
        <v>8808</v>
      </c>
      <c r="Q855" s="455" t="s">
        <v>10605</v>
      </c>
    </row>
    <row r="856" spans="1:17" s="446" customFormat="1" ht="24.95" customHeight="1">
      <c r="A856" s="453">
        <v>855</v>
      </c>
      <c r="B856" s="453"/>
      <c r="C856" s="463" t="s">
        <v>144</v>
      </c>
      <c r="D856" s="463" t="s">
        <v>5520</v>
      </c>
      <c r="E856" s="464" t="s">
        <v>10098</v>
      </c>
      <c r="F856" s="455" t="s">
        <v>10035</v>
      </c>
      <c r="G856" s="456" t="s">
        <v>10069</v>
      </c>
      <c r="H856" s="455" t="s">
        <v>10070</v>
      </c>
      <c r="I856" s="454" t="s">
        <v>23</v>
      </c>
      <c r="J856" s="457">
        <v>11900000</v>
      </c>
      <c r="K856" s="458">
        <v>9</v>
      </c>
      <c r="L856" s="457">
        <v>107100000</v>
      </c>
      <c r="M856" s="455" t="s">
        <v>8830</v>
      </c>
      <c r="N856" s="459" t="s">
        <v>1552</v>
      </c>
      <c r="O856" s="459" t="s">
        <v>8807</v>
      </c>
      <c r="P856" s="454" t="s">
        <v>8808</v>
      </c>
      <c r="Q856" s="455" t="s">
        <v>10605</v>
      </c>
    </row>
    <row r="857" spans="1:17" s="446" customFormat="1" ht="24.95" customHeight="1">
      <c r="A857" s="453">
        <v>856</v>
      </c>
      <c r="B857" s="453"/>
      <c r="C857" s="463" t="s">
        <v>144</v>
      </c>
      <c r="D857" s="463" t="s">
        <v>5520</v>
      </c>
      <c r="E857" s="464" t="s">
        <v>10099</v>
      </c>
      <c r="F857" s="455" t="s">
        <v>10059</v>
      </c>
      <c r="G857" s="456" t="s">
        <v>9840</v>
      </c>
      <c r="H857" s="455" t="s">
        <v>9841</v>
      </c>
      <c r="I857" s="454" t="s">
        <v>23</v>
      </c>
      <c r="J857" s="457">
        <v>4100000</v>
      </c>
      <c r="K857" s="458">
        <v>6</v>
      </c>
      <c r="L857" s="457">
        <v>24600000</v>
      </c>
      <c r="M857" s="455" t="s">
        <v>9842</v>
      </c>
      <c r="N857" s="459" t="s">
        <v>1552</v>
      </c>
      <c r="O857" s="459" t="s">
        <v>8807</v>
      </c>
      <c r="P857" s="454" t="s">
        <v>8808</v>
      </c>
      <c r="Q857" s="455" t="s">
        <v>10605</v>
      </c>
    </row>
    <row r="858" spans="1:17" s="446" customFormat="1" ht="24.95" customHeight="1">
      <c r="A858" s="453">
        <v>857</v>
      </c>
      <c r="B858" s="453"/>
      <c r="C858" s="463" t="s">
        <v>144</v>
      </c>
      <c r="D858" s="463" t="s">
        <v>5520</v>
      </c>
      <c r="E858" s="464" t="s">
        <v>10100</v>
      </c>
      <c r="F858" s="455" t="s">
        <v>10059</v>
      </c>
      <c r="G858" s="456" t="s">
        <v>9840</v>
      </c>
      <c r="H858" s="455" t="s">
        <v>9841</v>
      </c>
      <c r="I858" s="454" t="s">
        <v>23</v>
      </c>
      <c r="J858" s="457">
        <v>6100000</v>
      </c>
      <c r="K858" s="458">
        <v>8</v>
      </c>
      <c r="L858" s="457">
        <v>48800000</v>
      </c>
      <c r="M858" s="455" t="s">
        <v>9842</v>
      </c>
      <c r="N858" s="459" t="s">
        <v>1552</v>
      </c>
      <c r="O858" s="459" t="s">
        <v>8807</v>
      </c>
      <c r="P858" s="454" t="s">
        <v>8808</v>
      </c>
      <c r="Q858" s="455" t="s">
        <v>10605</v>
      </c>
    </row>
    <row r="859" spans="1:17" s="446" customFormat="1" ht="24.95" customHeight="1">
      <c r="A859" s="453">
        <v>858</v>
      </c>
      <c r="B859" s="453"/>
      <c r="C859" s="463" t="s">
        <v>144</v>
      </c>
      <c r="D859" s="463" t="s">
        <v>5520</v>
      </c>
      <c r="E859" s="464" t="s">
        <v>10101</v>
      </c>
      <c r="F859" s="455" t="s">
        <v>10035</v>
      </c>
      <c r="G859" s="456" t="s">
        <v>10069</v>
      </c>
      <c r="H859" s="455" t="s">
        <v>10070</v>
      </c>
      <c r="I859" s="454" t="s">
        <v>23</v>
      </c>
      <c r="J859" s="457">
        <v>14200000</v>
      </c>
      <c r="K859" s="458">
        <v>23</v>
      </c>
      <c r="L859" s="457">
        <v>326600000</v>
      </c>
      <c r="M859" s="455" t="s">
        <v>8830</v>
      </c>
      <c r="N859" s="459" t="s">
        <v>1552</v>
      </c>
      <c r="O859" s="459" t="s">
        <v>8807</v>
      </c>
      <c r="P859" s="454" t="s">
        <v>8808</v>
      </c>
      <c r="Q859" s="455" t="s">
        <v>10605</v>
      </c>
    </row>
    <row r="860" spans="1:17" s="446" customFormat="1" ht="24.95" customHeight="1">
      <c r="A860" s="453">
        <v>859</v>
      </c>
      <c r="B860" s="453"/>
      <c r="C860" s="463" t="s">
        <v>144</v>
      </c>
      <c r="D860" s="463" t="s">
        <v>5520</v>
      </c>
      <c r="E860" s="464" t="s">
        <v>10102</v>
      </c>
      <c r="F860" s="455" t="s">
        <v>23</v>
      </c>
      <c r="G860" s="456" t="s">
        <v>10056</v>
      </c>
      <c r="H860" s="455" t="s">
        <v>31</v>
      </c>
      <c r="I860" s="454" t="s">
        <v>23</v>
      </c>
      <c r="J860" s="457">
        <v>14500000</v>
      </c>
      <c r="K860" s="458">
        <v>4</v>
      </c>
      <c r="L860" s="457">
        <v>58000000</v>
      </c>
      <c r="M860" s="455" t="s">
        <v>10057</v>
      </c>
      <c r="N860" s="459" t="s">
        <v>1552</v>
      </c>
      <c r="O860" s="459" t="s">
        <v>8807</v>
      </c>
      <c r="P860" s="454" t="s">
        <v>8808</v>
      </c>
      <c r="Q860" s="455" t="s">
        <v>10605</v>
      </c>
    </row>
    <row r="861" spans="1:17" s="446" customFormat="1" ht="24.95" customHeight="1">
      <c r="A861" s="453">
        <v>860</v>
      </c>
      <c r="B861" s="453"/>
      <c r="C861" s="463" t="s">
        <v>144</v>
      </c>
      <c r="D861" s="463" t="s">
        <v>5520</v>
      </c>
      <c r="E861" s="464" t="s">
        <v>10103</v>
      </c>
      <c r="F861" s="455" t="s">
        <v>23</v>
      </c>
      <c r="G861" s="456" t="s">
        <v>9840</v>
      </c>
      <c r="H861" s="455" t="s">
        <v>9841</v>
      </c>
      <c r="I861" s="454" t="s">
        <v>23</v>
      </c>
      <c r="J861" s="457">
        <v>12600000</v>
      </c>
      <c r="K861" s="458">
        <v>15</v>
      </c>
      <c r="L861" s="457">
        <v>189000000</v>
      </c>
      <c r="M861" s="455" t="s">
        <v>9842</v>
      </c>
      <c r="N861" s="459" t="s">
        <v>1552</v>
      </c>
      <c r="O861" s="459" t="s">
        <v>8807</v>
      </c>
      <c r="P861" s="454" t="s">
        <v>8808</v>
      </c>
      <c r="Q861" s="455" t="s">
        <v>10605</v>
      </c>
    </row>
    <row r="862" spans="1:17" s="446" customFormat="1" ht="24.95" customHeight="1">
      <c r="A862" s="453">
        <v>861</v>
      </c>
      <c r="B862" s="453"/>
      <c r="C862" s="463" t="s">
        <v>144</v>
      </c>
      <c r="D862" s="463" t="s">
        <v>5520</v>
      </c>
      <c r="E862" s="464" t="s">
        <v>10104</v>
      </c>
      <c r="F862" s="455" t="s">
        <v>23</v>
      </c>
      <c r="G862" s="456" t="s">
        <v>10056</v>
      </c>
      <c r="H862" s="455" t="s">
        <v>31</v>
      </c>
      <c r="I862" s="454" t="s">
        <v>23</v>
      </c>
      <c r="J862" s="457">
        <v>12500000</v>
      </c>
      <c r="K862" s="458">
        <v>5</v>
      </c>
      <c r="L862" s="457">
        <v>62500000</v>
      </c>
      <c r="M862" s="455" t="s">
        <v>10057</v>
      </c>
      <c r="N862" s="459" t="s">
        <v>1552</v>
      </c>
      <c r="O862" s="459" t="s">
        <v>8807</v>
      </c>
      <c r="P862" s="454" t="s">
        <v>8808</v>
      </c>
      <c r="Q862" s="455" t="s">
        <v>10605</v>
      </c>
    </row>
    <row r="863" spans="1:17" s="446" customFormat="1" ht="24.95" customHeight="1">
      <c r="A863" s="453">
        <v>862</v>
      </c>
      <c r="B863" s="453"/>
      <c r="C863" s="463" t="s">
        <v>144</v>
      </c>
      <c r="D863" s="463" t="s">
        <v>5520</v>
      </c>
      <c r="E863" s="464" t="s">
        <v>10105</v>
      </c>
      <c r="F863" s="455" t="s">
        <v>23</v>
      </c>
      <c r="G863" s="456" t="s">
        <v>10056</v>
      </c>
      <c r="H863" s="455" t="s">
        <v>31</v>
      </c>
      <c r="I863" s="454" t="s">
        <v>23</v>
      </c>
      <c r="J863" s="457">
        <v>14000000</v>
      </c>
      <c r="K863" s="458">
        <v>5</v>
      </c>
      <c r="L863" s="457">
        <v>70000000</v>
      </c>
      <c r="M863" s="455" t="s">
        <v>10057</v>
      </c>
      <c r="N863" s="459" t="s">
        <v>1552</v>
      </c>
      <c r="O863" s="459" t="s">
        <v>8807</v>
      </c>
      <c r="P863" s="454" t="s">
        <v>8808</v>
      </c>
      <c r="Q863" s="455" t="s">
        <v>10605</v>
      </c>
    </row>
    <row r="864" spans="1:17" s="446" customFormat="1" ht="24.95" customHeight="1">
      <c r="A864" s="453">
        <v>863</v>
      </c>
      <c r="B864" s="453"/>
      <c r="C864" s="463" t="s">
        <v>144</v>
      </c>
      <c r="D864" s="463" t="s">
        <v>5520</v>
      </c>
      <c r="E864" s="464" t="s">
        <v>10106</v>
      </c>
      <c r="F864" s="455" t="s">
        <v>23</v>
      </c>
      <c r="G864" s="456" t="s">
        <v>10056</v>
      </c>
      <c r="H864" s="455" t="s">
        <v>31</v>
      </c>
      <c r="I864" s="454" t="s">
        <v>23</v>
      </c>
      <c r="J864" s="457">
        <v>11000000</v>
      </c>
      <c r="K864" s="458">
        <v>5</v>
      </c>
      <c r="L864" s="457">
        <v>55000000</v>
      </c>
      <c r="M864" s="455" t="s">
        <v>10057</v>
      </c>
      <c r="N864" s="459" t="s">
        <v>1552</v>
      </c>
      <c r="O864" s="459" t="s">
        <v>8807</v>
      </c>
      <c r="P864" s="454" t="s">
        <v>8808</v>
      </c>
      <c r="Q864" s="455" t="s">
        <v>10605</v>
      </c>
    </row>
    <row r="865" spans="1:17" s="446" customFormat="1" ht="24.95" customHeight="1">
      <c r="A865" s="453">
        <v>864</v>
      </c>
      <c r="B865" s="453"/>
      <c r="C865" s="463" t="s">
        <v>144</v>
      </c>
      <c r="D865" s="463" t="s">
        <v>5520</v>
      </c>
      <c r="E865" s="464" t="s">
        <v>10107</v>
      </c>
      <c r="F865" s="455" t="s">
        <v>23</v>
      </c>
      <c r="G865" s="456" t="s">
        <v>9840</v>
      </c>
      <c r="H865" s="455" t="s">
        <v>9841</v>
      </c>
      <c r="I865" s="454" t="s">
        <v>23</v>
      </c>
      <c r="J865" s="457">
        <v>6500000</v>
      </c>
      <c r="K865" s="458">
        <v>12</v>
      </c>
      <c r="L865" s="457">
        <v>78000000</v>
      </c>
      <c r="M865" s="455" t="s">
        <v>9842</v>
      </c>
      <c r="N865" s="459" t="s">
        <v>1552</v>
      </c>
      <c r="O865" s="459" t="s">
        <v>8807</v>
      </c>
      <c r="P865" s="454" t="s">
        <v>8808</v>
      </c>
      <c r="Q865" s="455" t="s">
        <v>10605</v>
      </c>
    </row>
    <row r="866" spans="1:17" s="446" customFormat="1" ht="24.95" customHeight="1">
      <c r="A866" s="453">
        <v>865</v>
      </c>
      <c r="B866" s="453"/>
      <c r="C866" s="463" t="s">
        <v>144</v>
      </c>
      <c r="D866" s="463" t="s">
        <v>5520</v>
      </c>
      <c r="E866" s="464" t="s">
        <v>10108</v>
      </c>
      <c r="F866" s="455" t="s">
        <v>10035</v>
      </c>
      <c r="G866" s="456" t="s">
        <v>10069</v>
      </c>
      <c r="H866" s="455" t="s">
        <v>10070</v>
      </c>
      <c r="I866" s="454" t="s">
        <v>23</v>
      </c>
      <c r="J866" s="457">
        <v>13580000</v>
      </c>
      <c r="K866" s="458">
        <v>8</v>
      </c>
      <c r="L866" s="457">
        <v>108640000</v>
      </c>
      <c r="M866" s="455" t="s">
        <v>8830</v>
      </c>
      <c r="N866" s="459" t="s">
        <v>1552</v>
      </c>
      <c r="O866" s="459" t="s">
        <v>8807</v>
      </c>
      <c r="P866" s="454" t="s">
        <v>8808</v>
      </c>
      <c r="Q866" s="455" t="s">
        <v>10605</v>
      </c>
    </row>
    <row r="867" spans="1:17" s="446" customFormat="1" ht="24.95" customHeight="1">
      <c r="A867" s="453">
        <v>866</v>
      </c>
      <c r="B867" s="453"/>
      <c r="C867" s="463" t="s">
        <v>144</v>
      </c>
      <c r="D867" s="463" t="s">
        <v>5520</v>
      </c>
      <c r="E867" s="464" t="s">
        <v>10109</v>
      </c>
      <c r="F867" s="455" t="s">
        <v>23</v>
      </c>
      <c r="G867" s="456" t="s">
        <v>10056</v>
      </c>
      <c r="H867" s="455" t="s">
        <v>31</v>
      </c>
      <c r="I867" s="454" t="s">
        <v>23</v>
      </c>
      <c r="J867" s="457">
        <v>16200000</v>
      </c>
      <c r="K867" s="458">
        <v>5</v>
      </c>
      <c r="L867" s="457">
        <v>81000000</v>
      </c>
      <c r="M867" s="455" t="s">
        <v>10057</v>
      </c>
      <c r="N867" s="459" t="s">
        <v>1552</v>
      </c>
      <c r="O867" s="459" t="s">
        <v>8807</v>
      </c>
      <c r="P867" s="454" t="s">
        <v>8808</v>
      </c>
      <c r="Q867" s="455" t="s">
        <v>10605</v>
      </c>
    </row>
    <row r="868" spans="1:17" s="446" customFormat="1" ht="24.95" customHeight="1">
      <c r="A868" s="453">
        <v>867</v>
      </c>
      <c r="B868" s="453"/>
      <c r="C868" s="463" t="s">
        <v>144</v>
      </c>
      <c r="D868" s="463" t="s">
        <v>5520</v>
      </c>
      <c r="E868" s="464" t="s">
        <v>10110</v>
      </c>
      <c r="F868" s="455" t="s">
        <v>23</v>
      </c>
      <c r="G868" s="456" t="s">
        <v>10056</v>
      </c>
      <c r="H868" s="455" t="s">
        <v>31</v>
      </c>
      <c r="I868" s="454" t="s">
        <v>23</v>
      </c>
      <c r="J868" s="457">
        <v>14200000</v>
      </c>
      <c r="K868" s="458">
        <v>15</v>
      </c>
      <c r="L868" s="457">
        <v>213000000</v>
      </c>
      <c r="M868" s="455" t="s">
        <v>10057</v>
      </c>
      <c r="N868" s="459" t="s">
        <v>1552</v>
      </c>
      <c r="O868" s="459" t="s">
        <v>8807</v>
      </c>
      <c r="P868" s="454" t="s">
        <v>8808</v>
      </c>
      <c r="Q868" s="455" t="s">
        <v>10605</v>
      </c>
    </row>
    <row r="869" spans="1:17" s="446" customFormat="1" ht="24.95" customHeight="1">
      <c r="A869" s="453">
        <v>868</v>
      </c>
      <c r="B869" s="453"/>
      <c r="C869" s="463" t="s">
        <v>144</v>
      </c>
      <c r="D869" s="463" t="s">
        <v>5520</v>
      </c>
      <c r="E869" s="464" t="s">
        <v>10111</v>
      </c>
      <c r="F869" s="455" t="s">
        <v>23</v>
      </c>
      <c r="G869" s="456" t="s">
        <v>9840</v>
      </c>
      <c r="H869" s="455" t="s">
        <v>9841</v>
      </c>
      <c r="I869" s="454" t="s">
        <v>23</v>
      </c>
      <c r="J869" s="457">
        <v>6400000</v>
      </c>
      <c r="K869" s="458">
        <v>15</v>
      </c>
      <c r="L869" s="457">
        <v>96000000</v>
      </c>
      <c r="M869" s="455" t="s">
        <v>9842</v>
      </c>
      <c r="N869" s="459" t="s">
        <v>1552</v>
      </c>
      <c r="O869" s="459" t="s">
        <v>8807</v>
      </c>
      <c r="P869" s="454" t="s">
        <v>8808</v>
      </c>
      <c r="Q869" s="455" t="s">
        <v>10605</v>
      </c>
    </row>
    <row r="870" spans="1:17" s="446" customFormat="1" ht="24.95" customHeight="1">
      <c r="A870" s="453">
        <v>869</v>
      </c>
      <c r="B870" s="453"/>
      <c r="C870" s="463" t="s">
        <v>144</v>
      </c>
      <c r="D870" s="463" t="s">
        <v>5520</v>
      </c>
      <c r="E870" s="464" t="s">
        <v>10112</v>
      </c>
      <c r="F870" s="455" t="s">
        <v>23</v>
      </c>
      <c r="G870" s="456" t="s">
        <v>10056</v>
      </c>
      <c r="H870" s="455" t="s">
        <v>31</v>
      </c>
      <c r="I870" s="454" t="s">
        <v>23</v>
      </c>
      <c r="J870" s="457">
        <v>8000000</v>
      </c>
      <c r="K870" s="458">
        <v>5</v>
      </c>
      <c r="L870" s="457">
        <v>40000000</v>
      </c>
      <c r="M870" s="455" t="s">
        <v>10057</v>
      </c>
      <c r="N870" s="459" t="s">
        <v>1552</v>
      </c>
      <c r="O870" s="459" t="s">
        <v>8807</v>
      </c>
      <c r="P870" s="454" t="s">
        <v>8808</v>
      </c>
      <c r="Q870" s="455" t="s">
        <v>10605</v>
      </c>
    </row>
    <row r="871" spans="1:17" s="446" customFormat="1" ht="24.95" customHeight="1">
      <c r="A871" s="453">
        <v>870</v>
      </c>
      <c r="B871" s="453"/>
      <c r="C871" s="463" t="s">
        <v>144</v>
      </c>
      <c r="D871" s="463" t="s">
        <v>5520</v>
      </c>
      <c r="E871" s="464" t="s">
        <v>10113</v>
      </c>
      <c r="F871" s="455" t="s">
        <v>10035</v>
      </c>
      <c r="G871" s="456" t="s">
        <v>10069</v>
      </c>
      <c r="H871" s="455" t="s">
        <v>10070</v>
      </c>
      <c r="I871" s="454" t="s">
        <v>23</v>
      </c>
      <c r="J871" s="457">
        <v>12960000</v>
      </c>
      <c r="K871" s="458">
        <v>6</v>
      </c>
      <c r="L871" s="457">
        <v>77760000</v>
      </c>
      <c r="M871" s="455" t="s">
        <v>8830</v>
      </c>
      <c r="N871" s="459" t="s">
        <v>1552</v>
      </c>
      <c r="O871" s="459" t="s">
        <v>8807</v>
      </c>
      <c r="P871" s="454" t="s">
        <v>8808</v>
      </c>
      <c r="Q871" s="455" t="s">
        <v>10605</v>
      </c>
    </row>
    <row r="872" spans="1:17" s="446" customFormat="1" ht="24.95" customHeight="1">
      <c r="A872" s="453">
        <v>871</v>
      </c>
      <c r="B872" s="453"/>
      <c r="C872" s="463" t="s">
        <v>144</v>
      </c>
      <c r="D872" s="463" t="s">
        <v>5520</v>
      </c>
      <c r="E872" s="464" t="s">
        <v>10114</v>
      </c>
      <c r="F872" s="455" t="s">
        <v>10059</v>
      </c>
      <c r="G872" s="456" t="s">
        <v>9840</v>
      </c>
      <c r="H872" s="455" t="s">
        <v>9841</v>
      </c>
      <c r="I872" s="454" t="s">
        <v>23</v>
      </c>
      <c r="J872" s="457">
        <v>6400000</v>
      </c>
      <c r="K872" s="458">
        <v>10</v>
      </c>
      <c r="L872" s="457">
        <v>64000000</v>
      </c>
      <c r="M872" s="455" t="s">
        <v>9842</v>
      </c>
      <c r="N872" s="459" t="s">
        <v>1552</v>
      </c>
      <c r="O872" s="459" t="s">
        <v>8807</v>
      </c>
      <c r="P872" s="454" t="s">
        <v>8808</v>
      </c>
      <c r="Q872" s="455" t="s">
        <v>10605</v>
      </c>
    </row>
    <row r="873" spans="1:17" s="446" customFormat="1" ht="24.95" customHeight="1">
      <c r="A873" s="453">
        <v>872</v>
      </c>
      <c r="B873" s="453"/>
      <c r="C873" s="463" t="s">
        <v>144</v>
      </c>
      <c r="D873" s="463" t="s">
        <v>5520</v>
      </c>
      <c r="E873" s="464" t="s">
        <v>10115</v>
      </c>
      <c r="F873" s="455" t="s">
        <v>10059</v>
      </c>
      <c r="G873" s="456" t="s">
        <v>9840</v>
      </c>
      <c r="H873" s="455" t="s">
        <v>9841</v>
      </c>
      <c r="I873" s="454" t="s">
        <v>23</v>
      </c>
      <c r="J873" s="457">
        <v>12700000</v>
      </c>
      <c r="K873" s="458">
        <v>12</v>
      </c>
      <c r="L873" s="457">
        <v>152400000</v>
      </c>
      <c r="M873" s="455" t="s">
        <v>9842</v>
      </c>
      <c r="N873" s="459" t="s">
        <v>1552</v>
      </c>
      <c r="O873" s="459" t="s">
        <v>8807</v>
      </c>
      <c r="P873" s="454" t="s">
        <v>8808</v>
      </c>
      <c r="Q873" s="455" t="s">
        <v>10605</v>
      </c>
    </row>
    <row r="874" spans="1:17" s="446" customFormat="1" ht="24.95" customHeight="1">
      <c r="A874" s="453">
        <v>873</v>
      </c>
      <c r="B874" s="453"/>
      <c r="C874" s="463" t="s">
        <v>144</v>
      </c>
      <c r="D874" s="463" t="s">
        <v>5520</v>
      </c>
      <c r="E874" s="464" t="s">
        <v>10116</v>
      </c>
      <c r="F874" s="455" t="s">
        <v>10059</v>
      </c>
      <c r="G874" s="456" t="s">
        <v>9840</v>
      </c>
      <c r="H874" s="455" t="s">
        <v>9841</v>
      </c>
      <c r="I874" s="454" t="s">
        <v>23</v>
      </c>
      <c r="J874" s="457">
        <v>8400000</v>
      </c>
      <c r="K874" s="458">
        <v>5</v>
      </c>
      <c r="L874" s="457">
        <v>42000000</v>
      </c>
      <c r="M874" s="455" t="s">
        <v>9842</v>
      </c>
      <c r="N874" s="459" t="s">
        <v>1552</v>
      </c>
      <c r="O874" s="459" t="s">
        <v>8807</v>
      </c>
      <c r="P874" s="454" t="s">
        <v>8808</v>
      </c>
      <c r="Q874" s="455" t="s">
        <v>10605</v>
      </c>
    </row>
    <row r="875" spans="1:17" s="446" customFormat="1" ht="24.95" customHeight="1">
      <c r="A875" s="453">
        <v>874</v>
      </c>
      <c r="B875" s="453"/>
      <c r="C875" s="463" t="s">
        <v>144</v>
      </c>
      <c r="D875" s="463" t="s">
        <v>5520</v>
      </c>
      <c r="E875" s="464" t="s">
        <v>10117</v>
      </c>
      <c r="F875" s="455" t="s">
        <v>10035</v>
      </c>
      <c r="G875" s="456" t="s">
        <v>10069</v>
      </c>
      <c r="H875" s="455" t="s">
        <v>10070</v>
      </c>
      <c r="I875" s="454" t="s">
        <v>23</v>
      </c>
      <c r="J875" s="457">
        <v>12480000</v>
      </c>
      <c r="K875" s="458">
        <v>8</v>
      </c>
      <c r="L875" s="457">
        <v>99840000</v>
      </c>
      <c r="M875" s="455" t="s">
        <v>8830</v>
      </c>
      <c r="N875" s="459" t="s">
        <v>1552</v>
      </c>
      <c r="O875" s="459" t="s">
        <v>8807</v>
      </c>
      <c r="P875" s="454" t="s">
        <v>8808</v>
      </c>
      <c r="Q875" s="455" t="s">
        <v>10605</v>
      </c>
    </row>
    <row r="876" spans="1:17" s="446" customFormat="1" ht="24.95" customHeight="1">
      <c r="A876" s="453">
        <v>875</v>
      </c>
      <c r="B876" s="453"/>
      <c r="C876" s="463" t="s">
        <v>144</v>
      </c>
      <c r="D876" s="463" t="s">
        <v>5520</v>
      </c>
      <c r="E876" s="464" t="s">
        <v>10118</v>
      </c>
      <c r="F876" s="455" t="s">
        <v>23</v>
      </c>
      <c r="G876" s="456" t="s">
        <v>10056</v>
      </c>
      <c r="H876" s="455" t="s">
        <v>31</v>
      </c>
      <c r="I876" s="454" t="s">
        <v>23</v>
      </c>
      <c r="J876" s="457">
        <v>13500000</v>
      </c>
      <c r="K876" s="458">
        <v>5</v>
      </c>
      <c r="L876" s="457">
        <v>67500000</v>
      </c>
      <c r="M876" s="455" t="s">
        <v>10057</v>
      </c>
      <c r="N876" s="459" t="s">
        <v>1552</v>
      </c>
      <c r="O876" s="459" t="s">
        <v>8807</v>
      </c>
      <c r="P876" s="454" t="s">
        <v>8808</v>
      </c>
      <c r="Q876" s="455" t="s">
        <v>10605</v>
      </c>
    </row>
    <row r="877" spans="1:17" s="446" customFormat="1" ht="24.95" customHeight="1">
      <c r="A877" s="453">
        <v>876</v>
      </c>
      <c r="B877" s="453"/>
      <c r="C877" s="463" t="s">
        <v>144</v>
      </c>
      <c r="D877" s="463" t="s">
        <v>5520</v>
      </c>
      <c r="E877" s="464" t="s">
        <v>10119</v>
      </c>
      <c r="F877" s="455" t="s">
        <v>23</v>
      </c>
      <c r="G877" s="456" t="s">
        <v>10056</v>
      </c>
      <c r="H877" s="455" t="s">
        <v>31</v>
      </c>
      <c r="I877" s="454" t="s">
        <v>23</v>
      </c>
      <c r="J877" s="457">
        <v>14500000</v>
      </c>
      <c r="K877" s="458">
        <v>5</v>
      </c>
      <c r="L877" s="457">
        <v>72500000</v>
      </c>
      <c r="M877" s="455" t="s">
        <v>10057</v>
      </c>
      <c r="N877" s="459" t="s">
        <v>1552</v>
      </c>
      <c r="O877" s="459" t="s">
        <v>8807</v>
      </c>
      <c r="P877" s="454" t="s">
        <v>8808</v>
      </c>
      <c r="Q877" s="455" t="s">
        <v>10605</v>
      </c>
    </row>
    <row r="878" spans="1:17" s="446" customFormat="1" ht="24.95" customHeight="1">
      <c r="A878" s="453">
        <v>877</v>
      </c>
      <c r="B878" s="453"/>
      <c r="C878" s="463" t="s">
        <v>144</v>
      </c>
      <c r="D878" s="463" t="s">
        <v>5520</v>
      </c>
      <c r="E878" s="464" t="s">
        <v>10120</v>
      </c>
      <c r="F878" s="455" t="s">
        <v>10035</v>
      </c>
      <c r="G878" s="456" t="s">
        <v>10069</v>
      </c>
      <c r="H878" s="455" t="s">
        <v>10070</v>
      </c>
      <c r="I878" s="454" t="s">
        <v>23</v>
      </c>
      <c r="J878" s="457">
        <v>14208000</v>
      </c>
      <c r="K878" s="458">
        <v>10</v>
      </c>
      <c r="L878" s="457">
        <v>142080000</v>
      </c>
      <c r="M878" s="455" t="s">
        <v>8830</v>
      </c>
      <c r="N878" s="459" t="s">
        <v>1552</v>
      </c>
      <c r="O878" s="459" t="s">
        <v>8807</v>
      </c>
      <c r="P878" s="454" t="s">
        <v>8808</v>
      </c>
      <c r="Q878" s="455" t="s">
        <v>10605</v>
      </c>
    </row>
    <row r="879" spans="1:17" s="446" customFormat="1" ht="24.95" customHeight="1">
      <c r="A879" s="453">
        <v>878</v>
      </c>
      <c r="B879" s="453"/>
      <c r="C879" s="463" t="s">
        <v>144</v>
      </c>
      <c r="D879" s="463" t="s">
        <v>5520</v>
      </c>
      <c r="E879" s="464" t="s">
        <v>10121</v>
      </c>
      <c r="F879" s="455" t="s">
        <v>23</v>
      </c>
      <c r="G879" s="456" t="s">
        <v>10056</v>
      </c>
      <c r="H879" s="455" t="s">
        <v>31</v>
      </c>
      <c r="I879" s="454" t="s">
        <v>23</v>
      </c>
      <c r="J879" s="457">
        <v>12000000</v>
      </c>
      <c r="K879" s="458">
        <v>5</v>
      </c>
      <c r="L879" s="457">
        <v>60000000</v>
      </c>
      <c r="M879" s="455" t="s">
        <v>10057</v>
      </c>
      <c r="N879" s="459" t="s">
        <v>1552</v>
      </c>
      <c r="O879" s="459" t="s">
        <v>8807</v>
      </c>
      <c r="P879" s="454" t="s">
        <v>8808</v>
      </c>
      <c r="Q879" s="455" t="s">
        <v>10605</v>
      </c>
    </row>
    <row r="880" spans="1:17" s="446" customFormat="1" ht="24.95" customHeight="1">
      <c r="A880" s="453">
        <v>879</v>
      </c>
      <c r="B880" s="453"/>
      <c r="C880" s="463" t="s">
        <v>144</v>
      </c>
      <c r="D880" s="463" t="s">
        <v>5520</v>
      </c>
      <c r="E880" s="464" t="s">
        <v>10122</v>
      </c>
      <c r="F880" s="455" t="s">
        <v>23</v>
      </c>
      <c r="G880" s="456" t="s">
        <v>10056</v>
      </c>
      <c r="H880" s="455" t="s">
        <v>31</v>
      </c>
      <c r="I880" s="454" t="s">
        <v>23</v>
      </c>
      <c r="J880" s="457">
        <v>13000000</v>
      </c>
      <c r="K880" s="458">
        <v>5</v>
      </c>
      <c r="L880" s="457">
        <v>65000000</v>
      </c>
      <c r="M880" s="455" t="s">
        <v>10057</v>
      </c>
      <c r="N880" s="459" t="s">
        <v>1552</v>
      </c>
      <c r="O880" s="459" t="s">
        <v>8807</v>
      </c>
      <c r="P880" s="454" t="s">
        <v>8808</v>
      </c>
      <c r="Q880" s="455" t="s">
        <v>10605</v>
      </c>
    </row>
    <row r="881" spans="1:17" s="446" customFormat="1" ht="24.95" customHeight="1">
      <c r="A881" s="453">
        <v>880</v>
      </c>
      <c r="B881" s="453"/>
      <c r="C881" s="463" t="s">
        <v>144</v>
      </c>
      <c r="D881" s="463" t="s">
        <v>5520</v>
      </c>
      <c r="E881" s="464" t="s">
        <v>10123</v>
      </c>
      <c r="F881" s="455" t="s">
        <v>23</v>
      </c>
      <c r="G881" s="456" t="s">
        <v>10056</v>
      </c>
      <c r="H881" s="455" t="s">
        <v>31</v>
      </c>
      <c r="I881" s="454" t="s">
        <v>23</v>
      </c>
      <c r="J881" s="457">
        <v>14000000</v>
      </c>
      <c r="K881" s="458">
        <v>3</v>
      </c>
      <c r="L881" s="457">
        <v>42000000</v>
      </c>
      <c r="M881" s="455" t="s">
        <v>10057</v>
      </c>
      <c r="N881" s="459" t="s">
        <v>1552</v>
      </c>
      <c r="O881" s="459" t="s">
        <v>8807</v>
      </c>
      <c r="P881" s="454" t="s">
        <v>8808</v>
      </c>
      <c r="Q881" s="455" t="s">
        <v>10605</v>
      </c>
    </row>
    <row r="882" spans="1:17" s="446" customFormat="1" ht="24.95" customHeight="1">
      <c r="A882" s="453">
        <v>881</v>
      </c>
      <c r="B882" s="453"/>
      <c r="C882" s="463" t="s">
        <v>144</v>
      </c>
      <c r="D882" s="463" t="s">
        <v>5520</v>
      </c>
      <c r="E882" s="464" t="s">
        <v>10124</v>
      </c>
      <c r="F882" s="455" t="s">
        <v>10059</v>
      </c>
      <c r="G882" s="456" t="s">
        <v>9840</v>
      </c>
      <c r="H882" s="455" t="s">
        <v>9841</v>
      </c>
      <c r="I882" s="454" t="s">
        <v>23</v>
      </c>
      <c r="J882" s="457">
        <v>9100000</v>
      </c>
      <c r="K882" s="458">
        <v>12</v>
      </c>
      <c r="L882" s="457">
        <v>109200000</v>
      </c>
      <c r="M882" s="455" t="s">
        <v>9842</v>
      </c>
      <c r="N882" s="459" t="s">
        <v>1552</v>
      </c>
      <c r="O882" s="459" t="s">
        <v>8807</v>
      </c>
      <c r="P882" s="454" t="s">
        <v>8808</v>
      </c>
      <c r="Q882" s="455" t="s">
        <v>10605</v>
      </c>
    </row>
    <row r="883" spans="1:17" s="446" customFormat="1" ht="24.95" customHeight="1">
      <c r="A883" s="453">
        <v>882</v>
      </c>
      <c r="B883" s="453"/>
      <c r="C883" s="463" t="s">
        <v>144</v>
      </c>
      <c r="D883" s="463" t="s">
        <v>5520</v>
      </c>
      <c r="E883" s="464" t="s">
        <v>10125</v>
      </c>
      <c r="F883" s="455" t="s">
        <v>23</v>
      </c>
      <c r="G883" s="456" t="s">
        <v>10056</v>
      </c>
      <c r="H883" s="455" t="s">
        <v>31</v>
      </c>
      <c r="I883" s="454" t="s">
        <v>23</v>
      </c>
      <c r="J883" s="457">
        <v>12000000</v>
      </c>
      <c r="K883" s="458">
        <v>5</v>
      </c>
      <c r="L883" s="457">
        <v>60000000</v>
      </c>
      <c r="M883" s="455" t="s">
        <v>10057</v>
      </c>
      <c r="N883" s="459" t="s">
        <v>1552</v>
      </c>
      <c r="O883" s="459" t="s">
        <v>8807</v>
      </c>
      <c r="P883" s="454" t="s">
        <v>8808</v>
      </c>
      <c r="Q883" s="455" t="s">
        <v>10605</v>
      </c>
    </row>
    <row r="884" spans="1:17" s="446" customFormat="1" ht="24.95" customHeight="1">
      <c r="A884" s="453">
        <v>883</v>
      </c>
      <c r="B884" s="453"/>
      <c r="C884" s="463" t="s">
        <v>144</v>
      </c>
      <c r="D884" s="463" t="s">
        <v>5520</v>
      </c>
      <c r="E884" s="464" t="s">
        <v>10126</v>
      </c>
      <c r="F884" s="455" t="s">
        <v>23</v>
      </c>
      <c r="G884" s="456" t="s">
        <v>10056</v>
      </c>
      <c r="H884" s="455" t="s">
        <v>31</v>
      </c>
      <c r="I884" s="454" t="s">
        <v>23</v>
      </c>
      <c r="J884" s="457">
        <v>14000000</v>
      </c>
      <c r="K884" s="458">
        <v>3</v>
      </c>
      <c r="L884" s="457">
        <v>42000000</v>
      </c>
      <c r="M884" s="455" t="s">
        <v>10057</v>
      </c>
      <c r="N884" s="459" t="s">
        <v>1552</v>
      </c>
      <c r="O884" s="459" t="s">
        <v>8807</v>
      </c>
      <c r="P884" s="454" t="s">
        <v>8808</v>
      </c>
      <c r="Q884" s="455" t="s">
        <v>10605</v>
      </c>
    </row>
    <row r="885" spans="1:17" s="446" customFormat="1" ht="24.95" customHeight="1">
      <c r="A885" s="453">
        <v>884</v>
      </c>
      <c r="B885" s="453"/>
      <c r="C885" s="463" t="s">
        <v>144</v>
      </c>
      <c r="D885" s="463" t="s">
        <v>5520</v>
      </c>
      <c r="E885" s="464" t="s">
        <v>10127</v>
      </c>
      <c r="F885" s="455" t="s">
        <v>10059</v>
      </c>
      <c r="G885" s="456" t="s">
        <v>9840</v>
      </c>
      <c r="H885" s="455" t="s">
        <v>9841</v>
      </c>
      <c r="I885" s="454" t="s">
        <v>23</v>
      </c>
      <c r="J885" s="457">
        <v>9250000</v>
      </c>
      <c r="K885" s="458">
        <v>20</v>
      </c>
      <c r="L885" s="457">
        <v>185000000</v>
      </c>
      <c r="M885" s="455" t="s">
        <v>9842</v>
      </c>
      <c r="N885" s="459" t="s">
        <v>1552</v>
      </c>
      <c r="O885" s="459" t="s">
        <v>8807</v>
      </c>
      <c r="P885" s="454" t="s">
        <v>8808</v>
      </c>
      <c r="Q885" s="455" t="s">
        <v>10605</v>
      </c>
    </row>
    <row r="886" spans="1:17" s="446" customFormat="1" ht="24.95" customHeight="1">
      <c r="A886" s="453">
        <v>885</v>
      </c>
      <c r="B886" s="453"/>
      <c r="C886" s="463" t="s">
        <v>144</v>
      </c>
      <c r="D886" s="463" t="s">
        <v>5520</v>
      </c>
      <c r="E886" s="464" t="s">
        <v>10128</v>
      </c>
      <c r="F886" s="455" t="s">
        <v>10035</v>
      </c>
      <c r="G886" s="456" t="s">
        <v>10069</v>
      </c>
      <c r="H886" s="455" t="s">
        <v>10070</v>
      </c>
      <c r="I886" s="454" t="s">
        <v>23</v>
      </c>
      <c r="J886" s="457">
        <v>14100000</v>
      </c>
      <c r="K886" s="458">
        <v>29</v>
      </c>
      <c r="L886" s="457">
        <v>408900000</v>
      </c>
      <c r="M886" s="455" t="s">
        <v>8830</v>
      </c>
      <c r="N886" s="459" t="s">
        <v>1552</v>
      </c>
      <c r="O886" s="459" t="s">
        <v>8807</v>
      </c>
      <c r="P886" s="454" t="s">
        <v>8808</v>
      </c>
      <c r="Q886" s="455" t="s">
        <v>10605</v>
      </c>
    </row>
    <row r="887" spans="1:17" s="446" customFormat="1" ht="24.95" customHeight="1">
      <c r="A887" s="453">
        <v>886</v>
      </c>
      <c r="B887" s="453"/>
      <c r="C887" s="463" t="s">
        <v>144</v>
      </c>
      <c r="D887" s="463" t="s">
        <v>5520</v>
      </c>
      <c r="E887" s="464" t="s">
        <v>10129</v>
      </c>
      <c r="F887" s="455" t="s">
        <v>10059</v>
      </c>
      <c r="G887" s="456" t="s">
        <v>9840</v>
      </c>
      <c r="H887" s="455" t="s">
        <v>9841</v>
      </c>
      <c r="I887" s="454" t="s">
        <v>23</v>
      </c>
      <c r="J887" s="457">
        <v>12150000</v>
      </c>
      <c r="K887" s="458">
        <v>20</v>
      </c>
      <c r="L887" s="457">
        <v>243000000</v>
      </c>
      <c r="M887" s="455" t="s">
        <v>9842</v>
      </c>
      <c r="N887" s="459" t="s">
        <v>1552</v>
      </c>
      <c r="O887" s="459" t="s">
        <v>8807</v>
      </c>
      <c r="P887" s="454" t="s">
        <v>8808</v>
      </c>
      <c r="Q887" s="455" t="s">
        <v>10605</v>
      </c>
    </row>
    <row r="888" spans="1:17" s="446" customFormat="1" ht="24.95" customHeight="1">
      <c r="A888" s="453">
        <v>887</v>
      </c>
      <c r="B888" s="453"/>
      <c r="C888" s="463" t="s">
        <v>144</v>
      </c>
      <c r="D888" s="463" t="s">
        <v>5520</v>
      </c>
      <c r="E888" s="464" t="s">
        <v>10130</v>
      </c>
      <c r="F888" s="455" t="s">
        <v>10035</v>
      </c>
      <c r="G888" s="456" t="s">
        <v>10069</v>
      </c>
      <c r="H888" s="455" t="s">
        <v>10070</v>
      </c>
      <c r="I888" s="454" t="s">
        <v>23</v>
      </c>
      <c r="J888" s="457">
        <v>12576000</v>
      </c>
      <c r="K888" s="458">
        <v>8</v>
      </c>
      <c r="L888" s="457">
        <v>100608000</v>
      </c>
      <c r="M888" s="455" t="s">
        <v>8830</v>
      </c>
      <c r="N888" s="459" t="s">
        <v>1552</v>
      </c>
      <c r="O888" s="459" t="s">
        <v>8807</v>
      </c>
      <c r="P888" s="454" t="s">
        <v>8808</v>
      </c>
      <c r="Q888" s="455" t="s">
        <v>10605</v>
      </c>
    </row>
    <row r="889" spans="1:17" s="446" customFormat="1" ht="24.95" customHeight="1">
      <c r="A889" s="453">
        <v>888</v>
      </c>
      <c r="B889" s="453"/>
      <c r="C889" s="463" t="s">
        <v>144</v>
      </c>
      <c r="D889" s="463" t="s">
        <v>5520</v>
      </c>
      <c r="E889" s="464" t="s">
        <v>10131</v>
      </c>
      <c r="F889" s="455" t="s">
        <v>10035</v>
      </c>
      <c r="G889" s="456" t="s">
        <v>10069</v>
      </c>
      <c r="H889" s="455" t="s">
        <v>10070</v>
      </c>
      <c r="I889" s="454" t="s">
        <v>23</v>
      </c>
      <c r="J889" s="457">
        <v>13090000</v>
      </c>
      <c r="K889" s="458">
        <v>4</v>
      </c>
      <c r="L889" s="457">
        <v>52360000</v>
      </c>
      <c r="M889" s="455" t="s">
        <v>8830</v>
      </c>
      <c r="N889" s="459" t="s">
        <v>1552</v>
      </c>
      <c r="O889" s="459" t="s">
        <v>8807</v>
      </c>
      <c r="P889" s="454" t="s">
        <v>8808</v>
      </c>
      <c r="Q889" s="455" t="s">
        <v>10605</v>
      </c>
    </row>
    <row r="890" spans="1:17" s="446" customFormat="1" ht="24.95" customHeight="1">
      <c r="A890" s="453">
        <v>889</v>
      </c>
      <c r="B890" s="453"/>
      <c r="C890" s="463" t="s">
        <v>144</v>
      </c>
      <c r="D890" s="463" t="s">
        <v>5520</v>
      </c>
      <c r="E890" s="464" t="s">
        <v>10132</v>
      </c>
      <c r="F890" s="455" t="s">
        <v>23</v>
      </c>
      <c r="G890" s="456" t="s">
        <v>10056</v>
      </c>
      <c r="H890" s="455" t="s">
        <v>31</v>
      </c>
      <c r="I890" s="454" t="s">
        <v>23</v>
      </c>
      <c r="J890" s="457">
        <v>10500000</v>
      </c>
      <c r="K890" s="458">
        <v>59</v>
      </c>
      <c r="L890" s="457">
        <v>619500000</v>
      </c>
      <c r="M890" s="455" t="s">
        <v>10057</v>
      </c>
      <c r="N890" s="459" t="s">
        <v>1552</v>
      </c>
      <c r="O890" s="459" t="s">
        <v>8807</v>
      </c>
      <c r="P890" s="454" t="s">
        <v>8808</v>
      </c>
      <c r="Q890" s="455" t="s">
        <v>10605</v>
      </c>
    </row>
    <row r="891" spans="1:17" s="446" customFormat="1" ht="24.95" customHeight="1">
      <c r="A891" s="453">
        <v>890</v>
      </c>
      <c r="B891" s="453"/>
      <c r="C891" s="463" t="s">
        <v>144</v>
      </c>
      <c r="D891" s="463" t="s">
        <v>5520</v>
      </c>
      <c r="E891" s="464" t="s">
        <v>10133</v>
      </c>
      <c r="F891" s="455" t="s">
        <v>23</v>
      </c>
      <c r="G891" s="456" t="s">
        <v>10056</v>
      </c>
      <c r="H891" s="455" t="s">
        <v>31</v>
      </c>
      <c r="I891" s="454" t="s">
        <v>23</v>
      </c>
      <c r="J891" s="457">
        <v>11500000</v>
      </c>
      <c r="K891" s="458">
        <v>31</v>
      </c>
      <c r="L891" s="457">
        <v>356500000</v>
      </c>
      <c r="M891" s="455" t="s">
        <v>10057</v>
      </c>
      <c r="N891" s="459" t="s">
        <v>1552</v>
      </c>
      <c r="O891" s="459" t="s">
        <v>8807</v>
      </c>
      <c r="P891" s="454" t="s">
        <v>8808</v>
      </c>
      <c r="Q891" s="455" t="s">
        <v>10605</v>
      </c>
    </row>
    <row r="892" spans="1:17" s="446" customFormat="1" ht="24.95" customHeight="1">
      <c r="A892" s="453">
        <v>891</v>
      </c>
      <c r="B892" s="453"/>
      <c r="C892" s="463" t="s">
        <v>144</v>
      </c>
      <c r="D892" s="463" t="s">
        <v>5520</v>
      </c>
      <c r="E892" s="464" t="s">
        <v>10134</v>
      </c>
      <c r="F892" s="455" t="s">
        <v>10035</v>
      </c>
      <c r="G892" s="456" t="s">
        <v>10069</v>
      </c>
      <c r="H892" s="455" t="s">
        <v>10070</v>
      </c>
      <c r="I892" s="454" t="s">
        <v>23</v>
      </c>
      <c r="J892" s="457">
        <v>11800000</v>
      </c>
      <c r="K892" s="458">
        <v>8</v>
      </c>
      <c r="L892" s="457">
        <v>94400000</v>
      </c>
      <c r="M892" s="455" t="s">
        <v>8830</v>
      </c>
      <c r="N892" s="459" t="s">
        <v>1552</v>
      </c>
      <c r="O892" s="459" t="s">
        <v>8807</v>
      </c>
      <c r="P892" s="454" t="s">
        <v>8808</v>
      </c>
      <c r="Q892" s="455" t="s">
        <v>10605</v>
      </c>
    </row>
    <row r="893" spans="1:17" s="446" customFormat="1" ht="24.95" customHeight="1">
      <c r="A893" s="453">
        <v>892</v>
      </c>
      <c r="B893" s="453"/>
      <c r="C893" s="463" t="s">
        <v>144</v>
      </c>
      <c r="D893" s="463" t="s">
        <v>5520</v>
      </c>
      <c r="E893" s="464" t="s">
        <v>10135</v>
      </c>
      <c r="F893" s="455" t="s">
        <v>23</v>
      </c>
      <c r="G893" s="456" t="s">
        <v>10056</v>
      </c>
      <c r="H893" s="455" t="s">
        <v>31</v>
      </c>
      <c r="I893" s="454" t="s">
        <v>23</v>
      </c>
      <c r="J893" s="457">
        <v>14600000</v>
      </c>
      <c r="K893" s="458">
        <v>3</v>
      </c>
      <c r="L893" s="457">
        <v>43800000</v>
      </c>
      <c r="M893" s="455" t="s">
        <v>10057</v>
      </c>
      <c r="N893" s="459" t="s">
        <v>1552</v>
      </c>
      <c r="O893" s="459" t="s">
        <v>8807</v>
      </c>
      <c r="P893" s="454" t="s">
        <v>8808</v>
      </c>
      <c r="Q893" s="455" t="s">
        <v>10605</v>
      </c>
    </row>
    <row r="894" spans="1:17" s="446" customFormat="1" ht="24.95" customHeight="1">
      <c r="A894" s="453">
        <v>893</v>
      </c>
      <c r="B894" s="453"/>
      <c r="C894" s="463" t="s">
        <v>144</v>
      </c>
      <c r="D894" s="463" t="s">
        <v>5520</v>
      </c>
      <c r="E894" s="464" t="s">
        <v>10136</v>
      </c>
      <c r="F894" s="455" t="s">
        <v>23</v>
      </c>
      <c r="G894" s="456" t="s">
        <v>10056</v>
      </c>
      <c r="H894" s="455" t="s">
        <v>31</v>
      </c>
      <c r="I894" s="454" t="s">
        <v>23</v>
      </c>
      <c r="J894" s="457">
        <v>15600000</v>
      </c>
      <c r="K894" s="458">
        <v>4</v>
      </c>
      <c r="L894" s="457">
        <v>62400000</v>
      </c>
      <c r="M894" s="455" t="s">
        <v>10057</v>
      </c>
      <c r="N894" s="459" t="s">
        <v>1552</v>
      </c>
      <c r="O894" s="459" t="s">
        <v>8807</v>
      </c>
      <c r="P894" s="454" t="s">
        <v>8808</v>
      </c>
      <c r="Q894" s="455" t="s">
        <v>10605</v>
      </c>
    </row>
    <row r="895" spans="1:17" s="446" customFormat="1" ht="24.95" customHeight="1">
      <c r="A895" s="453">
        <v>894</v>
      </c>
      <c r="B895" s="453"/>
      <c r="C895" s="463" t="s">
        <v>144</v>
      </c>
      <c r="D895" s="463" t="s">
        <v>5520</v>
      </c>
      <c r="E895" s="464" t="s">
        <v>10137</v>
      </c>
      <c r="F895" s="455" t="s">
        <v>23</v>
      </c>
      <c r="G895" s="456" t="s">
        <v>10056</v>
      </c>
      <c r="H895" s="455" t="s">
        <v>31</v>
      </c>
      <c r="I895" s="454" t="s">
        <v>23</v>
      </c>
      <c r="J895" s="457">
        <v>16600000</v>
      </c>
      <c r="K895" s="458">
        <v>5</v>
      </c>
      <c r="L895" s="457">
        <v>83000000</v>
      </c>
      <c r="M895" s="455" t="s">
        <v>10057</v>
      </c>
      <c r="N895" s="459" t="s">
        <v>1552</v>
      </c>
      <c r="O895" s="459" t="s">
        <v>8807</v>
      </c>
      <c r="P895" s="454" t="s">
        <v>8808</v>
      </c>
      <c r="Q895" s="455" t="s">
        <v>10605</v>
      </c>
    </row>
    <row r="896" spans="1:17" s="446" customFormat="1" ht="24.95" customHeight="1">
      <c r="A896" s="453">
        <v>895</v>
      </c>
      <c r="B896" s="453"/>
      <c r="C896" s="463" t="s">
        <v>144</v>
      </c>
      <c r="D896" s="463" t="s">
        <v>5520</v>
      </c>
      <c r="E896" s="464" t="s">
        <v>10138</v>
      </c>
      <c r="F896" s="455" t="s">
        <v>10035</v>
      </c>
      <c r="G896" s="456" t="s">
        <v>10069</v>
      </c>
      <c r="H896" s="455" t="s">
        <v>10070</v>
      </c>
      <c r="I896" s="454" t="s">
        <v>23</v>
      </c>
      <c r="J896" s="457">
        <v>14000000</v>
      </c>
      <c r="K896" s="458">
        <v>5</v>
      </c>
      <c r="L896" s="457">
        <v>70000000</v>
      </c>
      <c r="M896" s="455" t="s">
        <v>8830</v>
      </c>
      <c r="N896" s="459" t="s">
        <v>1552</v>
      </c>
      <c r="O896" s="459" t="s">
        <v>8807</v>
      </c>
      <c r="P896" s="454" t="s">
        <v>8808</v>
      </c>
      <c r="Q896" s="455" t="s">
        <v>10605</v>
      </c>
    </row>
    <row r="897" spans="1:17" s="446" customFormat="1" ht="24.95" customHeight="1">
      <c r="A897" s="453">
        <v>896</v>
      </c>
      <c r="B897" s="453"/>
      <c r="C897" s="463" t="s">
        <v>144</v>
      </c>
      <c r="D897" s="463" t="s">
        <v>5520</v>
      </c>
      <c r="E897" s="464" t="s">
        <v>10139</v>
      </c>
      <c r="F897" s="455" t="s">
        <v>23</v>
      </c>
      <c r="G897" s="456" t="s">
        <v>10056</v>
      </c>
      <c r="H897" s="455" t="s">
        <v>31</v>
      </c>
      <c r="I897" s="454" t="s">
        <v>23</v>
      </c>
      <c r="J897" s="457">
        <v>10000000</v>
      </c>
      <c r="K897" s="458">
        <v>3</v>
      </c>
      <c r="L897" s="457">
        <v>30000000</v>
      </c>
      <c r="M897" s="455" t="s">
        <v>10057</v>
      </c>
      <c r="N897" s="459" t="s">
        <v>1552</v>
      </c>
      <c r="O897" s="459" t="s">
        <v>8807</v>
      </c>
      <c r="P897" s="454" t="s">
        <v>8808</v>
      </c>
      <c r="Q897" s="455" t="s">
        <v>10605</v>
      </c>
    </row>
    <row r="898" spans="1:17" s="446" customFormat="1" ht="24.95" customHeight="1">
      <c r="A898" s="453">
        <v>897</v>
      </c>
      <c r="B898" s="453"/>
      <c r="C898" s="463" t="s">
        <v>144</v>
      </c>
      <c r="D898" s="463" t="s">
        <v>5520</v>
      </c>
      <c r="E898" s="464" t="s">
        <v>10140</v>
      </c>
      <c r="F898" s="455" t="s">
        <v>10059</v>
      </c>
      <c r="G898" s="456" t="s">
        <v>9840</v>
      </c>
      <c r="H898" s="455" t="s">
        <v>9841</v>
      </c>
      <c r="I898" s="454" t="s">
        <v>23</v>
      </c>
      <c r="J898" s="457">
        <v>6300000</v>
      </c>
      <c r="K898" s="458">
        <v>20</v>
      </c>
      <c r="L898" s="457">
        <v>126000000</v>
      </c>
      <c r="M898" s="455" t="s">
        <v>9842</v>
      </c>
      <c r="N898" s="459" t="s">
        <v>1552</v>
      </c>
      <c r="O898" s="459" t="s">
        <v>8807</v>
      </c>
      <c r="P898" s="454" t="s">
        <v>8808</v>
      </c>
      <c r="Q898" s="455" t="s">
        <v>10605</v>
      </c>
    </row>
    <row r="899" spans="1:17" s="446" customFormat="1" ht="24.95" customHeight="1">
      <c r="A899" s="453">
        <v>898</v>
      </c>
      <c r="B899" s="453"/>
      <c r="C899" s="463" t="s">
        <v>144</v>
      </c>
      <c r="D899" s="463" t="s">
        <v>5520</v>
      </c>
      <c r="E899" s="464" t="s">
        <v>10141</v>
      </c>
      <c r="F899" s="455" t="s">
        <v>23</v>
      </c>
      <c r="G899" s="456" t="s">
        <v>10056</v>
      </c>
      <c r="H899" s="455" t="s">
        <v>31</v>
      </c>
      <c r="I899" s="454" t="s">
        <v>23</v>
      </c>
      <c r="J899" s="457">
        <v>8000000</v>
      </c>
      <c r="K899" s="458">
        <v>10</v>
      </c>
      <c r="L899" s="457">
        <v>80000000</v>
      </c>
      <c r="M899" s="455" t="s">
        <v>10057</v>
      </c>
      <c r="N899" s="459" t="s">
        <v>1552</v>
      </c>
      <c r="O899" s="459" t="s">
        <v>8807</v>
      </c>
      <c r="P899" s="454" t="s">
        <v>8808</v>
      </c>
      <c r="Q899" s="455" t="s">
        <v>10605</v>
      </c>
    </row>
    <row r="900" spans="1:17" s="446" customFormat="1" ht="24.95" customHeight="1">
      <c r="A900" s="453">
        <v>899</v>
      </c>
      <c r="B900" s="453"/>
      <c r="C900" s="463" t="s">
        <v>144</v>
      </c>
      <c r="D900" s="463" t="s">
        <v>5520</v>
      </c>
      <c r="E900" s="464" t="s">
        <v>10142</v>
      </c>
      <c r="F900" s="455" t="s">
        <v>10035</v>
      </c>
      <c r="G900" s="456" t="s">
        <v>10069</v>
      </c>
      <c r="H900" s="455" t="s">
        <v>10070</v>
      </c>
      <c r="I900" s="454" t="s">
        <v>23</v>
      </c>
      <c r="J900" s="457">
        <v>12900000</v>
      </c>
      <c r="K900" s="458">
        <v>3</v>
      </c>
      <c r="L900" s="457">
        <v>38700000</v>
      </c>
      <c r="M900" s="455" t="s">
        <v>8830</v>
      </c>
      <c r="N900" s="459" t="s">
        <v>1552</v>
      </c>
      <c r="O900" s="459" t="s">
        <v>8807</v>
      </c>
      <c r="P900" s="454" t="s">
        <v>8808</v>
      </c>
      <c r="Q900" s="455" t="s">
        <v>10605</v>
      </c>
    </row>
    <row r="901" spans="1:17" s="446" customFormat="1" ht="24.95" customHeight="1">
      <c r="A901" s="453">
        <v>900</v>
      </c>
      <c r="B901" s="453"/>
      <c r="C901" s="463" t="s">
        <v>144</v>
      </c>
      <c r="D901" s="463" t="s">
        <v>5520</v>
      </c>
      <c r="E901" s="464" t="s">
        <v>10143</v>
      </c>
      <c r="F901" s="455" t="s">
        <v>10035</v>
      </c>
      <c r="G901" s="456" t="s">
        <v>10069</v>
      </c>
      <c r="H901" s="455" t="s">
        <v>10070</v>
      </c>
      <c r="I901" s="454" t="s">
        <v>23</v>
      </c>
      <c r="J901" s="457">
        <v>10900000</v>
      </c>
      <c r="K901" s="458">
        <v>10</v>
      </c>
      <c r="L901" s="457">
        <v>109000000</v>
      </c>
      <c r="M901" s="455" t="s">
        <v>8830</v>
      </c>
      <c r="N901" s="459" t="s">
        <v>1552</v>
      </c>
      <c r="O901" s="459" t="s">
        <v>8807</v>
      </c>
      <c r="P901" s="454" t="s">
        <v>8808</v>
      </c>
      <c r="Q901" s="455" t="s">
        <v>10605</v>
      </c>
    </row>
    <row r="902" spans="1:17" s="446" customFormat="1" ht="24.95" customHeight="1">
      <c r="A902" s="453">
        <v>901</v>
      </c>
      <c r="B902" s="453"/>
      <c r="C902" s="463" t="s">
        <v>144</v>
      </c>
      <c r="D902" s="463" t="s">
        <v>5520</v>
      </c>
      <c r="E902" s="464" t="s">
        <v>10144</v>
      </c>
      <c r="F902" s="455" t="s">
        <v>10035</v>
      </c>
      <c r="G902" s="456" t="s">
        <v>10069</v>
      </c>
      <c r="H902" s="455" t="s">
        <v>10070</v>
      </c>
      <c r="I902" s="454" t="s">
        <v>21</v>
      </c>
      <c r="J902" s="457">
        <v>12450000</v>
      </c>
      <c r="K902" s="458">
        <v>7</v>
      </c>
      <c r="L902" s="457">
        <v>87150000</v>
      </c>
      <c r="M902" s="455" t="s">
        <v>8830</v>
      </c>
      <c r="N902" s="459" t="s">
        <v>1552</v>
      </c>
      <c r="O902" s="459" t="s">
        <v>8807</v>
      </c>
      <c r="P902" s="454" t="s">
        <v>8808</v>
      </c>
      <c r="Q902" s="455" t="s">
        <v>10605</v>
      </c>
    </row>
    <row r="903" spans="1:17" s="446" customFormat="1" ht="24.95" customHeight="1">
      <c r="A903" s="453">
        <v>902</v>
      </c>
      <c r="B903" s="453"/>
      <c r="C903" s="463" t="s">
        <v>144</v>
      </c>
      <c r="D903" s="463" t="s">
        <v>5520</v>
      </c>
      <c r="E903" s="464" t="s">
        <v>10145</v>
      </c>
      <c r="F903" s="455" t="s">
        <v>10035</v>
      </c>
      <c r="G903" s="456" t="s">
        <v>10069</v>
      </c>
      <c r="H903" s="455" t="s">
        <v>10070</v>
      </c>
      <c r="I903" s="454" t="s">
        <v>23</v>
      </c>
      <c r="J903" s="457">
        <v>14590000</v>
      </c>
      <c r="K903" s="458">
        <v>9</v>
      </c>
      <c r="L903" s="457">
        <v>131310000</v>
      </c>
      <c r="M903" s="455" t="s">
        <v>8830</v>
      </c>
      <c r="N903" s="459" t="s">
        <v>1552</v>
      </c>
      <c r="O903" s="459" t="s">
        <v>8807</v>
      </c>
      <c r="P903" s="454" t="s">
        <v>8808</v>
      </c>
      <c r="Q903" s="455" t="s">
        <v>10605</v>
      </c>
    </row>
    <row r="904" spans="1:17" s="446" customFormat="1" ht="24.95" customHeight="1">
      <c r="A904" s="453">
        <v>903</v>
      </c>
      <c r="B904" s="453"/>
      <c r="C904" s="463" t="s">
        <v>144</v>
      </c>
      <c r="D904" s="463" t="s">
        <v>5520</v>
      </c>
      <c r="E904" s="464" t="s">
        <v>10146</v>
      </c>
      <c r="F904" s="455" t="s">
        <v>10059</v>
      </c>
      <c r="G904" s="456" t="s">
        <v>9840</v>
      </c>
      <c r="H904" s="455" t="s">
        <v>9841</v>
      </c>
      <c r="I904" s="454" t="s">
        <v>23</v>
      </c>
      <c r="J904" s="457">
        <v>5400000</v>
      </c>
      <c r="K904" s="458">
        <v>15</v>
      </c>
      <c r="L904" s="457">
        <v>81000000</v>
      </c>
      <c r="M904" s="455" t="s">
        <v>9842</v>
      </c>
      <c r="N904" s="459" t="s">
        <v>1552</v>
      </c>
      <c r="O904" s="459" t="s">
        <v>8807</v>
      </c>
      <c r="P904" s="454" t="s">
        <v>8808</v>
      </c>
      <c r="Q904" s="455" t="s">
        <v>10605</v>
      </c>
    </row>
    <row r="905" spans="1:17" s="446" customFormat="1" ht="24.95" customHeight="1">
      <c r="A905" s="453">
        <v>904</v>
      </c>
      <c r="B905" s="453"/>
      <c r="C905" s="463" t="s">
        <v>144</v>
      </c>
      <c r="D905" s="463" t="s">
        <v>5520</v>
      </c>
      <c r="E905" s="464" t="s">
        <v>10147</v>
      </c>
      <c r="F905" s="455" t="s">
        <v>10059</v>
      </c>
      <c r="G905" s="456" t="s">
        <v>9840</v>
      </c>
      <c r="H905" s="455" t="s">
        <v>9841</v>
      </c>
      <c r="I905" s="454" t="s">
        <v>23</v>
      </c>
      <c r="J905" s="457">
        <v>12050000</v>
      </c>
      <c r="K905" s="458">
        <v>17</v>
      </c>
      <c r="L905" s="457">
        <v>204850000</v>
      </c>
      <c r="M905" s="455" t="s">
        <v>9842</v>
      </c>
      <c r="N905" s="459" t="s">
        <v>1552</v>
      </c>
      <c r="O905" s="459" t="s">
        <v>8807</v>
      </c>
      <c r="P905" s="454" t="s">
        <v>8808</v>
      </c>
      <c r="Q905" s="455" t="s">
        <v>10605</v>
      </c>
    </row>
    <row r="906" spans="1:17" s="446" customFormat="1" ht="24.95" customHeight="1">
      <c r="A906" s="453">
        <v>905</v>
      </c>
      <c r="B906" s="453"/>
      <c r="C906" s="463" t="s">
        <v>144</v>
      </c>
      <c r="D906" s="463" t="s">
        <v>5520</v>
      </c>
      <c r="E906" s="464" t="s">
        <v>10148</v>
      </c>
      <c r="F906" s="455" t="s">
        <v>10059</v>
      </c>
      <c r="G906" s="456" t="s">
        <v>9840</v>
      </c>
      <c r="H906" s="455" t="s">
        <v>9841</v>
      </c>
      <c r="I906" s="454" t="s">
        <v>23</v>
      </c>
      <c r="J906" s="457">
        <v>8600000</v>
      </c>
      <c r="K906" s="458">
        <v>10</v>
      </c>
      <c r="L906" s="457">
        <v>86000000</v>
      </c>
      <c r="M906" s="455" t="s">
        <v>9842</v>
      </c>
      <c r="N906" s="459" t="s">
        <v>1552</v>
      </c>
      <c r="O906" s="459" t="s">
        <v>8807</v>
      </c>
      <c r="P906" s="454" t="s">
        <v>8808</v>
      </c>
      <c r="Q906" s="455" t="s">
        <v>10605</v>
      </c>
    </row>
    <row r="907" spans="1:17" s="446" customFormat="1" ht="24.95" customHeight="1">
      <c r="A907" s="453">
        <v>906</v>
      </c>
      <c r="B907" s="453"/>
      <c r="C907" s="463" t="s">
        <v>144</v>
      </c>
      <c r="D907" s="463" t="s">
        <v>5520</v>
      </c>
      <c r="E907" s="464" t="s">
        <v>10149</v>
      </c>
      <c r="F907" s="455" t="s">
        <v>10059</v>
      </c>
      <c r="G907" s="456" t="s">
        <v>9840</v>
      </c>
      <c r="H907" s="455" t="s">
        <v>9841</v>
      </c>
      <c r="I907" s="454" t="s">
        <v>23</v>
      </c>
      <c r="J907" s="457">
        <v>11500000</v>
      </c>
      <c r="K907" s="458">
        <v>14</v>
      </c>
      <c r="L907" s="457">
        <v>161000000</v>
      </c>
      <c r="M907" s="455" t="s">
        <v>9842</v>
      </c>
      <c r="N907" s="459" t="s">
        <v>1552</v>
      </c>
      <c r="O907" s="459" t="s">
        <v>8807</v>
      </c>
      <c r="P907" s="454" t="s">
        <v>8808</v>
      </c>
      <c r="Q907" s="455" t="s">
        <v>10605</v>
      </c>
    </row>
    <row r="908" spans="1:17" s="446" customFormat="1" ht="24.95" customHeight="1">
      <c r="A908" s="453">
        <v>907</v>
      </c>
      <c r="B908" s="453"/>
      <c r="C908" s="463" t="s">
        <v>144</v>
      </c>
      <c r="D908" s="463" t="s">
        <v>5520</v>
      </c>
      <c r="E908" s="464" t="s">
        <v>10150</v>
      </c>
      <c r="F908" s="455" t="s">
        <v>10059</v>
      </c>
      <c r="G908" s="456" t="s">
        <v>9840</v>
      </c>
      <c r="H908" s="455" t="s">
        <v>9841</v>
      </c>
      <c r="I908" s="454" t="s">
        <v>23</v>
      </c>
      <c r="J908" s="457">
        <v>10200000</v>
      </c>
      <c r="K908" s="458">
        <v>10</v>
      </c>
      <c r="L908" s="457">
        <v>102000000</v>
      </c>
      <c r="M908" s="455" t="s">
        <v>9842</v>
      </c>
      <c r="N908" s="459" t="s">
        <v>1552</v>
      </c>
      <c r="O908" s="459" t="s">
        <v>8807</v>
      </c>
      <c r="P908" s="454" t="s">
        <v>8808</v>
      </c>
      <c r="Q908" s="455" t="s">
        <v>10605</v>
      </c>
    </row>
    <row r="909" spans="1:17" s="446" customFormat="1" ht="24.95" customHeight="1">
      <c r="A909" s="453">
        <v>908</v>
      </c>
      <c r="B909" s="453"/>
      <c r="C909" s="463" t="s">
        <v>144</v>
      </c>
      <c r="D909" s="463" t="s">
        <v>5520</v>
      </c>
      <c r="E909" s="464" t="s">
        <v>10151</v>
      </c>
      <c r="F909" s="455" t="s">
        <v>10059</v>
      </c>
      <c r="G909" s="456" t="s">
        <v>9840</v>
      </c>
      <c r="H909" s="455" t="s">
        <v>9841</v>
      </c>
      <c r="I909" s="454" t="s">
        <v>23</v>
      </c>
      <c r="J909" s="457">
        <v>12750000</v>
      </c>
      <c r="K909" s="458">
        <v>5</v>
      </c>
      <c r="L909" s="457">
        <v>63750000</v>
      </c>
      <c r="M909" s="455" t="s">
        <v>9842</v>
      </c>
      <c r="N909" s="459" t="s">
        <v>1552</v>
      </c>
      <c r="O909" s="459" t="s">
        <v>8807</v>
      </c>
      <c r="P909" s="454" t="s">
        <v>8808</v>
      </c>
      <c r="Q909" s="455" t="s">
        <v>10605</v>
      </c>
    </row>
    <row r="910" spans="1:17" s="446" customFormat="1" ht="24.95" customHeight="1">
      <c r="A910" s="453">
        <v>909</v>
      </c>
      <c r="B910" s="453"/>
      <c r="C910" s="463" t="s">
        <v>144</v>
      </c>
      <c r="D910" s="463" t="s">
        <v>5520</v>
      </c>
      <c r="E910" s="464" t="s">
        <v>10152</v>
      </c>
      <c r="F910" s="455" t="s">
        <v>10153</v>
      </c>
      <c r="G910" s="456" t="s">
        <v>9840</v>
      </c>
      <c r="H910" s="455" t="s">
        <v>9841</v>
      </c>
      <c r="I910" s="454" t="s">
        <v>23</v>
      </c>
      <c r="J910" s="457">
        <v>5095000</v>
      </c>
      <c r="K910" s="458">
        <v>10</v>
      </c>
      <c r="L910" s="457">
        <v>50950000</v>
      </c>
      <c r="M910" s="455" t="s">
        <v>9842</v>
      </c>
      <c r="N910" s="459" t="s">
        <v>1552</v>
      </c>
      <c r="O910" s="459" t="s">
        <v>8807</v>
      </c>
      <c r="P910" s="454" t="s">
        <v>8808</v>
      </c>
      <c r="Q910" s="455" t="s">
        <v>10605</v>
      </c>
    </row>
    <row r="911" spans="1:17" s="446" customFormat="1" ht="24.95" customHeight="1">
      <c r="A911" s="453">
        <v>910</v>
      </c>
      <c r="B911" s="453"/>
      <c r="C911" s="463" t="s">
        <v>144</v>
      </c>
      <c r="D911" s="463" t="s">
        <v>5520</v>
      </c>
      <c r="E911" s="464" t="s">
        <v>10154</v>
      </c>
      <c r="F911" s="455" t="s">
        <v>10035</v>
      </c>
      <c r="G911" s="456" t="s">
        <v>10069</v>
      </c>
      <c r="H911" s="455" t="s">
        <v>10070</v>
      </c>
      <c r="I911" s="454" t="s">
        <v>23</v>
      </c>
      <c r="J911" s="457">
        <v>10560000</v>
      </c>
      <c r="K911" s="458">
        <v>5</v>
      </c>
      <c r="L911" s="457">
        <v>52800000</v>
      </c>
      <c r="M911" s="455" t="s">
        <v>8830</v>
      </c>
      <c r="N911" s="459" t="s">
        <v>1552</v>
      </c>
      <c r="O911" s="459" t="s">
        <v>8807</v>
      </c>
      <c r="P911" s="454" t="s">
        <v>8808</v>
      </c>
      <c r="Q911" s="455" t="s">
        <v>10605</v>
      </c>
    </row>
    <row r="912" spans="1:17" s="446" customFormat="1" ht="24.95" customHeight="1">
      <c r="A912" s="453">
        <v>911</v>
      </c>
      <c r="B912" s="453"/>
      <c r="C912" s="463" t="s">
        <v>144</v>
      </c>
      <c r="D912" s="463" t="s">
        <v>5520</v>
      </c>
      <c r="E912" s="464" t="s">
        <v>10155</v>
      </c>
      <c r="F912" s="455" t="s">
        <v>23</v>
      </c>
      <c r="G912" s="456" t="s">
        <v>9840</v>
      </c>
      <c r="H912" s="455" t="s">
        <v>9841</v>
      </c>
      <c r="I912" s="454" t="s">
        <v>23</v>
      </c>
      <c r="J912" s="457">
        <v>8700000</v>
      </c>
      <c r="K912" s="458">
        <v>15</v>
      </c>
      <c r="L912" s="457">
        <v>130500000</v>
      </c>
      <c r="M912" s="455" t="s">
        <v>9842</v>
      </c>
      <c r="N912" s="459" t="s">
        <v>1552</v>
      </c>
      <c r="O912" s="459" t="s">
        <v>8807</v>
      </c>
      <c r="P912" s="454" t="s">
        <v>8808</v>
      </c>
      <c r="Q912" s="455" t="s">
        <v>10605</v>
      </c>
    </row>
    <row r="913" spans="1:17" s="446" customFormat="1" ht="24.95" customHeight="1">
      <c r="A913" s="453">
        <v>912</v>
      </c>
      <c r="B913" s="453"/>
      <c r="C913" s="463" t="s">
        <v>144</v>
      </c>
      <c r="D913" s="463" t="s">
        <v>5520</v>
      </c>
      <c r="E913" s="464" t="s">
        <v>10156</v>
      </c>
      <c r="F913" s="455" t="s">
        <v>10035</v>
      </c>
      <c r="G913" s="456" t="s">
        <v>10069</v>
      </c>
      <c r="H913" s="455" t="s">
        <v>10070</v>
      </c>
      <c r="I913" s="454" t="s">
        <v>23</v>
      </c>
      <c r="J913" s="457">
        <v>11520000</v>
      </c>
      <c r="K913" s="458">
        <v>10</v>
      </c>
      <c r="L913" s="457">
        <v>115200000</v>
      </c>
      <c r="M913" s="455" t="s">
        <v>8830</v>
      </c>
      <c r="N913" s="459" t="s">
        <v>1552</v>
      </c>
      <c r="O913" s="459" t="s">
        <v>8807</v>
      </c>
      <c r="P913" s="454" t="s">
        <v>8808</v>
      </c>
      <c r="Q913" s="455" t="s">
        <v>10605</v>
      </c>
    </row>
    <row r="914" spans="1:17" s="446" customFormat="1" ht="24.95" customHeight="1">
      <c r="A914" s="453">
        <v>913</v>
      </c>
      <c r="B914" s="453"/>
      <c r="C914" s="463" t="s">
        <v>144</v>
      </c>
      <c r="D914" s="463" t="s">
        <v>5520</v>
      </c>
      <c r="E914" s="464" t="s">
        <v>10157</v>
      </c>
      <c r="F914" s="455" t="s">
        <v>10035</v>
      </c>
      <c r="G914" s="456" t="s">
        <v>10069</v>
      </c>
      <c r="H914" s="455" t="s">
        <v>10070</v>
      </c>
      <c r="I914" s="454" t="s">
        <v>23</v>
      </c>
      <c r="J914" s="457">
        <v>12960000</v>
      </c>
      <c r="K914" s="458">
        <v>3</v>
      </c>
      <c r="L914" s="457">
        <v>38880000</v>
      </c>
      <c r="M914" s="455" t="s">
        <v>8830</v>
      </c>
      <c r="N914" s="459" t="s">
        <v>1552</v>
      </c>
      <c r="O914" s="459" t="s">
        <v>8807</v>
      </c>
      <c r="P914" s="454" t="s">
        <v>8808</v>
      </c>
      <c r="Q914" s="455" t="s">
        <v>10605</v>
      </c>
    </row>
    <row r="915" spans="1:17" s="446" customFormat="1" ht="24.95" customHeight="1">
      <c r="A915" s="453">
        <v>914</v>
      </c>
      <c r="B915" s="453"/>
      <c r="C915" s="463" t="s">
        <v>144</v>
      </c>
      <c r="D915" s="463" t="s">
        <v>5520</v>
      </c>
      <c r="E915" s="464" t="s">
        <v>10158</v>
      </c>
      <c r="F915" s="455" t="s">
        <v>23</v>
      </c>
      <c r="G915" s="456" t="s">
        <v>10056</v>
      </c>
      <c r="H915" s="455" t="s">
        <v>31</v>
      </c>
      <c r="I915" s="454" t="s">
        <v>23</v>
      </c>
      <c r="J915" s="457">
        <v>8500000</v>
      </c>
      <c r="K915" s="458">
        <v>3</v>
      </c>
      <c r="L915" s="457">
        <v>25500000</v>
      </c>
      <c r="M915" s="455" t="s">
        <v>10057</v>
      </c>
      <c r="N915" s="459" t="s">
        <v>1552</v>
      </c>
      <c r="O915" s="459" t="s">
        <v>8807</v>
      </c>
      <c r="P915" s="454" t="s">
        <v>8808</v>
      </c>
      <c r="Q915" s="455" t="s">
        <v>10605</v>
      </c>
    </row>
    <row r="916" spans="1:17" s="446" customFormat="1" ht="24.95" customHeight="1">
      <c r="A916" s="453">
        <v>915</v>
      </c>
      <c r="B916" s="453"/>
      <c r="C916" s="463" t="s">
        <v>144</v>
      </c>
      <c r="D916" s="463" t="s">
        <v>5520</v>
      </c>
      <c r="E916" s="464" t="s">
        <v>10159</v>
      </c>
      <c r="F916" s="455" t="s">
        <v>23</v>
      </c>
      <c r="G916" s="456" t="s">
        <v>10056</v>
      </c>
      <c r="H916" s="455" t="s">
        <v>31</v>
      </c>
      <c r="I916" s="454" t="s">
        <v>23</v>
      </c>
      <c r="J916" s="457">
        <v>9500000</v>
      </c>
      <c r="K916" s="458">
        <v>18</v>
      </c>
      <c r="L916" s="457">
        <v>171000000</v>
      </c>
      <c r="M916" s="455" t="s">
        <v>10057</v>
      </c>
      <c r="N916" s="459" t="s">
        <v>1552</v>
      </c>
      <c r="O916" s="459" t="s">
        <v>8807</v>
      </c>
      <c r="P916" s="454" t="s">
        <v>8808</v>
      </c>
      <c r="Q916" s="455" t="s">
        <v>10605</v>
      </c>
    </row>
    <row r="917" spans="1:17" s="446" customFormat="1" ht="24.95" customHeight="1">
      <c r="A917" s="453">
        <v>916</v>
      </c>
      <c r="B917" s="453"/>
      <c r="C917" s="463" t="s">
        <v>144</v>
      </c>
      <c r="D917" s="463" t="s">
        <v>5520</v>
      </c>
      <c r="E917" s="464" t="s">
        <v>10160</v>
      </c>
      <c r="F917" s="455" t="s">
        <v>23</v>
      </c>
      <c r="G917" s="456" t="s">
        <v>10056</v>
      </c>
      <c r="H917" s="455" t="s">
        <v>31</v>
      </c>
      <c r="I917" s="454" t="s">
        <v>23</v>
      </c>
      <c r="J917" s="457">
        <v>9500000</v>
      </c>
      <c r="K917" s="458">
        <v>3</v>
      </c>
      <c r="L917" s="457">
        <v>28500000</v>
      </c>
      <c r="M917" s="455" t="s">
        <v>10057</v>
      </c>
      <c r="N917" s="459" t="s">
        <v>1552</v>
      </c>
      <c r="O917" s="459" t="s">
        <v>8807</v>
      </c>
      <c r="P917" s="454" t="s">
        <v>8808</v>
      </c>
      <c r="Q917" s="455" t="s">
        <v>10605</v>
      </c>
    </row>
    <row r="918" spans="1:17" s="446" customFormat="1" ht="24.95" customHeight="1">
      <c r="A918" s="453">
        <v>917</v>
      </c>
      <c r="B918" s="453"/>
      <c r="C918" s="463" t="s">
        <v>144</v>
      </c>
      <c r="D918" s="463" t="s">
        <v>5520</v>
      </c>
      <c r="E918" s="464" t="s">
        <v>10161</v>
      </c>
      <c r="F918" s="455" t="s">
        <v>23</v>
      </c>
      <c r="G918" s="456" t="s">
        <v>10056</v>
      </c>
      <c r="H918" s="455" t="s">
        <v>31</v>
      </c>
      <c r="I918" s="454" t="s">
        <v>23</v>
      </c>
      <c r="J918" s="457">
        <v>12000000</v>
      </c>
      <c r="K918" s="458">
        <v>2</v>
      </c>
      <c r="L918" s="457">
        <v>24000000</v>
      </c>
      <c r="M918" s="455" t="s">
        <v>10057</v>
      </c>
      <c r="N918" s="459" t="s">
        <v>1552</v>
      </c>
      <c r="O918" s="459" t="s">
        <v>8807</v>
      </c>
      <c r="P918" s="454" t="s">
        <v>8808</v>
      </c>
      <c r="Q918" s="455" t="s">
        <v>10605</v>
      </c>
    </row>
    <row r="919" spans="1:17" s="446" customFormat="1" ht="24.95" customHeight="1">
      <c r="A919" s="453">
        <v>918</v>
      </c>
      <c r="B919" s="453"/>
      <c r="C919" s="463" t="s">
        <v>144</v>
      </c>
      <c r="D919" s="463" t="s">
        <v>5520</v>
      </c>
      <c r="E919" s="464" t="s">
        <v>10162</v>
      </c>
      <c r="F919" s="455" t="s">
        <v>23</v>
      </c>
      <c r="G919" s="456" t="s">
        <v>10056</v>
      </c>
      <c r="H919" s="455" t="s">
        <v>31</v>
      </c>
      <c r="I919" s="454" t="s">
        <v>23</v>
      </c>
      <c r="J919" s="457">
        <v>13000000</v>
      </c>
      <c r="K919" s="458">
        <v>2</v>
      </c>
      <c r="L919" s="457">
        <v>26000000</v>
      </c>
      <c r="M919" s="455" t="s">
        <v>10057</v>
      </c>
      <c r="N919" s="459" t="s">
        <v>1552</v>
      </c>
      <c r="O919" s="459" t="s">
        <v>8807</v>
      </c>
      <c r="P919" s="454" t="s">
        <v>8808</v>
      </c>
      <c r="Q919" s="455" t="s">
        <v>10605</v>
      </c>
    </row>
    <row r="920" spans="1:17" s="446" customFormat="1" ht="24.95" customHeight="1">
      <c r="A920" s="453">
        <v>919</v>
      </c>
      <c r="B920" s="453"/>
      <c r="C920" s="463" t="s">
        <v>144</v>
      </c>
      <c r="D920" s="463" t="s">
        <v>5520</v>
      </c>
      <c r="E920" s="464" t="s">
        <v>10162</v>
      </c>
      <c r="F920" s="455" t="s">
        <v>23</v>
      </c>
      <c r="G920" s="456" t="s">
        <v>10056</v>
      </c>
      <c r="H920" s="455" t="s">
        <v>31</v>
      </c>
      <c r="I920" s="454" t="s">
        <v>23</v>
      </c>
      <c r="J920" s="457">
        <v>900000</v>
      </c>
      <c r="K920" s="458">
        <v>22</v>
      </c>
      <c r="L920" s="457">
        <v>19800000</v>
      </c>
      <c r="M920" s="455" t="s">
        <v>10057</v>
      </c>
      <c r="N920" s="459" t="s">
        <v>1552</v>
      </c>
      <c r="O920" s="459" t="s">
        <v>8807</v>
      </c>
      <c r="P920" s="454" t="s">
        <v>8808</v>
      </c>
      <c r="Q920" s="455" t="s">
        <v>10605</v>
      </c>
    </row>
    <row r="921" spans="1:17" s="446" customFormat="1" ht="24.95" customHeight="1">
      <c r="A921" s="453">
        <v>920</v>
      </c>
      <c r="B921" s="453"/>
      <c r="C921" s="463" t="s">
        <v>144</v>
      </c>
      <c r="D921" s="463" t="s">
        <v>5520</v>
      </c>
      <c r="E921" s="464" t="s">
        <v>10163</v>
      </c>
      <c r="F921" s="455" t="s">
        <v>23</v>
      </c>
      <c r="G921" s="456" t="s">
        <v>10056</v>
      </c>
      <c r="H921" s="455" t="s">
        <v>31</v>
      </c>
      <c r="I921" s="454" t="s">
        <v>23</v>
      </c>
      <c r="J921" s="457">
        <v>2500000</v>
      </c>
      <c r="K921" s="458">
        <v>5</v>
      </c>
      <c r="L921" s="457">
        <v>12500000</v>
      </c>
      <c r="M921" s="455" t="s">
        <v>10057</v>
      </c>
      <c r="N921" s="459" t="s">
        <v>1552</v>
      </c>
      <c r="O921" s="459" t="s">
        <v>8807</v>
      </c>
      <c r="P921" s="454" t="s">
        <v>8808</v>
      </c>
      <c r="Q921" s="455" t="s">
        <v>10605</v>
      </c>
    </row>
    <row r="922" spans="1:17" s="446" customFormat="1" ht="24.95" customHeight="1">
      <c r="A922" s="453">
        <v>921</v>
      </c>
      <c r="B922" s="453"/>
      <c r="C922" s="463" t="s">
        <v>144</v>
      </c>
      <c r="D922" s="463" t="s">
        <v>5520</v>
      </c>
      <c r="E922" s="464" t="s">
        <v>10164</v>
      </c>
      <c r="F922" s="455" t="s">
        <v>23</v>
      </c>
      <c r="G922" s="456" t="s">
        <v>10056</v>
      </c>
      <c r="H922" s="455" t="s">
        <v>31</v>
      </c>
      <c r="I922" s="454" t="s">
        <v>23</v>
      </c>
      <c r="J922" s="457">
        <v>2000000</v>
      </c>
      <c r="K922" s="458">
        <v>12</v>
      </c>
      <c r="L922" s="457">
        <v>24000000</v>
      </c>
      <c r="M922" s="455" t="s">
        <v>10057</v>
      </c>
      <c r="N922" s="459" t="s">
        <v>1552</v>
      </c>
      <c r="O922" s="459" t="s">
        <v>8807</v>
      </c>
      <c r="P922" s="454" t="s">
        <v>8808</v>
      </c>
      <c r="Q922" s="455" t="s">
        <v>10605</v>
      </c>
    </row>
    <row r="923" spans="1:17" s="446" customFormat="1" ht="24.95" customHeight="1">
      <c r="A923" s="453">
        <v>922</v>
      </c>
      <c r="B923" s="453"/>
      <c r="C923" s="463" t="s">
        <v>144</v>
      </c>
      <c r="D923" s="463" t="s">
        <v>5520</v>
      </c>
      <c r="E923" s="464" t="s">
        <v>10165</v>
      </c>
      <c r="F923" s="455" t="s">
        <v>23</v>
      </c>
      <c r="G923" s="456" t="s">
        <v>10056</v>
      </c>
      <c r="H923" s="455" t="s">
        <v>31</v>
      </c>
      <c r="I923" s="454" t="s">
        <v>23</v>
      </c>
      <c r="J923" s="457">
        <v>2240000</v>
      </c>
      <c r="K923" s="458">
        <v>10</v>
      </c>
      <c r="L923" s="457">
        <v>22400000</v>
      </c>
      <c r="M923" s="455" t="s">
        <v>10057</v>
      </c>
      <c r="N923" s="459" t="s">
        <v>1552</v>
      </c>
      <c r="O923" s="459" t="s">
        <v>8807</v>
      </c>
      <c r="P923" s="454" t="s">
        <v>8808</v>
      </c>
      <c r="Q923" s="455" t="s">
        <v>10605</v>
      </c>
    </row>
    <row r="924" spans="1:17" s="446" customFormat="1" ht="24.95" customHeight="1">
      <c r="A924" s="453">
        <v>923</v>
      </c>
      <c r="B924" s="453"/>
      <c r="C924" s="463" t="s">
        <v>144</v>
      </c>
      <c r="D924" s="463" t="s">
        <v>5520</v>
      </c>
      <c r="E924" s="464" t="s">
        <v>10166</v>
      </c>
      <c r="F924" s="455" t="s">
        <v>10054</v>
      </c>
      <c r="G924" s="456" t="s">
        <v>551</v>
      </c>
      <c r="H924" s="455" t="s">
        <v>34</v>
      </c>
      <c r="I924" s="454" t="s">
        <v>23</v>
      </c>
      <c r="J924" s="457">
        <v>12000000</v>
      </c>
      <c r="K924" s="458">
        <v>3</v>
      </c>
      <c r="L924" s="457">
        <v>36000000</v>
      </c>
      <c r="M924" s="455" t="s">
        <v>8953</v>
      </c>
      <c r="N924" s="459" t="s">
        <v>1552</v>
      </c>
      <c r="O924" s="459" t="s">
        <v>8807</v>
      </c>
      <c r="P924" s="454" t="s">
        <v>8808</v>
      </c>
      <c r="Q924" s="455" t="s">
        <v>10605</v>
      </c>
    </row>
    <row r="925" spans="1:17" s="446" customFormat="1" ht="24.95" customHeight="1">
      <c r="A925" s="453">
        <v>924</v>
      </c>
      <c r="B925" s="453"/>
      <c r="C925" s="463" t="s">
        <v>144</v>
      </c>
      <c r="D925" s="463" t="s">
        <v>5520</v>
      </c>
      <c r="E925" s="464" t="s">
        <v>10167</v>
      </c>
      <c r="F925" s="455" t="s">
        <v>10054</v>
      </c>
      <c r="G925" s="456" t="s">
        <v>551</v>
      </c>
      <c r="H925" s="455" t="s">
        <v>34</v>
      </c>
      <c r="I925" s="454" t="s">
        <v>23</v>
      </c>
      <c r="J925" s="457">
        <v>22000000</v>
      </c>
      <c r="K925" s="458">
        <v>3</v>
      </c>
      <c r="L925" s="457">
        <v>66000000</v>
      </c>
      <c r="M925" s="455" t="s">
        <v>8953</v>
      </c>
      <c r="N925" s="459" t="s">
        <v>1552</v>
      </c>
      <c r="O925" s="459" t="s">
        <v>8807</v>
      </c>
      <c r="P925" s="454" t="s">
        <v>8808</v>
      </c>
      <c r="Q925" s="455" t="s">
        <v>10605</v>
      </c>
    </row>
    <row r="926" spans="1:17" s="446" customFormat="1" ht="24.95" customHeight="1">
      <c r="A926" s="453">
        <v>925</v>
      </c>
      <c r="B926" s="453"/>
      <c r="C926" s="463" t="s">
        <v>144</v>
      </c>
      <c r="D926" s="463" t="s">
        <v>5520</v>
      </c>
      <c r="E926" s="464" t="s">
        <v>10168</v>
      </c>
      <c r="F926" s="455" t="s">
        <v>9847</v>
      </c>
      <c r="G926" s="456" t="s">
        <v>10169</v>
      </c>
      <c r="H926" s="455" t="s">
        <v>10170</v>
      </c>
      <c r="I926" s="454" t="s">
        <v>23</v>
      </c>
      <c r="J926" s="457">
        <v>14300000</v>
      </c>
      <c r="K926" s="458">
        <v>56</v>
      </c>
      <c r="L926" s="457">
        <v>800800000</v>
      </c>
      <c r="M926" s="455" t="s">
        <v>8953</v>
      </c>
      <c r="N926" s="459" t="s">
        <v>1552</v>
      </c>
      <c r="O926" s="459" t="s">
        <v>8807</v>
      </c>
      <c r="P926" s="454" t="s">
        <v>8808</v>
      </c>
      <c r="Q926" s="455" t="s">
        <v>10605</v>
      </c>
    </row>
    <row r="927" spans="1:17" s="446" customFormat="1" ht="24.95" customHeight="1">
      <c r="A927" s="453">
        <v>926</v>
      </c>
      <c r="B927" s="453"/>
      <c r="C927" s="463" t="s">
        <v>144</v>
      </c>
      <c r="D927" s="463" t="s">
        <v>5520</v>
      </c>
      <c r="E927" s="464" t="s">
        <v>10171</v>
      </c>
      <c r="F927" s="455" t="s">
        <v>10054</v>
      </c>
      <c r="G927" s="456" t="s">
        <v>10169</v>
      </c>
      <c r="H927" s="455" t="s">
        <v>10170</v>
      </c>
      <c r="I927" s="454" t="s">
        <v>23</v>
      </c>
      <c r="J927" s="457">
        <v>26300000</v>
      </c>
      <c r="K927" s="458">
        <v>32</v>
      </c>
      <c r="L927" s="457">
        <v>841600000</v>
      </c>
      <c r="M927" s="455" t="s">
        <v>8953</v>
      </c>
      <c r="N927" s="459" t="s">
        <v>1552</v>
      </c>
      <c r="O927" s="459" t="s">
        <v>8807</v>
      </c>
      <c r="P927" s="454" t="s">
        <v>8808</v>
      </c>
      <c r="Q927" s="455" t="s">
        <v>10605</v>
      </c>
    </row>
    <row r="928" spans="1:17" s="446" customFormat="1" ht="24.95" customHeight="1">
      <c r="A928" s="453">
        <v>927</v>
      </c>
      <c r="B928" s="453"/>
      <c r="C928" s="463" t="s">
        <v>144</v>
      </c>
      <c r="D928" s="463" t="s">
        <v>5520</v>
      </c>
      <c r="E928" s="464" t="s">
        <v>10172</v>
      </c>
      <c r="F928" s="455" t="s">
        <v>10054</v>
      </c>
      <c r="G928" s="456" t="s">
        <v>551</v>
      </c>
      <c r="H928" s="455" t="s">
        <v>34</v>
      </c>
      <c r="I928" s="454" t="s">
        <v>23</v>
      </c>
      <c r="J928" s="457">
        <v>12000000</v>
      </c>
      <c r="K928" s="458">
        <v>15</v>
      </c>
      <c r="L928" s="457">
        <v>180000000</v>
      </c>
      <c r="M928" s="455" t="s">
        <v>8953</v>
      </c>
      <c r="N928" s="459" t="s">
        <v>1552</v>
      </c>
      <c r="O928" s="459" t="s">
        <v>8807</v>
      </c>
      <c r="P928" s="454" t="s">
        <v>8808</v>
      </c>
      <c r="Q928" s="455" t="s">
        <v>10605</v>
      </c>
    </row>
    <row r="929" spans="1:17" s="446" customFormat="1" ht="24.95" customHeight="1">
      <c r="A929" s="453">
        <v>928</v>
      </c>
      <c r="B929" s="453"/>
      <c r="C929" s="463" t="s">
        <v>144</v>
      </c>
      <c r="D929" s="463" t="s">
        <v>5520</v>
      </c>
      <c r="E929" s="464" t="s">
        <v>10173</v>
      </c>
      <c r="F929" s="455" t="s">
        <v>10054</v>
      </c>
      <c r="G929" s="456" t="s">
        <v>551</v>
      </c>
      <c r="H929" s="455" t="s">
        <v>34</v>
      </c>
      <c r="I929" s="454" t="s">
        <v>23</v>
      </c>
      <c r="J929" s="457">
        <v>24000000</v>
      </c>
      <c r="K929" s="458">
        <v>15</v>
      </c>
      <c r="L929" s="457">
        <v>360000000</v>
      </c>
      <c r="M929" s="455" t="s">
        <v>8953</v>
      </c>
      <c r="N929" s="459" t="s">
        <v>1552</v>
      </c>
      <c r="O929" s="459" t="s">
        <v>8807</v>
      </c>
      <c r="P929" s="454" t="s">
        <v>8808</v>
      </c>
      <c r="Q929" s="455" t="s">
        <v>10605</v>
      </c>
    </row>
    <row r="930" spans="1:17" s="446" customFormat="1" ht="24.95" customHeight="1">
      <c r="A930" s="453">
        <v>929</v>
      </c>
      <c r="B930" s="453"/>
      <c r="C930" s="463" t="s">
        <v>144</v>
      </c>
      <c r="D930" s="463" t="s">
        <v>5520</v>
      </c>
      <c r="E930" s="464" t="s">
        <v>10174</v>
      </c>
      <c r="F930" s="455" t="s">
        <v>10175</v>
      </c>
      <c r="G930" s="456" t="s">
        <v>8458</v>
      </c>
      <c r="H930" s="455" t="s">
        <v>10070</v>
      </c>
      <c r="I930" s="454" t="s">
        <v>21</v>
      </c>
      <c r="J930" s="457">
        <v>4990000</v>
      </c>
      <c r="K930" s="458">
        <v>10</v>
      </c>
      <c r="L930" s="457">
        <v>49900000</v>
      </c>
      <c r="M930" s="455" t="s">
        <v>8830</v>
      </c>
      <c r="N930" s="459" t="s">
        <v>1552</v>
      </c>
      <c r="O930" s="459" t="s">
        <v>8807</v>
      </c>
      <c r="P930" s="454" t="s">
        <v>8808</v>
      </c>
      <c r="Q930" s="455" t="s">
        <v>10605</v>
      </c>
    </row>
    <row r="931" spans="1:17" s="446" customFormat="1" ht="24.95" customHeight="1">
      <c r="A931" s="453">
        <v>930</v>
      </c>
      <c r="B931" s="453"/>
      <c r="C931" s="463" t="s">
        <v>144</v>
      </c>
      <c r="D931" s="463" t="s">
        <v>5520</v>
      </c>
      <c r="E931" s="464" t="s">
        <v>10176</v>
      </c>
      <c r="F931" s="455" t="s">
        <v>23</v>
      </c>
      <c r="G931" s="456" t="s">
        <v>10056</v>
      </c>
      <c r="H931" s="455" t="s">
        <v>31</v>
      </c>
      <c r="I931" s="454" t="s">
        <v>23</v>
      </c>
      <c r="J931" s="457">
        <v>7500000</v>
      </c>
      <c r="K931" s="458">
        <v>5</v>
      </c>
      <c r="L931" s="457">
        <v>37500000</v>
      </c>
      <c r="M931" s="455" t="s">
        <v>10057</v>
      </c>
      <c r="N931" s="459" t="s">
        <v>1552</v>
      </c>
      <c r="O931" s="459" t="s">
        <v>8807</v>
      </c>
      <c r="P931" s="454" t="s">
        <v>8808</v>
      </c>
      <c r="Q931" s="455" t="s">
        <v>10605</v>
      </c>
    </row>
    <row r="932" spans="1:17" s="446" customFormat="1" ht="24.95" customHeight="1">
      <c r="A932" s="453">
        <v>931</v>
      </c>
      <c r="B932" s="453"/>
      <c r="C932" s="463" t="s">
        <v>144</v>
      </c>
      <c r="D932" s="463" t="s">
        <v>5520</v>
      </c>
      <c r="E932" s="464" t="s">
        <v>10177</v>
      </c>
      <c r="F932" s="455" t="s">
        <v>10054</v>
      </c>
      <c r="G932" s="456" t="s">
        <v>551</v>
      </c>
      <c r="H932" s="455" t="s">
        <v>34</v>
      </c>
      <c r="I932" s="454" t="s">
        <v>23</v>
      </c>
      <c r="J932" s="457">
        <v>24000000</v>
      </c>
      <c r="K932" s="458">
        <v>25</v>
      </c>
      <c r="L932" s="457">
        <v>600000000</v>
      </c>
      <c r="M932" s="455" t="s">
        <v>8953</v>
      </c>
      <c r="N932" s="459" t="s">
        <v>1552</v>
      </c>
      <c r="O932" s="459" t="s">
        <v>8807</v>
      </c>
      <c r="P932" s="454" t="s">
        <v>8808</v>
      </c>
      <c r="Q932" s="455" t="s">
        <v>10605</v>
      </c>
    </row>
    <row r="933" spans="1:17" s="446" customFormat="1" ht="24.95" customHeight="1">
      <c r="A933" s="453">
        <v>932</v>
      </c>
      <c r="B933" s="453"/>
      <c r="C933" s="463" t="s">
        <v>144</v>
      </c>
      <c r="D933" s="463" t="s">
        <v>5520</v>
      </c>
      <c r="E933" s="464" t="s">
        <v>10178</v>
      </c>
      <c r="F933" s="455" t="s">
        <v>10054</v>
      </c>
      <c r="G933" s="456" t="s">
        <v>551</v>
      </c>
      <c r="H933" s="455" t="s">
        <v>34</v>
      </c>
      <c r="I933" s="454" t="s">
        <v>23</v>
      </c>
      <c r="J933" s="457">
        <v>23000000</v>
      </c>
      <c r="K933" s="458">
        <v>5</v>
      </c>
      <c r="L933" s="457">
        <v>115000000</v>
      </c>
      <c r="M933" s="455" t="s">
        <v>8953</v>
      </c>
      <c r="N933" s="459" t="s">
        <v>1552</v>
      </c>
      <c r="O933" s="459" t="s">
        <v>8807</v>
      </c>
      <c r="P933" s="454" t="s">
        <v>8808</v>
      </c>
      <c r="Q933" s="455" t="s">
        <v>10605</v>
      </c>
    </row>
    <row r="934" spans="1:17" s="446" customFormat="1" ht="24.95" customHeight="1">
      <c r="A934" s="453">
        <v>933</v>
      </c>
      <c r="B934" s="453"/>
      <c r="C934" s="463" t="s">
        <v>144</v>
      </c>
      <c r="D934" s="463" t="s">
        <v>5520</v>
      </c>
      <c r="E934" s="464" t="s">
        <v>10179</v>
      </c>
      <c r="F934" s="455" t="s">
        <v>10054</v>
      </c>
      <c r="G934" s="456" t="s">
        <v>10169</v>
      </c>
      <c r="H934" s="455" t="s">
        <v>10170</v>
      </c>
      <c r="I934" s="454" t="s">
        <v>23</v>
      </c>
      <c r="J934" s="457">
        <v>24500000</v>
      </c>
      <c r="K934" s="458">
        <v>112</v>
      </c>
      <c r="L934" s="457">
        <v>2744000000</v>
      </c>
      <c r="M934" s="455" t="s">
        <v>8953</v>
      </c>
      <c r="N934" s="459" t="s">
        <v>1552</v>
      </c>
      <c r="O934" s="459" t="s">
        <v>8807</v>
      </c>
      <c r="P934" s="454" t="s">
        <v>8808</v>
      </c>
      <c r="Q934" s="455" t="s">
        <v>10605</v>
      </c>
    </row>
    <row r="935" spans="1:17" s="446" customFormat="1" ht="24.95" customHeight="1">
      <c r="A935" s="453">
        <v>934</v>
      </c>
      <c r="B935" s="453"/>
      <c r="C935" s="463" t="s">
        <v>144</v>
      </c>
      <c r="D935" s="463" t="s">
        <v>5520</v>
      </c>
      <c r="E935" s="464" t="s">
        <v>10180</v>
      </c>
      <c r="F935" s="455" t="s">
        <v>23</v>
      </c>
      <c r="G935" s="456" t="s">
        <v>551</v>
      </c>
      <c r="H935" s="455" t="s">
        <v>34</v>
      </c>
      <c r="I935" s="454" t="s">
        <v>23</v>
      </c>
      <c r="J935" s="457">
        <v>31680000</v>
      </c>
      <c r="K935" s="458">
        <v>5</v>
      </c>
      <c r="L935" s="457">
        <v>158400000</v>
      </c>
      <c r="M935" s="455" t="s">
        <v>8953</v>
      </c>
      <c r="N935" s="459" t="s">
        <v>1552</v>
      </c>
      <c r="O935" s="459" t="s">
        <v>8807</v>
      </c>
      <c r="P935" s="454" t="s">
        <v>8808</v>
      </c>
      <c r="Q935" s="455" t="s">
        <v>10605</v>
      </c>
    </row>
    <row r="936" spans="1:17" s="446" customFormat="1" ht="24.95" customHeight="1">
      <c r="A936" s="453">
        <v>935</v>
      </c>
      <c r="B936" s="453"/>
      <c r="C936" s="463" t="s">
        <v>144</v>
      </c>
      <c r="D936" s="463" t="s">
        <v>5520</v>
      </c>
      <c r="E936" s="464" t="s">
        <v>10181</v>
      </c>
      <c r="F936" s="455" t="s">
        <v>23</v>
      </c>
      <c r="G936" s="456" t="s">
        <v>551</v>
      </c>
      <c r="H936" s="455" t="s">
        <v>34</v>
      </c>
      <c r="I936" s="454" t="s">
        <v>23</v>
      </c>
      <c r="J936" s="457">
        <v>50440000</v>
      </c>
      <c r="K936" s="458">
        <v>15</v>
      </c>
      <c r="L936" s="457">
        <v>756600000</v>
      </c>
      <c r="M936" s="455" t="s">
        <v>8953</v>
      </c>
      <c r="N936" s="459" t="s">
        <v>1552</v>
      </c>
      <c r="O936" s="459" t="s">
        <v>8807</v>
      </c>
      <c r="P936" s="454" t="s">
        <v>8808</v>
      </c>
      <c r="Q936" s="455" t="s">
        <v>10605</v>
      </c>
    </row>
    <row r="937" spans="1:17" s="446" customFormat="1" ht="24.95" customHeight="1">
      <c r="A937" s="453">
        <v>936</v>
      </c>
      <c r="B937" s="453"/>
      <c r="C937" s="463" t="s">
        <v>144</v>
      </c>
      <c r="D937" s="463" t="s">
        <v>5520</v>
      </c>
      <c r="E937" s="464" t="s">
        <v>10182</v>
      </c>
      <c r="F937" s="455" t="s">
        <v>10183</v>
      </c>
      <c r="G937" s="456" t="s">
        <v>2610</v>
      </c>
      <c r="H937" s="455" t="s">
        <v>8146</v>
      </c>
      <c r="I937" s="454" t="s">
        <v>23</v>
      </c>
      <c r="J937" s="457">
        <v>16200000</v>
      </c>
      <c r="K937" s="458">
        <v>16</v>
      </c>
      <c r="L937" s="457">
        <v>259200000</v>
      </c>
      <c r="M937" s="455" t="s">
        <v>9200</v>
      </c>
      <c r="N937" s="459" t="s">
        <v>1552</v>
      </c>
      <c r="O937" s="459" t="s">
        <v>8807</v>
      </c>
      <c r="P937" s="454" t="s">
        <v>8808</v>
      </c>
      <c r="Q937" s="455" t="s">
        <v>10605</v>
      </c>
    </row>
    <row r="938" spans="1:17" s="446" customFormat="1" ht="24.95" customHeight="1">
      <c r="A938" s="453">
        <v>937</v>
      </c>
      <c r="B938" s="453"/>
      <c r="C938" s="463" t="s">
        <v>144</v>
      </c>
      <c r="D938" s="463" t="s">
        <v>5520</v>
      </c>
      <c r="E938" s="464" t="s">
        <v>10184</v>
      </c>
      <c r="F938" s="455" t="s">
        <v>10185</v>
      </c>
      <c r="G938" s="456" t="s">
        <v>2610</v>
      </c>
      <c r="H938" s="455" t="s">
        <v>8146</v>
      </c>
      <c r="I938" s="454" t="s">
        <v>23</v>
      </c>
      <c r="J938" s="457">
        <v>31900000</v>
      </c>
      <c r="K938" s="458">
        <v>8</v>
      </c>
      <c r="L938" s="457">
        <v>255200000</v>
      </c>
      <c r="M938" s="455" t="s">
        <v>9200</v>
      </c>
      <c r="N938" s="459" t="s">
        <v>1552</v>
      </c>
      <c r="O938" s="459" t="s">
        <v>8807</v>
      </c>
      <c r="P938" s="454" t="s">
        <v>8808</v>
      </c>
      <c r="Q938" s="455" t="s">
        <v>10605</v>
      </c>
    </row>
    <row r="939" spans="1:17" s="446" customFormat="1" ht="24.95" customHeight="1">
      <c r="A939" s="453">
        <v>938</v>
      </c>
      <c r="B939" s="453"/>
      <c r="C939" s="463" t="s">
        <v>144</v>
      </c>
      <c r="D939" s="463" t="s">
        <v>5520</v>
      </c>
      <c r="E939" s="464" t="s">
        <v>10186</v>
      </c>
      <c r="F939" s="455" t="s">
        <v>10187</v>
      </c>
      <c r="G939" s="456" t="s">
        <v>2610</v>
      </c>
      <c r="H939" s="455" t="s">
        <v>8146</v>
      </c>
      <c r="I939" s="454" t="s">
        <v>23</v>
      </c>
      <c r="J939" s="457">
        <v>46500000</v>
      </c>
      <c r="K939" s="458">
        <v>6</v>
      </c>
      <c r="L939" s="457">
        <v>279000000</v>
      </c>
      <c r="M939" s="455" t="s">
        <v>9200</v>
      </c>
      <c r="N939" s="459" t="s">
        <v>1552</v>
      </c>
      <c r="O939" s="459" t="s">
        <v>8807</v>
      </c>
      <c r="P939" s="454" t="s">
        <v>8808</v>
      </c>
      <c r="Q939" s="455" t="s">
        <v>10605</v>
      </c>
    </row>
    <row r="940" spans="1:17" s="446" customFormat="1" ht="24.95" customHeight="1">
      <c r="A940" s="453">
        <v>939</v>
      </c>
      <c r="B940" s="453"/>
      <c r="C940" s="463" t="s">
        <v>144</v>
      </c>
      <c r="D940" s="463" t="s">
        <v>5520</v>
      </c>
      <c r="E940" s="464" t="s">
        <v>10182</v>
      </c>
      <c r="F940" s="455" t="s">
        <v>10054</v>
      </c>
      <c r="G940" s="456" t="s">
        <v>551</v>
      </c>
      <c r="H940" s="455" t="s">
        <v>34</v>
      </c>
      <c r="I940" s="454" t="s">
        <v>23</v>
      </c>
      <c r="J940" s="457">
        <v>23000000</v>
      </c>
      <c r="K940" s="458">
        <v>2</v>
      </c>
      <c r="L940" s="457">
        <v>46000000</v>
      </c>
      <c r="M940" s="455" t="s">
        <v>8953</v>
      </c>
      <c r="N940" s="459" t="s">
        <v>1552</v>
      </c>
      <c r="O940" s="459" t="s">
        <v>8807</v>
      </c>
      <c r="P940" s="454" t="s">
        <v>8808</v>
      </c>
      <c r="Q940" s="455" t="s">
        <v>10605</v>
      </c>
    </row>
    <row r="941" spans="1:17" s="446" customFormat="1" ht="24.95" customHeight="1">
      <c r="A941" s="453">
        <v>940</v>
      </c>
      <c r="B941" s="453"/>
      <c r="C941" s="463" t="s">
        <v>4909</v>
      </c>
      <c r="D941" s="463" t="s">
        <v>10188</v>
      </c>
      <c r="E941" s="464" t="s">
        <v>10189</v>
      </c>
      <c r="F941" s="455" t="s">
        <v>10190</v>
      </c>
      <c r="G941" s="456" t="s">
        <v>5195</v>
      </c>
      <c r="H941" s="455" t="s">
        <v>35</v>
      </c>
      <c r="I941" s="454" t="s">
        <v>21</v>
      </c>
      <c r="J941" s="457">
        <v>58000</v>
      </c>
      <c r="K941" s="458">
        <v>4730</v>
      </c>
      <c r="L941" s="457">
        <v>274340000</v>
      </c>
      <c r="M941" s="455" t="s">
        <v>8973</v>
      </c>
      <c r="N941" s="459" t="s">
        <v>1552</v>
      </c>
      <c r="O941" s="459" t="s">
        <v>8807</v>
      </c>
      <c r="P941" s="454" t="s">
        <v>8808</v>
      </c>
      <c r="Q941" s="455" t="s">
        <v>10605</v>
      </c>
    </row>
    <row r="942" spans="1:17" s="446" customFormat="1" ht="24.95" customHeight="1">
      <c r="A942" s="453">
        <v>941</v>
      </c>
      <c r="B942" s="453"/>
      <c r="C942" s="463" t="s">
        <v>4909</v>
      </c>
      <c r="D942" s="463" t="s">
        <v>10188</v>
      </c>
      <c r="E942" s="464" t="s">
        <v>10191</v>
      </c>
      <c r="F942" s="455" t="s">
        <v>3197</v>
      </c>
      <c r="G942" s="456" t="s">
        <v>10056</v>
      </c>
      <c r="H942" s="455" t="s">
        <v>31</v>
      </c>
      <c r="I942" s="454" t="s">
        <v>21</v>
      </c>
      <c r="J942" s="457">
        <v>4000000</v>
      </c>
      <c r="K942" s="458">
        <v>16</v>
      </c>
      <c r="L942" s="457">
        <v>64000000</v>
      </c>
      <c r="M942" s="455" t="s">
        <v>10057</v>
      </c>
      <c r="N942" s="459" t="s">
        <v>1552</v>
      </c>
      <c r="O942" s="459" t="s">
        <v>8807</v>
      </c>
      <c r="P942" s="454" t="s">
        <v>8808</v>
      </c>
      <c r="Q942" s="455" t="s">
        <v>10605</v>
      </c>
    </row>
    <row r="943" spans="1:17" s="446" customFormat="1" ht="24.95" customHeight="1">
      <c r="A943" s="453">
        <v>942</v>
      </c>
      <c r="B943" s="453"/>
      <c r="C943" s="463" t="s">
        <v>4909</v>
      </c>
      <c r="D943" s="463" t="s">
        <v>10188</v>
      </c>
      <c r="E943" s="464" t="s">
        <v>10192</v>
      </c>
      <c r="F943" s="455" t="s">
        <v>1856</v>
      </c>
      <c r="G943" s="456" t="s">
        <v>10056</v>
      </c>
      <c r="H943" s="455" t="s">
        <v>31</v>
      </c>
      <c r="I943" s="454" t="s">
        <v>21</v>
      </c>
      <c r="J943" s="457">
        <v>4000000</v>
      </c>
      <c r="K943" s="458">
        <v>47</v>
      </c>
      <c r="L943" s="457">
        <v>188000000</v>
      </c>
      <c r="M943" s="455" t="s">
        <v>10057</v>
      </c>
      <c r="N943" s="459" t="s">
        <v>1552</v>
      </c>
      <c r="O943" s="459" t="s">
        <v>8807</v>
      </c>
      <c r="P943" s="454" t="s">
        <v>8808</v>
      </c>
      <c r="Q943" s="455" t="s">
        <v>10605</v>
      </c>
    </row>
    <row r="944" spans="1:17" s="446" customFormat="1" ht="24.95" customHeight="1">
      <c r="A944" s="453">
        <v>943</v>
      </c>
      <c r="B944" s="453"/>
      <c r="C944" s="463" t="s">
        <v>4909</v>
      </c>
      <c r="D944" s="463" t="s">
        <v>10188</v>
      </c>
      <c r="E944" s="464" t="s">
        <v>10192</v>
      </c>
      <c r="F944" s="455" t="s">
        <v>1856</v>
      </c>
      <c r="G944" s="456" t="s">
        <v>10056</v>
      </c>
      <c r="H944" s="455" t="s">
        <v>31</v>
      </c>
      <c r="I944" s="454" t="s">
        <v>21</v>
      </c>
      <c r="J944" s="457">
        <v>4000000</v>
      </c>
      <c r="K944" s="458">
        <v>144</v>
      </c>
      <c r="L944" s="457">
        <v>576000000</v>
      </c>
      <c r="M944" s="455" t="s">
        <v>10057</v>
      </c>
      <c r="N944" s="459" t="s">
        <v>1552</v>
      </c>
      <c r="O944" s="459" t="s">
        <v>8807</v>
      </c>
      <c r="P944" s="454" t="s">
        <v>8808</v>
      </c>
      <c r="Q944" s="455" t="s">
        <v>10605</v>
      </c>
    </row>
    <row r="945" spans="1:17" s="446" customFormat="1" ht="24.95" customHeight="1">
      <c r="A945" s="453">
        <v>944</v>
      </c>
      <c r="B945" s="453"/>
      <c r="C945" s="463" t="s">
        <v>4909</v>
      </c>
      <c r="D945" s="463" t="s">
        <v>10188</v>
      </c>
      <c r="E945" s="464" t="s">
        <v>10192</v>
      </c>
      <c r="F945" s="455" t="s">
        <v>1856</v>
      </c>
      <c r="G945" s="456" t="s">
        <v>10056</v>
      </c>
      <c r="H945" s="455" t="s">
        <v>31</v>
      </c>
      <c r="I945" s="454" t="s">
        <v>21</v>
      </c>
      <c r="J945" s="457">
        <v>4000000</v>
      </c>
      <c r="K945" s="458">
        <v>21</v>
      </c>
      <c r="L945" s="457">
        <v>84000000</v>
      </c>
      <c r="M945" s="455" t="s">
        <v>10057</v>
      </c>
      <c r="N945" s="459" t="s">
        <v>1552</v>
      </c>
      <c r="O945" s="459" t="s">
        <v>8807</v>
      </c>
      <c r="P945" s="454" t="s">
        <v>8808</v>
      </c>
      <c r="Q945" s="455" t="s">
        <v>10605</v>
      </c>
    </row>
    <row r="946" spans="1:17" s="446" customFormat="1" ht="24.95" customHeight="1">
      <c r="A946" s="453">
        <v>945</v>
      </c>
      <c r="B946" s="453"/>
      <c r="C946" s="463" t="s">
        <v>4873</v>
      </c>
      <c r="D946" s="463" t="s">
        <v>10193</v>
      </c>
      <c r="E946" s="464" t="s">
        <v>10194</v>
      </c>
      <c r="F946" s="455" t="s">
        <v>23</v>
      </c>
      <c r="G946" s="456" t="s">
        <v>9840</v>
      </c>
      <c r="H946" s="455" t="s">
        <v>9841</v>
      </c>
      <c r="I946" s="454" t="s">
        <v>21</v>
      </c>
      <c r="J946" s="457">
        <v>5000000</v>
      </c>
      <c r="K946" s="458">
        <v>25</v>
      </c>
      <c r="L946" s="457">
        <v>125000000</v>
      </c>
      <c r="M946" s="455" t="s">
        <v>9842</v>
      </c>
      <c r="N946" s="459" t="s">
        <v>1552</v>
      </c>
      <c r="O946" s="459" t="s">
        <v>8807</v>
      </c>
      <c r="P946" s="454" t="s">
        <v>8808</v>
      </c>
      <c r="Q946" s="455" t="s">
        <v>10605</v>
      </c>
    </row>
    <row r="947" spans="1:17" s="446" customFormat="1" ht="24.95" customHeight="1">
      <c r="A947" s="453">
        <v>946</v>
      </c>
      <c r="B947" s="453"/>
      <c r="C947" s="463" t="s">
        <v>4873</v>
      </c>
      <c r="D947" s="463" t="s">
        <v>10193</v>
      </c>
      <c r="E947" s="464" t="s">
        <v>10195</v>
      </c>
      <c r="F947" s="455" t="s">
        <v>9237</v>
      </c>
      <c r="G947" s="456" t="s">
        <v>9840</v>
      </c>
      <c r="H947" s="455" t="s">
        <v>9841</v>
      </c>
      <c r="I947" s="454" t="s">
        <v>21</v>
      </c>
      <c r="J947" s="457">
        <v>450000</v>
      </c>
      <c r="K947" s="458">
        <v>85</v>
      </c>
      <c r="L947" s="457">
        <v>38250000</v>
      </c>
      <c r="M947" s="455" t="s">
        <v>9842</v>
      </c>
      <c r="N947" s="459" t="s">
        <v>1552</v>
      </c>
      <c r="O947" s="459" t="s">
        <v>8807</v>
      </c>
      <c r="P947" s="454" t="s">
        <v>8808</v>
      </c>
      <c r="Q947" s="455" t="s">
        <v>10605</v>
      </c>
    </row>
    <row r="948" spans="1:17" s="446" customFormat="1" ht="24.95" customHeight="1">
      <c r="A948" s="453">
        <v>947</v>
      </c>
      <c r="B948" s="453"/>
      <c r="C948" s="463" t="s">
        <v>4873</v>
      </c>
      <c r="D948" s="463" t="s">
        <v>10193</v>
      </c>
      <c r="E948" s="464" t="s">
        <v>10196</v>
      </c>
      <c r="F948" s="455" t="s">
        <v>9237</v>
      </c>
      <c r="G948" s="456" t="s">
        <v>456</v>
      </c>
      <c r="H948" s="455" t="s">
        <v>9764</v>
      </c>
      <c r="I948" s="454" t="s">
        <v>21</v>
      </c>
      <c r="J948" s="457">
        <v>700000</v>
      </c>
      <c r="K948" s="458">
        <v>34</v>
      </c>
      <c r="L948" s="457">
        <v>23800000</v>
      </c>
      <c r="M948" s="455" t="s">
        <v>8953</v>
      </c>
      <c r="N948" s="459" t="s">
        <v>1552</v>
      </c>
      <c r="O948" s="459" t="s">
        <v>8807</v>
      </c>
      <c r="P948" s="454" t="s">
        <v>8808</v>
      </c>
      <c r="Q948" s="455" t="s">
        <v>10605</v>
      </c>
    </row>
    <row r="949" spans="1:17" s="446" customFormat="1" ht="24.95" customHeight="1">
      <c r="A949" s="453">
        <v>948</v>
      </c>
      <c r="B949" s="453"/>
      <c r="C949" s="463" t="s">
        <v>4873</v>
      </c>
      <c r="D949" s="463" t="s">
        <v>10193</v>
      </c>
      <c r="E949" s="464" t="s">
        <v>10197</v>
      </c>
      <c r="F949" s="455" t="s">
        <v>1856</v>
      </c>
      <c r="G949" s="456" t="s">
        <v>10056</v>
      </c>
      <c r="H949" s="455" t="s">
        <v>31</v>
      </c>
      <c r="I949" s="454" t="s">
        <v>21</v>
      </c>
      <c r="J949" s="457">
        <v>1400000</v>
      </c>
      <c r="K949" s="458">
        <v>12</v>
      </c>
      <c r="L949" s="457">
        <v>16800000</v>
      </c>
      <c r="M949" s="455" t="s">
        <v>10057</v>
      </c>
      <c r="N949" s="459" t="s">
        <v>1552</v>
      </c>
      <c r="O949" s="459" t="s">
        <v>8807</v>
      </c>
      <c r="P949" s="454" t="s">
        <v>8808</v>
      </c>
      <c r="Q949" s="455" t="s">
        <v>10605</v>
      </c>
    </row>
    <row r="950" spans="1:17" s="446" customFormat="1" ht="24.95" customHeight="1">
      <c r="A950" s="453">
        <v>949</v>
      </c>
      <c r="B950" s="453"/>
      <c r="C950" s="463" t="s">
        <v>4873</v>
      </c>
      <c r="D950" s="463" t="s">
        <v>10193</v>
      </c>
      <c r="E950" s="464" t="s">
        <v>10198</v>
      </c>
      <c r="F950" s="455" t="s">
        <v>1856</v>
      </c>
      <c r="G950" s="456" t="s">
        <v>10056</v>
      </c>
      <c r="H950" s="455" t="s">
        <v>31</v>
      </c>
      <c r="I950" s="454" t="s">
        <v>21</v>
      </c>
      <c r="J950" s="457">
        <v>1400000</v>
      </c>
      <c r="K950" s="458">
        <v>12</v>
      </c>
      <c r="L950" s="457">
        <v>16800000</v>
      </c>
      <c r="M950" s="455" t="s">
        <v>10057</v>
      </c>
      <c r="N950" s="459" t="s">
        <v>1552</v>
      </c>
      <c r="O950" s="459" t="s">
        <v>8807</v>
      </c>
      <c r="P950" s="454" t="s">
        <v>8808</v>
      </c>
      <c r="Q950" s="455" t="s">
        <v>10605</v>
      </c>
    </row>
    <row r="951" spans="1:17" s="446" customFormat="1" ht="24.95" customHeight="1">
      <c r="A951" s="453">
        <v>950</v>
      </c>
      <c r="B951" s="453"/>
      <c r="C951" s="463" t="s">
        <v>4873</v>
      </c>
      <c r="D951" s="463" t="s">
        <v>10193</v>
      </c>
      <c r="E951" s="464" t="s">
        <v>10199</v>
      </c>
      <c r="F951" s="455" t="s">
        <v>1856</v>
      </c>
      <c r="G951" s="456" t="s">
        <v>10056</v>
      </c>
      <c r="H951" s="455" t="s">
        <v>31</v>
      </c>
      <c r="I951" s="454" t="s">
        <v>21</v>
      </c>
      <c r="J951" s="457">
        <v>1200000</v>
      </c>
      <c r="K951" s="458">
        <v>16</v>
      </c>
      <c r="L951" s="457">
        <v>19200000</v>
      </c>
      <c r="M951" s="455" t="s">
        <v>10057</v>
      </c>
      <c r="N951" s="459" t="s">
        <v>1552</v>
      </c>
      <c r="O951" s="459" t="s">
        <v>8807</v>
      </c>
      <c r="P951" s="454" t="s">
        <v>8808</v>
      </c>
      <c r="Q951" s="455" t="s">
        <v>10605</v>
      </c>
    </row>
    <row r="952" spans="1:17" s="446" customFormat="1" ht="24.95" customHeight="1">
      <c r="A952" s="453">
        <v>951</v>
      </c>
      <c r="B952" s="453"/>
      <c r="C952" s="463" t="s">
        <v>4873</v>
      </c>
      <c r="D952" s="463" t="s">
        <v>10193</v>
      </c>
      <c r="E952" s="464" t="s">
        <v>10200</v>
      </c>
      <c r="F952" s="455" t="s">
        <v>10059</v>
      </c>
      <c r="G952" s="456" t="s">
        <v>9840</v>
      </c>
      <c r="H952" s="455" t="s">
        <v>9841</v>
      </c>
      <c r="I952" s="454" t="s">
        <v>21</v>
      </c>
      <c r="J952" s="457">
        <v>450000</v>
      </c>
      <c r="K952" s="458">
        <v>20</v>
      </c>
      <c r="L952" s="457">
        <v>9000000</v>
      </c>
      <c r="M952" s="455" t="s">
        <v>9842</v>
      </c>
      <c r="N952" s="459" t="s">
        <v>1552</v>
      </c>
      <c r="O952" s="459" t="s">
        <v>8807</v>
      </c>
      <c r="P952" s="454" t="s">
        <v>8808</v>
      </c>
      <c r="Q952" s="455" t="s">
        <v>10605</v>
      </c>
    </row>
    <row r="953" spans="1:17" s="446" customFormat="1" ht="24.95" customHeight="1">
      <c r="A953" s="453">
        <v>952</v>
      </c>
      <c r="B953" s="453"/>
      <c r="C953" s="463" t="s">
        <v>4873</v>
      </c>
      <c r="D953" s="463" t="s">
        <v>10193</v>
      </c>
      <c r="E953" s="464" t="s">
        <v>10201</v>
      </c>
      <c r="F953" s="455" t="s">
        <v>1856</v>
      </c>
      <c r="G953" s="456" t="s">
        <v>10056</v>
      </c>
      <c r="H953" s="455" t="s">
        <v>31</v>
      </c>
      <c r="I953" s="454" t="s">
        <v>21</v>
      </c>
      <c r="J953" s="457">
        <v>1200000</v>
      </c>
      <c r="K953" s="458">
        <v>45</v>
      </c>
      <c r="L953" s="457">
        <v>54000000</v>
      </c>
      <c r="M953" s="455" t="s">
        <v>10057</v>
      </c>
      <c r="N953" s="459" t="s">
        <v>1552</v>
      </c>
      <c r="O953" s="459" t="s">
        <v>8807</v>
      </c>
      <c r="P953" s="454" t="s">
        <v>8808</v>
      </c>
      <c r="Q953" s="455" t="s">
        <v>10605</v>
      </c>
    </row>
    <row r="954" spans="1:17" s="446" customFormat="1" ht="24.95" customHeight="1">
      <c r="A954" s="453">
        <v>953</v>
      </c>
      <c r="B954" s="453"/>
      <c r="C954" s="463" t="s">
        <v>4873</v>
      </c>
      <c r="D954" s="463" t="s">
        <v>10193</v>
      </c>
      <c r="E954" s="464" t="s">
        <v>10202</v>
      </c>
      <c r="F954" s="455" t="s">
        <v>1856</v>
      </c>
      <c r="G954" s="456" t="s">
        <v>10056</v>
      </c>
      <c r="H954" s="455" t="s">
        <v>31</v>
      </c>
      <c r="I954" s="454" t="s">
        <v>21</v>
      </c>
      <c r="J954" s="457">
        <v>1200000</v>
      </c>
      <c r="K954" s="458">
        <v>16</v>
      </c>
      <c r="L954" s="457">
        <v>19200000</v>
      </c>
      <c r="M954" s="455" t="s">
        <v>10057</v>
      </c>
      <c r="N954" s="459" t="s">
        <v>1552</v>
      </c>
      <c r="O954" s="459" t="s">
        <v>8807</v>
      </c>
      <c r="P954" s="454" t="s">
        <v>8808</v>
      </c>
      <c r="Q954" s="455" t="s">
        <v>10605</v>
      </c>
    </row>
    <row r="955" spans="1:17" s="446" customFormat="1" ht="24.95" customHeight="1">
      <c r="A955" s="453">
        <v>954</v>
      </c>
      <c r="B955" s="453"/>
      <c r="C955" s="463" t="s">
        <v>4873</v>
      </c>
      <c r="D955" s="463" t="s">
        <v>10193</v>
      </c>
      <c r="E955" s="464" t="s">
        <v>10203</v>
      </c>
      <c r="F955" s="455" t="s">
        <v>1856</v>
      </c>
      <c r="G955" s="456" t="s">
        <v>10056</v>
      </c>
      <c r="H955" s="455" t="s">
        <v>31</v>
      </c>
      <c r="I955" s="454" t="s">
        <v>21</v>
      </c>
      <c r="J955" s="457">
        <v>1400000</v>
      </c>
      <c r="K955" s="458">
        <v>24</v>
      </c>
      <c r="L955" s="457">
        <v>33600000</v>
      </c>
      <c r="M955" s="455" t="s">
        <v>10057</v>
      </c>
      <c r="N955" s="459" t="s">
        <v>1552</v>
      </c>
      <c r="O955" s="459" t="s">
        <v>8807</v>
      </c>
      <c r="P955" s="454" t="s">
        <v>8808</v>
      </c>
      <c r="Q955" s="455" t="s">
        <v>10605</v>
      </c>
    </row>
    <row r="956" spans="1:17" s="446" customFormat="1" ht="24.95" customHeight="1">
      <c r="A956" s="453">
        <v>955</v>
      </c>
      <c r="B956" s="453"/>
      <c r="C956" s="463" t="s">
        <v>4873</v>
      </c>
      <c r="D956" s="463" t="s">
        <v>10193</v>
      </c>
      <c r="E956" s="464" t="s">
        <v>10204</v>
      </c>
      <c r="F956" s="455" t="s">
        <v>1856</v>
      </c>
      <c r="G956" s="456" t="s">
        <v>10056</v>
      </c>
      <c r="H956" s="455" t="s">
        <v>31</v>
      </c>
      <c r="I956" s="454" t="s">
        <v>21</v>
      </c>
      <c r="J956" s="457">
        <v>1000000</v>
      </c>
      <c r="K956" s="458">
        <v>60</v>
      </c>
      <c r="L956" s="457">
        <v>60000000</v>
      </c>
      <c r="M956" s="455" t="s">
        <v>10057</v>
      </c>
      <c r="N956" s="459" t="s">
        <v>1552</v>
      </c>
      <c r="O956" s="459" t="s">
        <v>8807</v>
      </c>
      <c r="P956" s="454" t="s">
        <v>8808</v>
      </c>
      <c r="Q956" s="455" t="s">
        <v>10605</v>
      </c>
    </row>
    <row r="957" spans="1:17" s="446" customFormat="1" ht="24.95" customHeight="1">
      <c r="A957" s="453">
        <v>956</v>
      </c>
      <c r="B957" s="453"/>
      <c r="C957" s="463" t="s">
        <v>4873</v>
      </c>
      <c r="D957" s="463" t="s">
        <v>10193</v>
      </c>
      <c r="E957" s="464" t="s">
        <v>10205</v>
      </c>
      <c r="F957" s="455" t="s">
        <v>1856</v>
      </c>
      <c r="G957" s="456" t="s">
        <v>10056</v>
      </c>
      <c r="H957" s="455" t="s">
        <v>31</v>
      </c>
      <c r="I957" s="454" t="s">
        <v>21</v>
      </c>
      <c r="J957" s="457">
        <v>1000000</v>
      </c>
      <c r="K957" s="458">
        <v>34</v>
      </c>
      <c r="L957" s="457">
        <v>34000000</v>
      </c>
      <c r="M957" s="455" t="s">
        <v>10057</v>
      </c>
      <c r="N957" s="459" t="s">
        <v>1552</v>
      </c>
      <c r="O957" s="459" t="s">
        <v>8807</v>
      </c>
      <c r="P957" s="454" t="s">
        <v>8808</v>
      </c>
      <c r="Q957" s="455" t="s">
        <v>10605</v>
      </c>
    </row>
    <row r="958" spans="1:17" s="446" customFormat="1" ht="24.95" customHeight="1">
      <c r="A958" s="453">
        <v>957</v>
      </c>
      <c r="B958" s="453"/>
      <c r="C958" s="463" t="s">
        <v>4873</v>
      </c>
      <c r="D958" s="463" t="s">
        <v>10193</v>
      </c>
      <c r="E958" s="464" t="s">
        <v>10206</v>
      </c>
      <c r="F958" s="455" t="s">
        <v>9237</v>
      </c>
      <c r="G958" s="456" t="s">
        <v>456</v>
      </c>
      <c r="H958" s="455" t="s">
        <v>9764</v>
      </c>
      <c r="I958" s="454" t="s">
        <v>21</v>
      </c>
      <c r="J958" s="457">
        <v>650000</v>
      </c>
      <c r="K958" s="458">
        <v>84</v>
      </c>
      <c r="L958" s="457">
        <v>54600000</v>
      </c>
      <c r="M958" s="455" t="s">
        <v>8953</v>
      </c>
      <c r="N958" s="459" t="s">
        <v>1552</v>
      </c>
      <c r="O958" s="459" t="s">
        <v>8807</v>
      </c>
      <c r="P958" s="454" t="s">
        <v>8808</v>
      </c>
      <c r="Q958" s="455" t="s">
        <v>10605</v>
      </c>
    </row>
    <row r="959" spans="1:17" s="446" customFormat="1" ht="24.95" customHeight="1">
      <c r="A959" s="453">
        <v>958</v>
      </c>
      <c r="B959" s="453"/>
      <c r="C959" s="463" t="s">
        <v>4873</v>
      </c>
      <c r="D959" s="463" t="s">
        <v>10193</v>
      </c>
      <c r="E959" s="464" t="s">
        <v>10207</v>
      </c>
      <c r="F959" s="455" t="s">
        <v>9237</v>
      </c>
      <c r="G959" s="456" t="s">
        <v>9840</v>
      </c>
      <c r="H959" s="455" t="s">
        <v>9841</v>
      </c>
      <c r="I959" s="454" t="s">
        <v>21</v>
      </c>
      <c r="J959" s="457">
        <v>385000</v>
      </c>
      <c r="K959" s="458">
        <v>10</v>
      </c>
      <c r="L959" s="457">
        <v>3850000</v>
      </c>
      <c r="M959" s="455" t="s">
        <v>9842</v>
      </c>
      <c r="N959" s="459" t="s">
        <v>1552</v>
      </c>
      <c r="O959" s="459" t="s">
        <v>8807</v>
      </c>
      <c r="P959" s="454" t="s">
        <v>8808</v>
      </c>
      <c r="Q959" s="455" t="s">
        <v>10605</v>
      </c>
    </row>
    <row r="960" spans="1:17" s="446" customFormat="1" ht="24.95" customHeight="1">
      <c r="A960" s="453">
        <v>959</v>
      </c>
      <c r="B960" s="453"/>
      <c r="C960" s="463" t="s">
        <v>4873</v>
      </c>
      <c r="D960" s="463" t="s">
        <v>10193</v>
      </c>
      <c r="E960" s="464" t="s">
        <v>10208</v>
      </c>
      <c r="F960" s="455" t="s">
        <v>10059</v>
      </c>
      <c r="G960" s="456" t="s">
        <v>9840</v>
      </c>
      <c r="H960" s="455" t="s">
        <v>9841</v>
      </c>
      <c r="I960" s="454" t="s">
        <v>21</v>
      </c>
      <c r="J960" s="457">
        <v>385000</v>
      </c>
      <c r="K960" s="458">
        <v>29</v>
      </c>
      <c r="L960" s="457">
        <v>11165000</v>
      </c>
      <c r="M960" s="455" t="s">
        <v>9842</v>
      </c>
      <c r="N960" s="459" t="s">
        <v>1552</v>
      </c>
      <c r="O960" s="459" t="s">
        <v>8807</v>
      </c>
      <c r="P960" s="454" t="s">
        <v>8808</v>
      </c>
      <c r="Q960" s="455" t="s">
        <v>10605</v>
      </c>
    </row>
    <row r="961" spans="1:17" s="446" customFormat="1" ht="24.95" customHeight="1">
      <c r="A961" s="453">
        <v>960</v>
      </c>
      <c r="B961" s="453"/>
      <c r="C961" s="463" t="s">
        <v>4873</v>
      </c>
      <c r="D961" s="463" t="s">
        <v>10193</v>
      </c>
      <c r="E961" s="464" t="s">
        <v>10209</v>
      </c>
      <c r="F961" s="455" t="s">
        <v>1856</v>
      </c>
      <c r="G961" s="456" t="s">
        <v>10056</v>
      </c>
      <c r="H961" s="455" t="s">
        <v>31</v>
      </c>
      <c r="I961" s="454" t="s">
        <v>21</v>
      </c>
      <c r="J961" s="457">
        <v>1200000</v>
      </c>
      <c r="K961" s="458">
        <v>56</v>
      </c>
      <c r="L961" s="457">
        <v>67200000</v>
      </c>
      <c r="M961" s="455" t="s">
        <v>10057</v>
      </c>
      <c r="N961" s="459" t="s">
        <v>1552</v>
      </c>
      <c r="O961" s="459" t="s">
        <v>8807</v>
      </c>
      <c r="P961" s="454" t="s">
        <v>8808</v>
      </c>
      <c r="Q961" s="455" t="s">
        <v>10605</v>
      </c>
    </row>
    <row r="962" spans="1:17" s="446" customFormat="1" ht="24.95" customHeight="1">
      <c r="A962" s="453">
        <v>961</v>
      </c>
      <c r="B962" s="453"/>
      <c r="C962" s="463" t="s">
        <v>4873</v>
      </c>
      <c r="D962" s="463" t="s">
        <v>10193</v>
      </c>
      <c r="E962" s="464" t="s">
        <v>10210</v>
      </c>
      <c r="F962" s="455" t="s">
        <v>9237</v>
      </c>
      <c r="G962" s="456" t="s">
        <v>8458</v>
      </c>
      <c r="H962" s="455" t="s">
        <v>10070</v>
      </c>
      <c r="I962" s="454" t="s">
        <v>21</v>
      </c>
      <c r="J962" s="457">
        <v>1600000</v>
      </c>
      <c r="K962" s="458">
        <v>50</v>
      </c>
      <c r="L962" s="457">
        <v>80000000</v>
      </c>
      <c r="M962" s="455" t="s">
        <v>8830</v>
      </c>
      <c r="N962" s="459" t="s">
        <v>1552</v>
      </c>
      <c r="O962" s="459" t="s">
        <v>8807</v>
      </c>
      <c r="P962" s="454" t="s">
        <v>8808</v>
      </c>
      <c r="Q962" s="455" t="s">
        <v>10605</v>
      </c>
    </row>
    <row r="963" spans="1:17" s="446" customFormat="1" ht="24.95" customHeight="1">
      <c r="A963" s="453">
        <v>962</v>
      </c>
      <c r="B963" s="453"/>
      <c r="C963" s="463" t="s">
        <v>4873</v>
      </c>
      <c r="D963" s="463" t="s">
        <v>10193</v>
      </c>
      <c r="E963" s="464" t="s">
        <v>10211</v>
      </c>
      <c r="F963" s="455" t="s">
        <v>10059</v>
      </c>
      <c r="G963" s="456" t="s">
        <v>9840</v>
      </c>
      <c r="H963" s="455" t="s">
        <v>9841</v>
      </c>
      <c r="I963" s="454" t="s">
        <v>21</v>
      </c>
      <c r="J963" s="457">
        <v>675000</v>
      </c>
      <c r="K963" s="458">
        <v>30</v>
      </c>
      <c r="L963" s="457">
        <v>20250000</v>
      </c>
      <c r="M963" s="455" t="s">
        <v>9842</v>
      </c>
      <c r="N963" s="459" t="s">
        <v>1552</v>
      </c>
      <c r="O963" s="459" t="s">
        <v>8807</v>
      </c>
      <c r="P963" s="454" t="s">
        <v>8808</v>
      </c>
      <c r="Q963" s="455" t="s">
        <v>10605</v>
      </c>
    </row>
    <row r="964" spans="1:17" s="446" customFormat="1" ht="24.95" customHeight="1">
      <c r="A964" s="453">
        <v>963</v>
      </c>
      <c r="B964" s="453"/>
      <c r="C964" s="463" t="s">
        <v>4873</v>
      </c>
      <c r="D964" s="463" t="s">
        <v>10193</v>
      </c>
      <c r="E964" s="464" t="s">
        <v>10212</v>
      </c>
      <c r="F964" s="455" t="s">
        <v>1856</v>
      </c>
      <c r="G964" s="456" t="s">
        <v>10056</v>
      </c>
      <c r="H964" s="455" t="s">
        <v>31</v>
      </c>
      <c r="I964" s="454" t="s">
        <v>21</v>
      </c>
      <c r="J964" s="457">
        <v>1500000</v>
      </c>
      <c r="K964" s="458">
        <v>8</v>
      </c>
      <c r="L964" s="457">
        <v>12000000</v>
      </c>
      <c r="M964" s="455" t="s">
        <v>10057</v>
      </c>
      <c r="N964" s="459" t="s">
        <v>1552</v>
      </c>
      <c r="O964" s="459" t="s">
        <v>8807</v>
      </c>
      <c r="P964" s="454" t="s">
        <v>8808</v>
      </c>
      <c r="Q964" s="455" t="s">
        <v>10605</v>
      </c>
    </row>
    <row r="965" spans="1:17" s="446" customFormat="1" ht="24.95" customHeight="1">
      <c r="A965" s="453">
        <v>964</v>
      </c>
      <c r="B965" s="453"/>
      <c r="C965" s="463" t="s">
        <v>4873</v>
      </c>
      <c r="D965" s="463" t="s">
        <v>10193</v>
      </c>
      <c r="E965" s="464" t="s">
        <v>10213</v>
      </c>
      <c r="F965" s="455" t="s">
        <v>1856</v>
      </c>
      <c r="G965" s="456" t="s">
        <v>10056</v>
      </c>
      <c r="H965" s="455" t="s">
        <v>31</v>
      </c>
      <c r="I965" s="454" t="s">
        <v>21</v>
      </c>
      <c r="J965" s="457">
        <v>1500000</v>
      </c>
      <c r="K965" s="458">
        <v>8</v>
      </c>
      <c r="L965" s="457">
        <v>12000000</v>
      </c>
      <c r="M965" s="455" t="s">
        <v>10057</v>
      </c>
      <c r="N965" s="459" t="s">
        <v>1552</v>
      </c>
      <c r="O965" s="459" t="s">
        <v>8807</v>
      </c>
      <c r="P965" s="454" t="s">
        <v>8808</v>
      </c>
      <c r="Q965" s="455" t="s">
        <v>10605</v>
      </c>
    </row>
    <row r="966" spans="1:17" s="446" customFormat="1" ht="24.95" customHeight="1">
      <c r="A966" s="453">
        <v>965</v>
      </c>
      <c r="B966" s="453"/>
      <c r="C966" s="463" t="s">
        <v>4873</v>
      </c>
      <c r="D966" s="463" t="s">
        <v>10193</v>
      </c>
      <c r="E966" s="464" t="s">
        <v>10214</v>
      </c>
      <c r="F966" s="455" t="s">
        <v>1856</v>
      </c>
      <c r="G966" s="456" t="s">
        <v>10056</v>
      </c>
      <c r="H966" s="455" t="s">
        <v>31</v>
      </c>
      <c r="I966" s="454" t="s">
        <v>21</v>
      </c>
      <c r="J966" s="457">
        <v>1400000</v>
      </c>
      <c r="K966" s="458">
        <v>5</v>
      </c>
      <c r="L966" s="457">
        <v>7000000</v>
      </c>
      <c r="M966" s="455" t="s">
        <v>10057</v>
      </c>
      <c r="N966" s="459" t="s">
        <v>1552</v>
      </c>
      <c r="O966" s="459" t="s">
        <v>8807</v>
      </c>
      <c r="P966" s="454" t="s">
        <v>8808</v>
      </c>
      <c r="Q966" s="455" t="s">
        <v>10605</v>
      </c>
    </row>
    <row r="967" spans="1:17" s="446" customFormat="1" ht="24.95" customHeight="1">
      <c r="A967" s="453">
        <v>966</v>
      </c>
      <c r="B967" s="453"/>
      <c r="C967" s="463" t="s">
        <v>4873</v>
      </c>
      <c r="D967" s="463" t="s">
        <v>10193</v>
      </c>
      <c r="E967" s="464" t="s">
        <v>10215</v>
      </c>
      <c r="F967" s="455" t="s">
        <v>1856</v>
      </c>
      <c r="G967" s="456" t="s">
        <v>10056</v>
      </c>
      <c r="H967" s="455" t="s">
        <v>31</v>
      </c>
      <c r="I967" s="454" t="s">
        <v>21</v>
      </c>
      <c r="J967" s="457">
        <v>1400000</v>
      </c>
      <c r="K967" s="458">
        <v>45</v>
      </c>
      <c r="L967" s="457">
        <v>63000000</v>
      </c>
      <c r="M967" s="455" t="s">
        <v>10057</v>
      </c>
      <c r="N967" s="459" t="s">
        <v>1552</v>
      </c>
      <c r="O967" s="459" t="s">
        <v>8807</v>
      </c>
      <c r="P967" s="454" t="s">
        <v>8808</v>
      </c>
      <c r="Q967" s="455" t="s">
        <v>10605</v>
      </c>
    </row>
    <row r="968" spans="1:17" s="446" customFormat="1" ht="24.95" customHeight="1">
      <c r="A968" s="453">
        <v>967</v>
      </c>
      <c r="B968" s="453"/>
      <c r="C968" s="463" t="s">
        <v>4873</v>
      </c>
      <c r="D968" s="463" t="s">
        <v>10193</v>
      </c>
      <c r="E968" s="464" t="s">
        <v>10216</v>
      </c>
      <c r="F968" s="455" t="s">
        <v>1856</v>
      </c>
      <c r="G968" s="456" t="s">
        <v>10056</v>
      </c>
      <c r="H968" s="455" t="s">
        <v>31</v>
      </c>
      <c r="I968" s="454" t="s">
        <v>21</v>
      </c>
      <c r="J968" s="457">
        <v>1500000</v>
      </c>
      <c r="K968" s="458">
        <v>12</v>
      </c>
      <c r="L968" s="457">
        <v>18000000</v>
      </c>
      <c r="M968" s="455" t="s">
        <v>10057</v>
      </c>
      <c r="N968" s="459" t="s">
        <v>1552</v>
      </c>
      <c r="O968" s="459" t="s">
        <v>8807</v>
      </c>
      <c r="P968" s="454" t="s">
        <v>8808</v>
      </c>
      <c r="Q968" s="455" t="s">
        <v>10605</v>
      </c>
    </row>
    <row r="969" spans="1:17" s="446" customFormat="1" ht="24.95" customHeight="1">
      <c r="A969" s="453">
        <v>968</v>
      </c>
      <c r="B969" s="453"/>
      <c r="C969" s="463" t="s">
        <v>4873</v>
      </c>
      <c r="D969" s="463" t="s">
        <v>10193</v>
      </c>
      <c r="E969" s="464" t="s">
        <v>10217</v>
      </c>
      <c r="F969" s="455" t="s">
        <v>1856</v>
      </c>
      <c r="G969" s="456" t="s">
        <v>10056</v>
      </c>
      <c r="H969" s="455" t="s">
        <v>31</v>
      </c>
      <c r="I969" s="454" t="s">
        <v>21</v>
      </c>
      <c r="J969" s="457">
        <v>1500000</v>
      </c>
      <c r="K969" s="458">
        <v>8</v>
      </c>
      <c r="L969" s="457">
        <v>12000000</v>
      </c>
      <c r="M969" s="455" t="s">
        <v>10057</v>
      </c>
      <c r="N969" s="459" t="s">
        <v>1552</v>
      </c>
      <c r="O969" s="459" t="s">
        <v>8807</v>
      </c>
      <c r="P969" s="454" t="s">
        <v>8808</v>
      </c>
      <c r="Q969" s="455" t="s">
        <v>10605</v>
      </c>
    </row>
    <row r="970" spans="1:17" s="446" customFormat="1" ht="24.95" customHeight="1">
      <c r="A970" s="453">
        <v>969</v>
      </c>
      <c r="B970" s="453"/>
      <c r="C970" s="463" t="s">
        <v>4873</v>
      </c>
      <c r="D970" s="463" t="s">
        <v>10193</v>
      </c>
      <c r="E970" s="464" t="s">
        <v>10218</v>
      </c>
      <c r="F970" s="455" t="s">
        <v>10059</v>
      </c>
      <c r="G970" s="456" t="s">
        <v>9840</v>
      </c>
      <c r="H970" s="455" t="s">
        <v>9841</v>
      </c>
      <c r="I970" s="454" t="s">
        <v>21</v>
      </c>
      <c r="J970" s="457">
        <v>635000</v>
      </c>
      <c r="K970" s="458">
        <v>30</v>
      </c>
      <c r="L970" s="457">
        <v>19050000</v>
      </c>
      <c r="M970" s="455" t="s">
        <v>9842</v>
      </c>
      <c r="N970" s="459" t="s">
        <v>1552</v>
      </c>
      <c r="O970" s="459" t="s">
        <v>8807</v>
      </c>
      <c r="P970" s="454" t="s">
        <v>8808</v>
      </c>
      <c r="Q970" s="455" t="s">
        <v>10605</v>
      </c>
    </row>
    <row r="971" spans="1:17" s="446" customFormat="1" ht="24.95" customHeight="1">
      <c r="A971" s="453">
        <v>970</v>
      </c>
      <c r="B971" s="453"/>
      <c r="C971" s="463" t="s">
        <v>4873</v>
      </c>
      <c r="D971" s="463" t="s">
        <v>10193</v>
      </c>
      <c r="E971" s="464" t="s">
        <v>10219</v>
      </c>
      <c r="F971" s="455" t="s">
        <v>10220</v>
      </c>
      <c r="G971" s="456" t="s">
        <v>9840</v>
      </c>
      <c r="H971" s="455" t="s">
        <v>9841</v>
      </c>
      <c r="I971" s="454" t="s">
        <v>21</v>
      </c>
      <c r="J971" s="457">
        <v>375000</v>
      </c>
      <c r="K971" s="458">
        <v>70</v>
      </c>
      <c r="L971" s="457">
        <v>26250000</v>
      </c>
      <c r="M971" s="455" t="s">
        <v>9842</v>
      </c>
      <c r="N971" s="459" t="s">
        <v>1552</v>
      </c>
      <c r="O971" s="459" t="s">
        <v>8807</v>
      </c>
      <c r="P971" s="454" t="s">
        <v>8808</v>
      </c>
      <c r="Q971" s="455" t="s">
        <v>10605</v>
      </c>
    </row>
    <row r="972" spans="1:17" s="446" customFormat="1" ht="24.95" customHeight="1">
      <c r="A972" s="453">
        <v>971</v>
      </c>
      <c r="B972" s="453"/>
      <c r="C972" s="463" t="s">
        <v>4873</v>
      </c>
      <c r="D972" s="463" t="s">
        <v>10193</v>
      </c>
      <c r="E972" s="464" t="s">
        <v>10221</v>
      </c>
      <c r="F972" s="455" t="s">
        <v>10222</v>
      </c>
      <c r="G972" s="456" t="s">
        <v>9840</v>
      </c>
      <c r="H972" s="455" t="s">
        <v>9841</v>
      </c>
      <c r="I972" s="454" t="s">
        <v>21</v>
      </c>
      <c r="J972" s="457">
        <v>285000</v>
      </c>
      <c r="K972" s="458">
        <v>90</v>
      </c>
      <c r="L972" s="457">
        <v>25650000</v>
      </c>
      <c r="M972" s="455" t="s">
        <v>9842</v>
      </c>
      <c r="N972" s="459" t="s">
        <v>1552</v>
      </c>
      <c r="O972" s="459" t="s">
        <v>8807</v>
      </c>
      <c r="P972" s="454" t="s">
        <v>8808</v>
      </c>
      <c r="Q972" s="455" t="s">
        <v>10605</v>
      </c>
    </row>
    <row r="973" spans="1:17" s="446" customFormat="1" ht="24.95" customHeight="1">
      <c r="A973" s="453">
        <v>972</v>
      </c>
      <c r="B973" s="453"/>
      <c r="C973" s="463" t="s">
        <v>4873</v>
      </c>
      <c r="D973" s="463" t="s">
        <v>10193</v>
      </c>
      <c r="E973" s="464" t="s">
        <v>10223</v>
      </c>
      <c r="F973" s="455" t="s">
        <v>10222</v>
      </c>
      <c r="G973" s="456" t="s">
        <v>9840</v>
      </c>
      <c r="H973" s="455" t="s">
        <v>9841</v>
      </c>
      <c r="I973" s="454" t="s">
        <v>21</v>
      </c>
      <c r="J973" s="457">
        <v>330000</v>
      </c>
      <c r="K973" s="458">
        <v>75</v>
      </c>
      <c r="L973" s="457">
        <v>24750000</v>
      </c>
      <c r="M973" s="455" t="s">
        <v>9842</v>
      </c>
      <c r="N973" s="459" t="s">
        <v>1552</v>
      </c>
      <c r="O973" s="459" t="s">
        <v>8807</v>
      </c>
      <c r="P973" s="454" t="s">
        <v>8808</v>
      </c>
      <c r="Q973" s="455" t="s">
        <v>10605</v>
      </c>
    </row>
    <row r="974" spans="1:17" s="446" customFormat="1" ht="24.95" customHeight="1">
      <c r="A974" s="453">
        <v>973</v>
      </c>
      <c r="B974" s="453"/>
      <c r="C974" s="463" t="s">
        <v>4873</v>
      </c>
      <c r="D974" s="463" t="s">
        <v>10193</v>
      </c>
      <c r="E974" s="464" t="s">
        <v>10224</v>
      </c>
      <c r="F974" s="455" t="s">
        <v>792</v>
      </c>
      <c r="G974" s="456" t="s">
        <v>9840</v>
      </c>
      <c r="H974" s="455" t="s">
        <v>9841</v>
      </c>
      <c r="I974" s="454" t="s">
        <v>21</v>
      </c>
      <c r="J974" s="457">
        <v>350000</v>
      </c>
      <c r="K974" s="458">
        <v>15</v>
      </c>
      <c r="L974" s="457">
        <v>5250000</v>
      </c>
      <c r="M974" s="455" t="s">
        <v>9842</v>
      </c>
      <c r="N974" s="459" t="s">
        <v>1552</v>
      </c>
      <c r="O974" s="459" t="s">
        <v>8807</v>
      </c>
      <c r="P974" s="454" t="s">
        <v>8808</v>
      </c>
      <c r="Q974" s="455" t="s">
        <v>10605</v>
      </c>
    </row>
    <row r="975" spans="1:17" s="446" customFormat="1" ht="24.95" customHeight="1">
      <c r="A975" s="453">
        <v>974</v>
      </c>
      <c r="B975" s="453"/>
      <c r="C975" s="463" t="s">
        <v>4873</v>
      </c>
      <c r="D975" s="463" t="s">
        <v>10193</v>
      </c>
      <c r="E975" s="464" t="s">
        <v>10225</v>
      </c>
      <c r="F975" s="455" t="s">
        <v>10220</v>
      </c>
      <c r="G975" s="456" t="s">
        <v>9840</v>
      </c>
      <c r="H975" s="455" t="s">
        <v>9841</v>
      </c>
      <c r="I975" s="454" t="s">
        <v>21</v>
      </c>
      <c r="J975" s="457">
        <v>375000</v>
      </c>
      <c r="K975" s="458">
        <v>75</v>
      </c>
      <c r="L975" s="457">
        <v>28125000</v>
      </c>
      <c r="M975" s="455" t="s">
        <v>9842</v>
      </c>
      <c r="N975" s="459" t="s">
        <v>1552</v>
      </c>
      <c r="O975" s="459" t="s">
        <v>8807</v>
      </c>
      <c r="P975" s="454" t="s">
        <v>8808</v>
      </c>
      <c r="Q975" s="455" t="s">
        <v>10605</v>
      </c>
    </row>
    <row r="976" spans="1:17" s="446" customFormat="1" ht="24.95" customHeight="1">
      <c r="A976" s="453">
        <v>975</v>
      </c>
      <c r="B976" s="453"/>
      <c r="C976" s="463" t="s">
        <v>4873</v>
      </c>
      <c r="D976" s="463" t="s">
        <v>10193</v>
      </c>
      <c r="E976" s="464" t="s">
        <v>10226</v>
      </c>
      <c r="F976" s="455" t="s">
        <v>9237</v>
      </c>
      <c r="G976" s="456" t="s">
        <v>551</v>
      </c>
      <c r="H976" s="455" t="s">
        <v>34</v>
      </c>
      <c r="I976" s="454" t="s">
        <v>21</v>
      </c>
      <c r="J976" s="457">
        <v>6200000</v>
      </c>
      <c r="K976" s="458">
        <v>24</v>
      </c>
      <c r="L976" s="457">
        <v>148800000</v>
      </c>
      <c r="M976" s="455" t="s">
        <v>8953</v>
      </c>
      <c r="N976" s="459" t="s">
        <v>1552</v>
      </c>
      <c r="O976" s="459" t="s">
        <v>8807</v>
      </c>
      <c r="P976" s="454" t="s">
        <v>8808</v>
      </c>
      <c r="Q976" s="455" t="s">
        <v>10605</v>
      </c>
    </row>
    <row r="977" spans="1:17" s="446" customFormat="1" ht="24.95" customHeight="1">
      <c r="A977" s="453">
        <v>976</v>
      </c>
      <c r="B977" s="453"/>
      <c r="C977" s="463" t="s">
        <v>4873</v>
      </c>
      <c r="D977" s="463" t="s">
        <v>10193</v>
      </c>
      <c r="E977" s="464" t="s">
        <v>10227</v>
      </c>
      <c r="F977" s="455" t="s">
        <v>792</v>
      </c>
      <c r="G977" s="456" t="s">
        <v>2610</v>
      </c>
      <c r="H977" s="455" t="s">
        <v>8146</v>
      </c>
      <c r="I977" s="454" t="s">
        <v>21</v>
      </c>
      <c r="J977" s="457">
        <v>7500000</v>
      </c>
      <c r="K977" s="458">
        <v>40</v>
      </c>
      <c r="L977" s="457">
        <v>300000000</v>
      </c>
      <c r="M977" s="455" t="s">
        <v>9200</v>
      </c>
      <c r="N977" s="459" t="s">
        <v>1552</v>
      </c>
      <c r="O977" s="459" t="s">
        <v>8807</v>
      </c>
      <c r="P977" s="454" t="s">
        <v>8808</v>
      </c>
      <c r="Q977" s="455" t="s">
        <v>10605</v>
      </c>
    </row>
    <row r="978" spans="1:17" s="446" customFormat="1" ht="24.95" customHeight="1">
      <c r="A978" s="453">
        <v>977</v>
      </c>
      <c r="B978" s="453"/>
      <c r="C978" s="463" t="s">
        <v>4873</v>
      </c>
      <c r="D978" s="463" t="s">
        <v>10193</v>
      </c>
      <c r="E978" s="464" t="s">
        <v>10228</v>
      </c>
      <c r="F978" s="455" t="s">
        <v>10059</v>
      </c>
      <c r="G978" s="456" t="s">
        <v>9840</v>
      </c>
      <c r="H978" s="455" t="s">
        <v>9841</v>
      </c>
      <c r="I978" s="454" t="s">
        <v>21</v>
      </c>
      <c r="J978" s="457">
        <v>385000</v>
      </c>
      <c r="K978" s="458">
        <v>14</v>
      </c>
      <c r="L978" s="457">
        <v>5390000</v>
      </c>
      <c r="M978" s="455" t="s">
        <v>9842</v>
      </c>
      <c r="N978" s="459" t="s">
        <v>1552</v>
      </c>
      <c r="O978" s="459" t="s">
        <v>8807</v>
      </c>
      <c r="P978" s="454" t="s">
        <v>8808</v>
      </c>
      <c r="Q978" s="455" t="s">
        <v>10605</v>
      </c>
    </row>
    <row r="979" spans="1:17" s="446" customFormat="1" ht="24.95" customHeight="1">
      <c r="A979" s="453">
        <v>978</v>
      </c>
      <c r="B979" s="453"/>
      <c r="C979" s="463" t="s">
        <v>4873</v>
      </c>
      <c r="D979" s="463" t="s">
        <v>10193</v>
      </c>
      <c r="E979" s="464" t="s">
        <v>10229</v>
      </c>
      <c r="F979" s="455" t="s">
        <v>9237</v>
      </c>
      <c r="G979" s="456" t="s">
        <v>463</v>
      </c>
      <c r="H979" s="455" t="s">
        <v>262</v>
      </c>
      <c r="I979" s="454" t="s">
        <v>21</v>
      </c>
      <c r="J979" s="457">
        <v>950000</v>
      </c>
      <c r="K979" s="458">
        <v>115</v>
      </c>
      <c r="L979" s="457">
        <v>109250000</v>
      </c>
      <c r="M979" s="455" t="s">
        <v>8953</v>
      </c>
      <c r="N979" s="459" t="s">
        <v>1552</v>
      </c>
      <c r="O979" s="459" t="s">
        <v>8807</v>
      </c>
      <c r="P979" s="454" t="s">
        <v>8808</v>
      </c>
      <c r="Q979" s="455" t="s">
        <v>10605</v>
      </c>
    </row>
    <row r="980" spans="1:17" s="446" customFormat="1" ht="24.95" customHeight="1">
      <c r="A980" s="453">
        <v>979</v>
      </c>
      <c r="B980" s="453"/>
      <c r="C980" s="463" t="s">
        <v>4873</v>
      </c>
      <c r="D980" s="463" t="s">
        <v>10193</v>
      </c>
      <c r="E980" s="464" t="s">
        <v>10230</v>
      </c>
      <c r="F980" s="455" t="s">
        <v>10059</v>
      </c>
      <c r="G980" s="456" t="s">
        <v>9840</v>
      </c>
      <c r="H980" s="455" t="s">
        <v>9841</v>
      </c>
      <c r="I980" s="454" t="s">
        <v>21</v>
      </c>
      <c r="J980" s="457">
        <v>385000</v>
      </c>
      <c r="K980" s="458">
        <v>34</v>
      </c>
      <c r="L980" s="457">
        <v>13090000</v>
      </c>
      <c r="M980" s="455" t="s">
        <v>9842</v>
      </c>
      <c r="N980" s="459" t="s">
        <v>1552</v>
      </c>
      <c r="O980" s="459" t="s">
        <v>8807</v>
      </c>
      <c r="P980" s="454" t="s">
        <v>8808</v>
      </c>
      <c r="Q980" s="455" t="s">
        <v>10605</v>
      </c>
    </row>
    <row r="981" spans="1:17" s="446" customFormat="1" ht="24.95" customHeight="1">
      <c r="A981" s="453">
        <v>980</v>
      </c>
      <c r="B981" s="453"/>
      <c r="C981" s="463" t="s">
        <v>4873</v>
      </c>
      <c r="D981" s="463" t="s">
        <v>10193</v>
      </c>
      <c r="E981" s="464" t="s">
        <v>10231</v>
      </c>
      <c r="F981" s="455" t="s">
        <v>9237</v>
      </c>
      <c r="G981" s="456" t="s">
        <v>456</v>
      </c>
      <c r="H981" s="455" t="s">
        <v>9764</v>
      </c>
      <c r="I981" s="454" t="s">
        <v>21</v>
      </c>
      <c r="J981" s="457">
        <v>980000</v>
      </c>
      <c r="K981" s="458">
        <v>122</v>
      </c>
      <c r="L981" s="457">
        <v>119560000</v>
      </c>
      <c r="M981" s="455" t="s">
        <v>8953</v>
      </c>
      <c r="N981" s="459" t="s">
        <v>1552</v>
      </c>
      <c r="O981" s="459" t="s">
        <v>8807</v>
      </c>
      <c r="P981" s="454" t="s">
        <v>8808</v>
      </c>
      <c r="Q981" s="455" t="s">
        <v>10605</v>
      </c>
    </row>
    <row r="982" spans="1:17" s="446" customFormat="1" ht="24.95" customHeight="1">
      <c r="A982" s="453">
        <v>981</v>
      </c>
      <c r="B982" s="453"/>
      <c r="C982" s="463" t="s">
        <v>4873</v>
      </c>
      <c r="D982" s="463" t="s">
        <v>10193</v>
      </c>
      <c r="E982" s="464" t="s">
        <v>10232</v>
      </c>
      <c r="F982" s="455" t="s">
        <v>10059</v>
      </c>
      <c r="G982" s="456" t="s">
        <v>9840</v>
      </c>
      <c r="H982" s="455" t="s">
        <v>9841</v>
      </c>
      <c r="I982" s="454" t="s">
        <v>21</v>
      </c>
      <c r="J982" s="457">
        <v>400000</v>
      </c>
      <c r="K982" s="458">
        <v>52</v>
      </c>
      <c r="L982" s="457">
        <v>20800000</v>
      </c>
      <c r="M982" s="455" t="s">
        <v>9842</v>
      </c>
      <c r="N982" s="459" t="s">
        <v>1552</v>
      </c>
      <c r="O982" s="459" t="s">
        <v>8807</v>
      </c>
      <c r="P982" s="454" t="s">
        <v>8808</v>
      </c>
      <c r="Q982" s="455" t="s">
        <v>10605</v>
      </c>
    </row>
    <row r="983" spans="1:17" s="446" customFormat="1" ht="24.95" customHeight="1">
      <c r="A983" s="453">
        <v>982</v>
      </c>
      <c r="B983" s="453"/>
      <c r="C983" s="463" t="s">
        <v>4873</v>
      </c>
      <c r="D983" s="463" t="s">
        <v>10193</v>
      </c>
      <c r="E983" s="464" t="s">
        <v>10233</v>
      </c>
      <c r="F983" s="455" t="s">
        <v>9237</v>
      </c>
      <c r="G983" s="456" t="s">
        <v>463</v>
      </c>
      <c r="H983" s="455" t="s">
        <v>262</v>
      </c>
      <c r="I983" s="454" t="s">
        <v>21</v>
      </c>
      <c r="J983" s="457">
        <v>575000</v>
      </c>
      <c r="K983" s="458">
        <v>58</v>
      </c>
      <c r="L983" s="457">
        <v>33350000</v>
      </c>
      <c r="M983" s="455" t="s">
        <v>8953</v>
      </c>
      <c r="N983" s="459" t="s">
        <v>1552</v>
      </c>
      <c r="O983" s="459" t="s">
        <v>8807</v>
      </c>
      <c r="P983" s="454" t="s">
        <v>8808</v>
      </c>
      <c r="Q983" s="455" t="s">
        <v>10605</v>
      </c>
    </row>
    <row r="984" spans="1:17" s="446" customFormat="1" ht="24.95" customHeight="1">
      <c r="A984" s="453">
        <v>983</v>
      </c>
      <c r="B984" s="453"/>
      <c r="C984" s="463" t="s">
        <v>4873</v>
      </c>
      <c r="D984" s="463" t="s">
        <v>10193</v>
      </c>
      <c r="E984" s="464" t="s">
        <v>10234</v>
      </c>
      <c r="F984" s="455" t="s">
        <v>9237</v>
      </c>
      <c r="G984" s="456" t="s">
        <v>9840</v>
      </c>
      <c r="H984" s="455" t="s">
        <v>9841</v>
      </c>
      <c r="I984" s="454" t="s">
        <v>21</v>
      </c>
      <c r="J984" s="457">
        <v>450000</v>
      </c>
      <c r="K984" s="458">
        <v>34</v>
      </c>
      <c r="L984" s="457">
        <v>15300000</v>
      </c>
      <c r="M984" s="455" t="s">
        <v>9842</v>
      </c>
      <c r="N984" s="459" t="s">
        <v>1552</v>
      </c>
      <c r="O984" s="459" t="s">
        <v>8807</v>
      </c>
      <c r="P984" s="454" t="s">
        <v>8808</v>
      </c>
      <c r="Q984" s="455" t="s">
        <v>10605</v>
      </c>
    </row>
    <row r="985" spans="1:17" s="446" customFormat="1" ht="24.95" customHeight="1">
      <c r="A985" s="453">
        <v>984</v>
      </c>
      <c r="B985" s="453"/>
      <c r="C985" s="463" t="s">
        <v>4873</v>
      </c>
      <c r="D985" s="463" t="s">
        <v>10193</v>
      </c>
      <c r="E985" s="464" t="s">
        <v>10235</v>
      </c>
      <c r="F985" s="455" t="s">
        <v>792</v>
      </c>
      <c r="G985" s="456" t="s">
        <v>551</v>
      </c>
      <c r="H985" s="455" t="s">
        <v>34</v>
      </c>
      <c r="I985" s="454" t="s">
        <v>21</v>
      </c>
      <c r="J985" s="457">
        <v>7500000</v>
      </c>
      <c r="K985" s="458">
        <v>32</v>
      </c>
      <c r="L985" s="457">
        <v>240000000</v>
      </c>
      <c r="M985" s="455" t="s">
        <v>8953</v>
      </c>
      <c r="N985" s="459" t="s">
        <v>1552</v>
      </c>
      <c r="O985" s="459" t="s">
        <v>8807</v>
      </c>
      <c r="P985" s="454" t="s">
        <v>8808</v>
      </c>
      <c r="Q985" s="455" t="s">
        <v>10605</v>
      </c>
    </row>
    <row r="986" spans="1:17" s="446" customFormat="1" ht="24.95" customHeight="1">
      <c r="A986" s="453">
        <v>985</v>
      </c>
      <c r="B986" s="453"/>
      <c r="C986" s="463" t="s">
        <v>4873</v>
      </c>
      <c r="D986" s="463" t="s">
        <v>10193</v>
      </c>
      <c r="E986" s="464" t="s">
        <v>10236</v>
      </c>
      <c r="F986" s="455" t="s">
        <v>792</v>
      </c>
      <c r="G986" s="456" t="s">
        <v>551</v>
      </c>
      <c r="H986" s="455" t="s">
        <v>34</v>
      </c>
      <c r="I986" s="454" t="s">
        <v>21</v>
      </c>
      <c r="J986" s="457">
        <v>9500000</v>
      </c>
      <c r="K986" s="458">
        <v>32</v>
      </c>
      <c r="L986" s="457">
        <v>304000000</v>
      </c>
      <c r="M986" s="455" t="s">
        <v>8953</v>
      </c>
      <c r="N986" s="459" t="s">
        <v>1552</v>
      </c>
      <c r="O986" s="459" t="s">
        <v>8807</v>
      </c>
      <c r="P986" s="454" t="s">
        <v>8808</v>
      </c>
      <c r="Q986" s="455" t="s">
        <v>10605</v>
      </c>
    </row>
    <row r="987" spans="1:17" s="446" customFormat="1" ht="24.95" customHeight="1">
      <c r="A987" s="453">
        <v>986</v>
      </c>
      <c r="B987" s="453"/>
      <c r="C987" s="463" t="s">
        <v>4873</v>
      </c>
      <c r="D987" s="463" t="s">
        <v>10193</v>
      </c>
      <c r="E987" s="464" t="s">
        <v>10237</v>
      </c>
      <c r="F987" s="455" t="s">
        <v>792</v>
      </c>
      <c r="G987" s="456" t="s">
        <v>551</v>
      </c>
      <c r="H987" s="455" t="s">
        <v>34</v>
      </c>
      <c r="I987" s="454" t="s">
        <v>21</v>
      </c>
      <c r="J987" s="457">
        <v>18000000</v>
      </c>
      <c r="K987" s="458">
        <v>90</v>
      </c>
      <c r="L987" s="457">
        <v>1620000000</v>
      </c>
      <c r="M987" s="455" t="s">
        <v>8953</v>
      </c>
      <c r="N987" s="459" t="s">
        <v>1552</v>
      </c>
      <c r="O987" s="459" t="s">
        <v>8807</v>
      </c>
      <c r="P987" s="454" t="s">
        <v>8808</v>
      </c>
      <c r="Q987" s="455" t="s">
        <v>10605</v>
      </c>
    </row>
    <row r="988" spans="1:17" s="446" customFormat="1" ht="24.95" customHeight="1">
      <c r="A988" s="453">
        <v>987</v>
      </c>
      <c r="B988" s="453"/>
      <c r="C988" s="463" t="s">
        <v>4873</v>
      </c>
      <c r="D988" s="463" t="s">
        <v>10193</v>
      </c>
      <c r="E988" s="464" t="s">
        <v>10238</v>
      </c>
      <c r="F988" s="455" t="s">
        <v>792</v>
      </c>
      <c r="G988" s="456" t="s">
        <v>2610</v>
      </c>
      <c r="H988" s="455" t="s">
        <v>8146</v>
      </c>
      <c r="I988" s="454" t="s">
        <v>21</v>
      </c>
      <c r="J988" s="457">
        <v>8568000</v>
      </c>
      <c r="K988" s="458">
        <v>40</v>
      </c>
      <c r="L988" s="457">
        <v>342720000</v>
      </c>
      <c r="M988" s="455" t="s">
        <v>9200</v>
      </c>
      <c r="N988" s="459" t="s">
        <v>1552</v>
      </c>
      <c r="O988" s="459" t="s">
        <v>8807</v>
      </c>
      <c r="P988" s="454" t="s">
        <v>8808</v>
      </c>
      <c r="Q988" s="455" t="s">
        <v>10605</v>
      </c>
    </row>
    <row r="989" spans="1:17" s="446" customFormat="1" ht="24.95" customHeight="1">
      <c r="A989" s="453">
        <v>988</v>
      </c>
      <c r="B989" s="453"/>
      <c r="C989" s="463" t="s">
        <v>4873</v>
      </c>
      <c r="D989" s="463" t="s">
        <v>10193</v>
      </c>
      <c r="E989" s="464" t="s">
        <v>10239</v>
      </c>
      <c r="F989" s="455" t="s">
        <v>792</v>
      </c>
      <c r="G989" s="456" t="s">
        <v>551</v>
      </c>
      <c r="H989" s="455" t="s">
        <v>34</v>
      </c>
      <c r="I989" s="454" t="s">
        <v>21</v>
      </c>
      <c r="J989" s="457">
        <v>1200000</v>
      </c>
      <c r="K989" s="458">
        <v>7</v>
      </c>
      <c r="L989" s="457">
        <v>8400000</v>
      </c>
      <c r="M989" s="455" t="s">
        <v>8953</v>
      </c>
      <c r="N989" s="459" t="s">
        <v>1552</v>
      </c>
      <c r="O989" s="459" t="s">
        <v>8807</v>
      </c>
      <c r="P989" s="454" t="s">
        <v>8808</v>
      </c>
      <c r="Q989" s="455" t="s">
        <v>10605</v>
      </c>
    </row>
    <row r="990" spans="1:17" s="446" customFormat="1" ht="24.95" customHeight="1">
      <c r="A990" s="453">
        <v>989</v>
      </c>
      <c r="B990" s="453"/>
      <c r="C990" s="463" t="s">
        <v>4873</v>
      </c>
      <c r="D990" s="463" t="s">
        <v>10193</v>
      </c>
      <c r="E990" s="464" t="s">
        <v>10240</v>
      </c>
      <c r="F990" s="455" t="s">
        <v>1856</v>
      </c>
      <c r="G990" s="456" t="s">
        <v>10056</v>
      </c>
      <c r="H990" s="455" t="s">
        <v>31</v>
      </c>
      <c r="I990" s="454" t="s">
        <v>21</v>
      </c>
      <c r="J990" s="457">
        <v>800000</v>
      </c>
      <c r="K990" s="458">
        <v>16</v>
      </c>
      <c r="L990" s="457">
        <v>12800000</v>
      </c>
      <c r="M990" s="455" t="s">
        <v>10057</v>
      </c>
      <c r="N990" s="459" t="s">
        <v>1552</v>
      </c>
      <c r="O990" s="459" t="s">
        <v>8807</v>
      </c>
      <c r="P990" s="454" t="s">
        <v>8808</v>
      </c>
      <c r="Q990" s="455" t="s">
        <v>10605</v>
      </c>
    </row>
    <row r="991" spans="1:17" s="446" customFormat="1" ht="24.95" customHeight="1">
      <c r="A991" s="453">
        <v>990</v>
      </c>
      <c r="B991" s="453"/>
      <c r="C991" s="463" t="s">
        <v>4873</v>
      </c>
      <c r="D991" s="463" t="s">
        <v>10193</v>
      </c>
      <c r="E991" s="464" t="s">
        <v>10241</v>
      </c>
      <c r="F991" s="455" t="s">
        <v>1856</v>
      </c>
      <c r="G991" s="456" t="s">
        <v>10056</v>
      </c>
      <c r="H991" s="455" t="s">
        <v>31</v>
      </c>
      <c r="I991" s="454" t="s">
        <v>21</v>
      </c>
      <c r="J991" s="457">
        <v>800000</v>
      </c>
      <c r="K991" s="458">
        <v>30</v>
      </c>
      <c r="L991" s="457">
        <v>24000000</v>
      </c>
      <c r="M991" s="455" t="s">
        <v>10057</v>
      </c>
      <c r="N991" s="459" t="s">
        <v>1552</v>
      </c>
      <c r="O991" s="459" t="s">
        <v>8807</v>
      </c>
      <c r="P991" s="454" t="s">
        <v>8808</v>
      </c>
      <c r="Q991" s="455" t="s">
        <v>10605</v>
      </c>
    </row>
    <row r="992" spans="1:17" s="446" customFormat="1" ht="24.95" customHeight="1">
      <c r="A992" s="453">
        <v>991</v>
      </c>
      <c r="B992" s="453"/>
      <c r="C992" s="463" t="s">
        <v>4873</v>
      </c>
      <c r="D992" s="463" t="s">
        <v>10193</v>
      </c>
      <c r="E992" s="464" t="s">
        <v>10242</v>
      </c>
      <c r="F992" s="455" t="s">
        <v>1856</v>
      </c>
      <c r="G992" s="456" t="s">
        <v>10056</v>
      </c>
      <c r="H992" s="455" t="s">
        <v>31</v>
      </c>
      <c r="I992" s="454" t="s">
        <v>21</v>
      </c>
      <c r="J992" s="457">
        <v>800000</v>
      </c>
      <c r="K992" s="458">
        <v>16</v>
      </c>
      <c r="L992" s="457">
        <v>12800000</v>
      </c>
      <c r="M992" s="455" t="s">
        <v>10057</v>
      </c>
      <c r="N992" s="459" t="s">
        <v>1552</v>
      </c>
      <c r="O992" s="459" t="s">
        <v>8807</v>
      </c>
      <c r="P992" s="454" t="s">
        <v>8808</v>
      </c>
      <c r="Q992" s="455" t="s">
        <v>10605</v>
      </c>
    </row>
    <row r="993" spans="1:17" s="446" customFormat="1" ht="24.95" customHeight="1">
      <c r="A993" s="453">
        <v>992</v>
      </c>
      <c r="B993" s="453"/>
      <c r="C993" s="463" t="s">
        <v>4873</v>
      </c>
      <c r="D993" s="463" t="s">
        <v>10193</v>
      </c>
      <c r="E993" s="464" t="s">
        <v>10243</v>
      </c>
      <c r="F993" s="455" t="s">
        <v>5124</v>
      </c>
      <c r="G993" s="456" t="s">
        <v>10056</v>
      </c>
      <c r="H993" s="455" t="s">
        <v>31</v>
      </c>
      <c r="I993" s="454" t="s">
        <v>21</v>
      </c>
      <c r="J993" s="457">
        <v>2500000</v>
      </c>
      <c r="K993" s="458">
        <v>16</v>
      </c>
      <c r="L993" s="457">
        <v>40000000</v>
      </c>
      <c r="M993" s="455" t="s">
        <v>10057</v>
      </c>
      <c r="N993" s="459" t="s">
        <v>1552</v>
      </c>
      <c r="O993" s="459" t="s">
        <v>8807</v>
      </c>
      <c r="P993" s="454" t="s">
        <v>8808</v>
      </c>
      <c r="Q993" s="455" t="s">
        <v>10605</v>
      </c>
    </row>
    <row r="994" spans="1:17" s="446" customFormat="1" ht="24.95" customHeight="1">
      <c r="A994" s="453">
        <v>993</v>
      </c>
      <c r="B994" s="453"/>
      <c r="C994" s="463" t="s">
        <v>4873</v>
      </c>
      <c r="D994" s="463" t="s">
        <v>10193</v>
      </c>
      <c r="E994" s="464" t="s">
        <v>10244</v>
      </c>
      <c r="F994" s="455" t="s">
        <v>5124</v>
      </c>
      <c r="G994" s="456" t="s">
        <v>10056</v>
      </c>
      <c r="H994" s="455" t="s">
        <v>31</v>
      </c>
      <c r="I994" s="454" t="s">
        <v>21</v>
      </c>
      <c r="J994" s="457">
        <v>4200000</v>
      </c>
      <c r="K994" s="458">
        <v>61</v>
      </c>
      <c r="L994" s="457">
        <v>256200000</v>
      </c>
      <c r="M994" s="455" t="s">
        <v>10057</v>
      </c>
      <c r="N994" s="459" t="s">
        <v>1552</v>
      </c>
      <c r="O994" s="459" t="s">
        <v>8807</v>
      </c>
      <c r="P994" s="454" t="s">
        <v>8808</v>
      </c>
      <c r="Q994" s="455" t="s">
        <v>10605</v>
      </c>
    </row>
    <row r="995" spans="1:17" s="446" customFormat="1" ht="24.95" customHeight="1">
      <c r="A995" s="453">
        <v>994</v>
      </c>
      <c r="B995" s="453"/>
      <c r="C995" s="463" t="s">
        <v>4873</v>
      </c>
      <c r="D995" s="463" t="s">
        <v>10193</v>
      </c>
      <c r="E995" s="464" t="s">
        <v>10245</v>
      </c>
      <c r="F995" s="455" t="s">
        <v>10246</v>
      </c>
      <c r="G995" s="456" t="s">
        <v>10247</v>
      </c>
      <c r="H995" s="455" t="s">
        <v>33</v>
      </c>
      <c r="I995" s="454" t="s">
        <v>21</v>
      </c>
      <c r="J995" s="457">
        <v>3000000</v>
      </c>
      <c r="K995" s="458">
        <v>23</v>
      </c>
      <c r="L995" s="457">
        <v>69000000</v>
      </c>
      <c r="M995" s="455" t="s">
        <v>8830</v>
      </c>
      <c r="N995" s="459" t="s">
        <v>1552</v>
      </c>
      <c r="O995" s="459" t="s">
        <v>8807</v>
      </c>
      <c r="P995" s="454" t="s">
        <v>8808</v>
      </c>
      <c r="Q995" s="455" t="s">
        <v>10605</v>
      </c>
    </row>
    <row r="996" spans="1:17" s="446" customFormat="1" ht="24.95" customHeight="1">
      <c r="A996" s="453">
        <v>995</v>
      </c>
      <c r="B996" s="453"/>
      <c r="C996" s="463" t="s">
        <v>4873</v>
      </c>
      <c r="D996" s="463" t="s">
        <v>10193</v>
      </c>
      <c r="E996" s="464" t="s">
        <v>10248</v>
      </c>
      <c r="F996" s="455" t="s">
        <v>792</v>
      </c>
      <c r="G996" s="456" t="s">
        <v>551</v>
      </c>
      <c r="H996" s="455" t="s">
        <v>34</v>
      </c>
      <c r="I996" s="454" t="s">
        <v>21</v>
      </c>
      <c r="J996" s="457">
        <v>1200000</v>
      </c>
      <c r="K996" s="458">
        <v>30</v>
      </c>
      <c r="L996" s="457">
        <v>36000000</v>
      </c>
      <c r="M996" s="455" t="s">
        <v>8953</v>
      </c>
      <c r="N996" s="459" t="s">
        <v>1552</v>
      </c>
      <c r="O996" s="459" t="s">
        <v>8807</v>
      </c>
      <c r="P996" s="454" t="s">
        <v>8808</v>
      </c>
      <c r="Q996" s="455" t="s">
        <v>10605</v>
      </c>
    </row>
    <row r="997" spans="1:17" s="446" customFormat="1" ht="24.95" customHeight="1">
      <c r="A997" s="453">
        <v>996</v>
      </c>
      <c r="B997" s="453"/>
      <c r="C997" s="463" t="s">
        <v>4873</v>
      </c>
      <c r="D997" s="463" t="s">
        <v>10193</v>
      </c>
      <c r="E997" s="464" t="s">
        <v>10248</v>
      </c>
      <c r="F997" s="455" t="s">
        <v>792</v>
      </c>
      <c r="G997" s="456" t="s">
        <v>551</v>
      </c>
      <c r="H997" s="455" t="s">
        <v>34</v>
      </c>
      <c r="I997" s="454" t="s">
        <v>21</v>
      </c>
      <c r="J997" s="457">
        <v>1200000</v>
      </c>
      <c r="K997" s="458">
        <v>120</v>
      </c>
      <c r="L997" s="457">
        <v>144000000</v>
      </c>
      <c r="M997" s="455" t="s">
        <v>8953</v>
      </c>
      <c r="N997" s="459" t="s">
        <v>1552</v>
      </c>
      <c r="O997" s="459" t="s">
        <v>8807</v>
      </c>
      <c r="P997" s="454" t="s">
        <v>8808</v>
      </c>
      <c r="Q997" s="455" t="s">
        <v>10605</v>
      </c>
    </row>
    <row r="998" spans="1:17" s="446" customFormat="1" ht="24.95" customHeight="1">
      <c r="A998" s="453">
        <v>997</v>
      </c>
      <c r="B998" s="453"/>
      <c r="C998" s="463" t="s">
        <v>4873</v>
      </c>
      <c r="D998" s="463" t="s">
        <v>10193</v>
      </c>
      <c r="E998" s="464" t="s">
        <v>10249</v>
      </c>
      <c r="F998" s="455" t="s">
        <v>792</v>
      </c>
      <c r="G998" s="456" t="s">
        <v>551</v>
      </c>
      <c r="H998" s="455" t="s">
        <v>34</v>
      </c>
      <c r="I998" s="454" t="s">
        <v>21</v>
      </c>
      <c r="J998" s="457">
        <v>900000</v>
      </c>
      <c r="K998" s="458">
        <v>32</v>
      </c>
      <c r="L998" s="457">
        <v>28800000</v>
      </c>
      <c r="M998" s="455" t="s">
        <v>8953</v>
      </c>
      <c r="N998" s="459" t="s">
        <v>1552</v>
      </c>
      <c r="O998" s="459" t="s">
        <v>8807</v>
      </c>
      <c r="P998" s="454" t="s">
        <v>8808</v>
      </c>
      <c r="Q998" s="455" t="s">
        <v>10605</v>
      </c>
    </row>
    <row r="999" spans="1:17" s="446" customFormat="1" ht="24.95" customHeight="1">
      <c r="A999" s="453">
        <v>998</v>
      </c>
      <c r="B999" s="453"/>
      <c r="C999" s="463" t="s">
        <v>4873</v>
      </c>
      <c r="D999" s="463" t="s">
        <v>10193</v>
      </c>
      <c r="E999" s="464" t="s">
        <v>10250</v>
      </c>
      <c r="F999" s="455" t="s">
        <v>792</v>
      </c>
      <c r="G999" s="456" t="s">
        <v>2610</v>
      </c>
      <c r="H999" s="455" t="s">
        <v>8146</v>
      </c>
      <c r="I999" s="454" t="s">
        <v>21</v>
      </c>
      <c r="J999" s="457">
        <v>712950</v>
      </c>
      <c r="K999" s="458">
        <v>40</v>
      </c>
      <c r="L999" s="457">
        <v>28518000</v>
      </c>
      <c r="M999" s="455" t="s">
        <v>9200</v>
      </c>
      <c r="N999" s="459" t="s">
        <v>1552</v>
      </c>
      <c r="O999" s="459" t="s">
        <v>8807</v>
      </c>
      <c r="P999" s="454" t="s">
        <v>8808</v>
      </c>
      <c r="Q999" s="455" t="s">
        <v>10605</v>
      </c>
    </row>
    <row r="1000" spans="1:17" s="446" customFormat="1" ht="24.95" customHeight="1">
      <c r="A1000" s="453">
        <v>999</v>
      </c>
      <c r="B1000" s="453"/>
      <c r="C1000" s="463" t="s">
        <v>4873</v>
      </c>
      <c r="D1000" s="463" t="s">
        <v>10193</v>
      </c>
      <c r="E1000" s="464" t="s">
        <v>10251</v>
      </c>
      <c r="F1000" s="455" t="s">
        <v>792</v>
      </c>
      <c r="G1000" s="456" t="s">
        <v>551</v>
      </c>
      <c r="H1000" s="455" t="s">
        <v>34</v>
      </c>
      <c r="I1000" s="454" t="s">
        <v>21</v>
      </c>
      <c r="J1000" s="457">
        <v>5500000</v>
      </c>
      <c r="K1000" s="458">
        <v>24</v>
      </c>
      <c r="L1000" s="457">
        <v>132000000</v>
      </c>
      <c r="M1000" s="455" t="s">
        <v>8953</v>
      </c>
      <c r="N1000" s="459" t="s">
        <v>1552</v>
      </c>
      <c r="O1000" s="459" t="s">
        <v>8807</v>
      </c>
      <c r="P1000" s="454" t="s">
        <v>8808</v>
      </c>
      <c r="Q1000" s="455" t="s">
        <v>10605</v>
      </c>
    </row>
    <row r="1001" spans="1:17" s="446" customFormat="1" ht="24.95" customHeight="1">
      <c r="A1001" s="453">
        <v>1000</v>
      </c>
      <c r="B1001" s="453"/>
      <c r="C1001" s="463" t="s">
        <v>4873</v>
      </c>
      <c r="D1001" s="463" t="s">
        <v>10193</v>
      </c>
      <c r="E1001" s="464" t="s">
        <v>10251</v>
      </c>
      <c r="F1001" s="455" t="s">
        <v>792</v>
      </c>
      <c r="G1001" s="456" t="s">
        <v>551</v>
      </c>
      <c r="H1001" s="455" t="s">
        <v>34</v>
      </c>
      <c r="I1001" s="454" t="s">
        <v>21</v>
      </c>
      <c r="J1001" s="457">
        <v>5500000</v>
      </c>
      <c r="K1001" s="458">
        <v>96</v>
      </c>
      <c r="L1001" s="457">
        <v>528000000</v>
      </c>
      <c r="M1001" s="455" t="s">
        <v>8953</v>
      </c>
      <c r="N1001" s="459" t="s">
        <v>1552</v>
      </c>
      <c r="O1001" s="459" t="s">
        <v>8807</v>
      </c>
      <c r="P1001" s="454" t="s">
        <v>8808</v>
      </c>
      <c r="Q1001" s="455" t="s">
        <v>10605</v>
      </c>
    </row>
    <row r="1002" spans="1:17" s="446" customFormat="1" ht="24.95" customHeight="1">
      <c r="A1002" s="453">
        <v>1001</v>
      </c>
      <c r="B1002" s="453"/>
      <c r="C1002" s="463" t="s">
        <v>4873</v>
      </c>
      <c r="D1002" s="463" t="s">
        <v>10193</v>
      </c>
      <c r="E1002" s="464" t="s">
        <v>10252</v>
      </c>
      <c r="F1002" s="455" t="s">
        <v>792</v>
      </c>
      <c r="G1002" s="456" t="s">
        <v>551</v>
      </c>
      <c r="H1002" s="455" t="s">
        <v>34</v>
      </c>
      <c r="I1002" s="454" t="s">
        <v>21</v>
      </c>
      <c r="J1002" s="457">
        <v>2395000</v>
      </c>
      <c r="K1002" s="458">
        <v>111</v>
      </c>
      <c r="L1002" s="457">
        <v>265845000</v>
      </c>
      <c r="M1002" s="455" t="s">
        <v>8953</v>
      </c>
      <c r="N1002" s="459" t="s">
        <v>1552</v>
      </c>
      <c r="O1002" s="459" t="s">
        <v>8807</v>
      </c>
      <c r="P1002" s="454" t="s">
        <v>8808</v>
      </c>
      <c r="Q1002" s="455" t="s">
        <v>10605</v>
      </c>
    </row>
    <row r="1003" spans="1:17" s="446" customFormat="1" ht="24.95" customHeight="1">
      <c r="A1003" s="453">
        <v>1002</v>
      </c>
      <c r="B1003" s="453"/>
      <c r="C1003" s="463" t="s">
        <v>4873</v>
      </c>
      <c r="D1003" s="463" t="s">
        <v>10193</v>
      </c>
      <c r="E1003" s="464" t="s">
        <v>10253</v>
      </c>
      <c r="F1003" s="455" t="s">
        <v>10254</v>
      </c>
      <c r="G1003" s="456" t="s">
        <v>10255</v>
      </c>
      <c r="H1003" s="455" t="s">
        <v>35</v>
      </c>
      <c r="I1003" s="454" t="s">
        <v>21</v>
      </c>
      <c r="J1003" s="457">
        <v>3030000</v>
      </c>
      <c r="K1003" s="458">
        <v>24</v>
      </c>
      <c r="L1003" s="457">
        <v>72720000</v>
      </c>
      <c r="M1003" s="455" t="s">
        <v>10256</v>
      </c>
      <c r="N1003" s="459" t="s">
        <v>1552</v>
      </c>
      <c r="O1003" s="459" t="s">
        <v>8807</v>
      </c>
      <c r="P1003" s="454" t="s">
        <v>8808</v>
      </c>
      <c r="Q1003" s="455" t="s">
        <v>10605</v>
      </c>
    </row>
    <row r="1004" spans="1:17" s="446" customFormat="1" ht="24.95" customHeight="1">
      <c r="A1004" s="453">
        <v>1003</v>
      </c>
      <c r="B1004" s="453"/>
      <c r="C1004" s="463" t="s">
        <v>4873</v>
      </c>
      <c r="D1004" s="463" t="s">
        <v>10193</v>
      </c>
      <c r="E1004" s="464" t="s">
        <v>10257</v>
      </c>
      <c r="F1004" s="455" t="s">
        <v>1856</v>
      </c>
      <c r="G1004" s="456" t="s">
        <v>10056</v>
      </c>
      <c r="H1004" s="455" t="s">
        <v>31</v>
      </c>
      <c r="I1004" s="454" t="s">
        <v>21</v>
      </c>
      <c r="J1004" s="457">
        <v>1400000</v>
      </c>
      <c r="K1004" s="458">
        <v>58</v>
      </c>
      <c r="L1004" s="457">
        <v>81200000</v>
      </c>
      <c r="M1004" s="455" t="s">
        <v>10057</v>
      </c>
      <c r="N1004" s="459" t="s">
        <v>1552</v>
      </c>
      <c r="O1004" s="459" t="s">
        <v>8807</v>
      </c>
      <c r="P1004" s="454" t="s">
        <v>8808</v>
      </c>
      <c r="Q1004" s="455" t="s">
        <v>10605</v>
      </c>
    </row>
    <row r="1005" spans="1:17" s="446" customFormat="1" ht="24.95" customHeight="1">
      <c r="A1005" s="453">
        <v>1004</v>
      </c>
      <c r="B1005" s="453"/>
      <c r="C1005" s="463" t="s">
        <v>4873</v>
      </c>
      <c r="D1005" s="463" t="s">
        <v>10193</v>
      </c>
      <c r="E1005" s="464" t="s">
        <v>10258</v>
      </c>
      <c r="F1005" s="455" t="s">
        <v>1856</v>
      </c>
      <c r="G1005" s="456" t="s">
        <v>10056</v>
      </c>
      <c r="H1005" s="455" t="s">
        <v>31</v>
      </c>
      <c r="I1005" s="454" t="s">
        <v>21</v>
      </c>
      <c r="J1005" s="457">
        <v>1400000</v>
      </c>
      <c r="K1005" s="458">
        <v>110</v>
      </c>
      <c r="L1005" s="457">
        <v>154000000</v>
      </c>
      <c r="M1005" s="455" t="s">
        <v>10057</v>
      </c>
      <c r="N1005" s="459" t="s">
        <v>1552</v>
      </c>
      <c r="O1005" s="459" t="s">
        <v>8807</v>
      </c>
      <c r="P1005" s="454" t="s">
        <v>8808</v>
      </c>
      <c r="Q1005" s="455" t="s">
        <v>10605</v>
      </c>
    </row>
    <row r="1006" spans="1:17" s="446" customFormat="1" ht="24.95" customHeight="1">
      <c r="A1006" s="453">
        <v>1005</v>
      </c>
      <c r="B1006" s="453"/>
      <c r="C1006" s="463" t="s">
        <v>4873</v>
      </c>
      <c r="D1006" s="463" t="s">
        <v>10193</v>
      </c>
      <c r="E1006" s="464" t="s">
        <v>10259</v>
      </c>
      <c r="F1006" s="455" t="s">
        <v>1856</v>
      </c>
      <c r="G1006" s="456" t="s">
        <v>10056</v>
      </c>
      <c r="H1006" s="455" t="s">
        <v>31</v>
      </c>
      <c r="I1006" s="454" t="s">
        <v>21</v>
      </c>
      <c r="J1006" s="457">
        <v>1400000</v>
      </c>
      <c r="K1006" s="458">
        <v>140</v>
      </c>
      <c r="L1006" s="457">
        <v>196000000</v>
      </c>
      <c r="M1006" s="455" t="s">
        <v>10057</v>
      </c>
      <c r="N1006" s="459" t="s">
        <v>1552</v>
      </c>
      <c r="O1006" s="459" t="s">
        <v>8807</v>
      </c>
      <c r="P1006" s="454" t="s">
        <v>8808</v>
      </c>
      <c r="Q1006" s="455" t="s">
        <v>10605</v>
      </c>
    </row>
    <row r="1007" spans="1:17" s="446" customFormat="1" ht="24.95" customHeight="1">
      <c r="A1007" s="453">
        <v>1006</v>
      </c>
      <c r="B1007" s="453"/>
      <c r="C1007" s="463" t="s">
        <v>4873</v>
      </c>
      <c r="D1007" s="463" t="s">
        <v>10193</v>
      </c>
      <c r="E1007" s="464" t="s">
        <v>10260</v>
      </c>
      <c r="F1007" s="455" t="s">
        <v>10059</v>
      </c>
      <c r="G1007" s="456" t="s">
        <v>9840</v>
      </c>
      <c r="H1007" s="455" t="s">
        <v>9841</v>
      </c>
      <c r="I1007" s="454" t="s">
        <v>21</v>
      </c>
      <c r="J1007" s="457">
        <v>550000</v>
      </c>
      <c r="K1007" s="458">
        <v>50</v>
      </c>
      <c r="L1007" s="457">
        <v>27500000</v>
      </c>
      <c r="M1007" s="455" t="s">
        <v>9842</v>
      </c>
      <c r="N1007" s="459" t="s">
        <v>1552</v>
      </c>
      <c r="O1007" s="459" t="s">
        <v>8807</v>
      </c>
      <c r="P1007" s="454" t="s">
        <v>8808</v>
      </c>
      <c r="Q1007" s="455" t="s">
        <v>10605</v>
      </c>
    </row>
    <row r="1008" spans="1:17" s="446" customFormat="1" ht="24.95" customHeight="1">
      <c r="A1008" s="453">
        <v>1007</v>
      </c>
      <c r="B1008" s="453"/>
      <c r="C1008" s="463" t="s">
        <v>4873</v>
      </c>
      <c r="D1008" s="463" t="s">
        <v>10193</v>
      </c>
      <c r="E1008" s="464" t="s">
        <v>10261</v>
      </c>
      <c r="F1008" s="455" t="s">
        <v>1856</v>
      </c>
      <c r="G1008" s="456" t="s">
        <v>10056</v>
      </c>
      <c r="H1008" s="455" t="s">
        <v>31</v>
      </c>
      <c r="I1008" s="454" t="s">
        <v>21</v>
      </c>
      <c r="J1008" s="457">
        <v>5000000</v>
      </c>
      <c r="K1008" s="458">
        <v>10</v>
      </c>
      <c r="L1008" s="457">
        <v>50000000</v>
      </c>
      <c r="M1008" s="455" t="s">
        <v>10057</v>
      </c>
      <c r="N1008" s="459" t="s">
        <v>1552</v>
      </c>
      <c r="O1008" s="459" t="s">
        <v>8807</v>
      </c>
      <c r="P1008" s="454" t="s">
        <v>8808</v>
      </c>
      <c r="Q1008" s="455" t="s">
        <v>10605</v>
      </c>
    </row>
    <row r="1009" spans="1:17" s="446" customFormat="1" ht="24.95" customHeight="1">
      <c r="A1009" s="453">
        <v>1008</v>
      </c>
      <c r="B1009" s="453"/>
      <c r="C1009" s="463" t="s">
        <v>4873</v>
      </c>
      <c r="D1009" s="463" t="s">
        <v>10193</v>
      </c>
      <c r="E1009" s="464" t="s">
        <v>10262</v>
      </c>
      <c r="F1009" s="455" t="s">
        <v>1856</v>
      </c>
      <c r="G1009" s="456" t="s">
        <v>10056</v>
      </c>
      <c r="H1009" s="455" t="s">
        <v>31</v>
      </c>
      <c r="I1009" s="454" t="s">
        <v>21</v>
      </c>
      <c r="J1009" s="457">
        <v>5000000</v>
      </c>
      <c r="K1009" s="458">
        <v>9</v>
      </c>
      <c r="L1009" s="457">
        <v>45000000</v>
      </c>
      <c r="M1009" s="455" t="s">
        <v>10057</v>
      </c>
      <c r="N1009" s="459" t="s">
        <v>1552</v>
      </c>
      <c r="O1009" s="459" t="s">
        <v>8807</v>
      </c>
      <c r="P1009" s="454" t="s">
        <v>8808</v>
      </c>
      <c r="Q1009" s="455" t="s">
        <v>10605</v>
      </c>
    </row>
    <row r="1010" spans="1:17" s="446" customFormat="1" ht="24.95" customHeight="1">
      <c r="A1010" s="453">
        <v>1009</v>
      </c>
      <c r="B1010" s="453"/>
      <c r="C1010" s="463" t="s">
        <v>4873</v>
      </c>
      <c r="D1010" s="463" t="s">
        <v>10193</v>
      </c>
      <c r="E1010" s="464" t="s">
        <v>10263</v>
      </c>
      <c r="F1010" s="455" t="s">
        <v>1856</v>
      </c>
      <c r="G1010" s="456" t="s">
        <v>10056</v>
      </c>
      <c r="H1010" s="455" t="s">
        <v>31</v>
      </c>
      <c r="I1010" s="454" t="s">
        <v>21</v>
      </c>
      <c r="J1010" s="457">
        <v>5000000</v>
      </c>
      <c r="K1010" s="458">
        <v>8</v>
      </c>
      <c r="L1010" s="457">
        <v>40000000</v>
      </c>
      <c r="M1010" s="455" t="s">
        <v>10057</v>
      </c>
      <c r="N1010" s="459" t="s">
        <v>1552</v>
      </c>
      <c r="O1010" s="459" t="s">
        <v>8807</v>
      </c>
      <c r="P1010" s="454" t="s">
        <v>8808</v>
      </c>
      <c r="Q1010" s="455" t="s">
        <v>10605</v>
      </c>
    </row>
    <row r="1011" spans="1:17" s="446" customFormat="1" ht="24.95" customHeight="1">
      <c r="A1011" s="453">
        <v>1010</v>
      </c>
      <c r="B1011" s="453"/>
      <c r="C1011" s="463" t="s">
        <v>4873</v>
      </c>
      <c r="D1011" s="463" t="s">
        <v>10193</v>
      </c>
      <c r="E1011" s="464" t="s">
        <v>10264</v>
      </c>
      <c r="F1011" s="455" t="s">
        <v>1856</v>
      </c>
      <c r="G1011" s="456" t="s">
        <v>10056</v>
      </c>
      <c r="H1011" s="455" t="s">
        <v>31</v>
      </c>
      <c r="I1011" s="454" t="s">
        <v>21</v>
      </c>
      <c r="J1011" s="457">
        <v>5000000</v>
      </c>
      <c r="K1011" s="458">
        <v>8</v>
      </c>
      <c r="L1011" s="457">
        <v>40000000</v>
      </c>
      <c r="M1011" s="455" t="s">
        <v>10057</v>
      </c>
      <c r="N1011" s="459" t="s">
        <v>1552</v>
      </c>
      <c r="O1011" s="459" t="s">
        <v>8807</v>
      </c>
      <c r="P1011" s="454" t="s">
        <v>8808</v>
      </c>
      <c r="Q1011" s="455" t="s">
        <v>10605</v>
      </c>
    </row>
    <row r="1012" spans="1:17" s="446" customFormat="1" ht="24.95" customHeight="1">
      <c r="A1012" s="453">
        <v>1011</v>
      </c>
      <c r="B1012" s="453"/>
      <c r="C1012" s="463" t="s">
        <v>4873</v>
      </c>
      <c r="D1012" s="463" t="s">
        <v>10193</v>
      </c>
      <c r="E1012" s="464" t="s">
        <v>10265</v>
      </c>
      <c r="F1012" s="455" t="s">
        <v>1856</v>
      </c>
      <c r="G1012" s="456" t="s">
        <v>10056</v>
      </c>
      <c r="H1012" s="455" t="s">
        <v>31</v>
      </c>
      <c r="I1012" s="454" t="s">
        <v>21</v>
      </c>
      <c r="J1012" s="457">
        <v>5000000</v>
      </c>
      <c r="K1012" s="458">
        <v>10</v>
      </c>
      <c r="L1012" s="457">
        <v>50000000</v>
      </c>
      <c r="M1012" s="455" t="s">
        <v>10057</v>
      </c>
      <c r="N1012" s="459" t="s">
        <v>1552</v>
      </c>
      <c r="O1012" s="459" t="s">
        <v>8807</v>
      </c>
      <c r="P1012" s="454" t="s">
        <v>8808</v>
      </c>
      <c r="Q1012" s="455" t="s">
        <v>10605</v>
      </c>
    </row>
    <row r="1013" spans="1:17" s="446" customFormat="1" ht="24.95" customHeight="1">
      <c r="A1013" s="453">
        <v>1012</v>
      </c>
      <c r="B1013" s="453"/>
      <c r="C1013" s="463" t="s">
        <v>4873</v>
      </c>
      <c r="D1013" s="463" t="s">
        <v>10193</v>
      </c>
      <c r="E1013" s="464" t="s">
        <v>10266</v>
      </c>
      <c r="F1013" s="455" t="s">
        <v>1856</v>
      </c>
      <c r="G1013" s="456" t="s">
        <v>10056</v>
      </c>
      <c r="H1013" s="455" t="s">
        <v>31</v>
      </c>
      <c r="I1013" s="454" t="s">
        <v>21</v>
      </c>
      <c r="J1013" s="457">
        <v>4500000</v>
      </c>
      <c r="K1013" s="458">
        <v>7</v>
      </c>
      <c r="L1013" s="457">
        <v>31500000</v>
      </c>
      <c r="M1013" s="455" t="s">
        <v>10057</v>
      </c>
      <c r="N1013" s="459" t="s">
        <v>1552</v>
      </c>
      <c r="O1013" s="459" t="s">
        <v>8807</v>
      </c>
      <c r="P1013" s="454" t="s">
        <v>8808</v>
      </c>
      <c r="Q1013" s="455" t="s">
        <v>10605</v>
      </c>
    </row>
    <row r="1014" spans="1:17" s="446" customFormat="1" ht="24.95" customHeight="1">
      <c r="A1014" s="453">
        <v>1013</v>
      </c>
      <c r="B1014" s="453"/>
      <c r="C1014" s="463" t="s">
        <v>4873</v>
      </c>
      <c r="D1014" s="463" t="s">
        <v>10193</v>
      </c>
      <c r="E1014" s="464" t="s">
        <v>10267</v>
      </c>
      <c r="F1014" s="455" t="s">
        <v>1856</v>
      </c>
      <c r="G1014" s="456" t="s">
        <v>10056</v>
      </c>
      <c r="H1014" s="455" t="s">
        <v>31</v>
      </c>
      <c r="I1014" s="454" t="s">
        <v>21</v>
      </c>
      <c r="J1014" s="457">
        <v>4500000</v>
      </c>
      <c r="K1014" s="458">
        <v>5</v>
      </c>
      <c r="L1014" s="457">
        <v>22500000</v>
      </c>
      <c r="M1014" s="455" t="s">
        <v>10057</v>
      </c>
      <c r="N1014" s="459" t="s">
        <v>1552</v>
      </c>
      <c r="O1014" s="459" t="s">
        <v>8807</v>
      </c>
      <c r="P1014" s="454" t="s">
        <v>8808</v>
      </c>
      <c r="Q1014" s="455" t="s">
        <v>10605</v>
      </c>
    </row>
    <row r="1015" spans="1:17" s="446" customFormat="1" ht="24.95" customHeight="1">
      <c r="A1015" s="453">
        <v>1014</v>
      </c>
      <c r="B1015" s="453"/>
      <c r="C1015" s="463" t="s">
        <v>4873</v>
      </c>
      <c r="D1015" s="463" t="s">
        <v>10193</v>
      </c>
      <c r="E1015" s="464" t="s">
        <v>10268</v>
      </c>
      <c r="F1015" s="455" t="s">
        <v>1856</v>
      </c>
      <c r="G1015" s="456" t="s">
        <v>10056</v>
      </c>
      <c r="H1015" s="455" t="s">
        <v>31</v>
      </c>
      <c r="I1015" s="454" t="s">
        <v>21</v>
      </c>
      <c r="J1015" s="457">
        <v>4500000</v>
      </c>
      <c r="K1015" s="458">
        <v>6</v>
      </c>
      <c r="L1015" s="457">
        <v>27000000</v>
      </c>
      <c r="M1015" s="455" t="s">
        <v>10057</v>
      </c>
      <c r="N1015" s="459" t="s">
        <v>1552</v>
      </c>
      <c r="O1015" s="459" t="s">
        <v>8807</v>
      </c>
      <c r="P1015" s="454" t="s">
        <v>8808</v>
      </c>
      <c r="Q1015" s="455" t="s">
        <v>10605</v>
      </c>
    </row>
    <row r="1016" spans="1:17" s="446" customFormat="1" ht="24.95" customHeight="1">
      <c r="A1016" s="453">
        <v>1015</v>
      </c>
      <c r="B1016" s="453"/>
      <c r="C1016" s="463" t="s">
        <v>4873</v>
      </c>
      <c r="D1016" s="463" t="s">
        <v>10193</v>
      </c>
      <c r="E1016" s="464" t="s">
        <v>10269</v>
      </c>
      <c r="F1016" s="455" t="s">
        <v>1856</v>
      </c>
      <c r="G1016" s="456" t="s">
        <v>10056</v>
      </c>
      <c r="H1016" s="455" t="s">
        <v>31</v>
      </c>
      <c r="I1016" s="454" t="s">
        <v>21</v>
      </c>
      <c r="J1016" s="457">
        <v>4500000</v>
      </c>
      <c r="K1016" s="458">
        <v>6</v>
      </c>
      <c r="L1016" s="457">
        <v>27000000</v>
      </c>
      <c r="M1016" s="455" t="s">
        <v>10057</v>
      </c>
      <c r="N1016" s="459" t="s">
        <v>1552</v>
      </c>
      <c r="O1016" s="459" t="s">
        <v>8807</v>
      </c>
      <c r="P1016" s="454" t="s">
        <v>8808</v>
      </c>
      <c r="Q1016" s="455" t="s">
        <v>10605</v>
      </c>
    </row>
    <row r="1017" spans="1:17" s="446" customFormat="1" ht="24.95" customHeight="1">
      <c r="A1017" s="453">
        <v>1016</v>
      </c>
      <c r="B1017" s="453"/>
      <c r="C1017" s="463" t="s">
        <v>4873</v>
      </c>
      <c r="D1017" s="463" t="s">
        <v>10193</v>
      </c>
      <c r="E1017" s="464" t="s">
        <v>10270</v>
      </c>
      <c r="F1017" s="455" t="s">
        <v>1856</v>
      </c>
      <c r="G1017" s="456" t="s">
        <v>10056</v>
      </c>
      <c r="H1017" s="455" t="s">
        <v>31</v>
      </c>
      <c r="I1017" s="454" t="s">
        <v>21</v>
      </c>
      <c r="J1017" s="457">
        <v>4500000</v>
      </c>
      <c r="K1017" s="458">
        <v>6</v>
      </c>
      <c r="L1017" s="457">
        <v>27000000</v>
      </c>
      <c r="M1017" s="455" t="s">
        <v>10057</v>
      </c>
      <c r="N1017" s="459" t="s">
        <v>1552</v>
      </c>
      <c r="O1017" s="459" t="s">
        <v>8807</v>
      </c>
      <c r="P1017" s="454" t="s">
        <v>8808</v>
      </c>
      <c r="Q1017" s="455" t="s">
        <v>10605</v>
      </c>
    </row>
    <row r="1018" spans="1:17" s="446" customFormat="1" ht="24.95" customHeight="1">
      <c r="A1018" s="453">
        <v>1017</v>
      </c>
      <c r="B1018" s="453"/>
      <c r="C1018" s="463" t="s">
        <v>4873</v>
      </c>
      <c r="D1018" s="463" t="s">
        <v>10193</v>
      </c>
      <c r="E1018" s="464" t="s">
        <v>10271</v>
      </c>
      <c r="F1018" s="455" t="s">
        <v>1856</v>
      </c>
      <c r="G1018" s="456" t="s">
        <v>10056</v>
      </c>
      <c r="H1018" s="455" t="s">
        <v>31</v>
      </c>
      <c r="I1018" s="454" t="s">
        <v>21</v>
      </c>
      <c r="J1018" s="457">
        <v>4500000</v>
      </c>
      <c r="K1018" s="458">
        <v>5</v>
      </c>
      <c r="L1018" s="457">
        <v>22500000</v>
      </c>
      <c r="M1018" s="455" t="s">
        <v>10057</v>
      </c>
      <c r="N1018" s="459" t="s">
        <v>1552</v>
      </c>
      <c r="O1018" s="459" t="s">
        <v>8807</v>
      </c>
      <c r="P1018" s="454" t="s">
        <v>8808</v>
      </c>
      <c r="Q1018" s="455" t="s">
        <v>10605</v>
      </c>
    </row>
    <row r="1019" spans="1:17" s="446" customFormat="1" ht="24.95" customHeight="1">
      <c r="A1019" s="453">
        <v>1018</v>
      </c>
      <c r="B1019" s="453"/>
      <c r="C1019" s="463" t="s">
        <v>4873</v>
      </c>
      <c r="D1019" s="463" t="s">
        <v>10193</v>
      </c>
      <c r="E1019" s="464" t="s">
        <v>10272</v>
      </c>
      <c r="F1019" s="455" t="s">
        <v>1856</v>
      </c>
      <c r="G1019" s="456" t="s">
        <v>10056</v>
      </c>
      <c r="H1019" s="455" t="s">
        <v>31</v>
      </c>
      <c r="I1019" s="454" t="s">
        <v>21</v>
      </c>
      <c r="J1019" s="457">
        <v>6000000</v>
      </c>
      <c r="K1019" s="458">
        <v>22</v>
      </c>
      <c r="L1019" s="457">
        <v>132000000</v>
      </c>
      <c r="M1019" s="455" t="s">
        <v>10057</v>
      </c>
      <c r="N1019" s="459" t="s">
        <v>1552</v>
      </c>
      <c r="O1019" s="459" t="s">
        <v>8807</v>
      </c>
      <c r="P1019" s="454" t="s">
        <v>8808</v>
      </c>
      <c r="Q1019" s="455" t="s">
        <v>10605</v>
      </c>
    </row>
    <row r="1020" spans="1:17" s="446" customFormat="1" ht="24.95" customHeight="1">
      <c r="A1020" s="453">
        <v>1019</v>
      </c>
      <c r="B1020" s="453"/>
      <c r="C1020" s="463" t="s">
        <v>4873</v>
      </c>
      <c r="D1020" s="463" t="s">
        <v>10193</v>
      </c>
      <c r="E1020" s="464" t="s">
        <v>10273</v>
      </c>
      <c r="F1020" s="455" t="s">
        <v>1856</v>
      </c>
      <c r="G1020" s="456" t="s">
        <v>10056</v>
      </c>
      <c r="H1020" s="455" t="s">
        <v>31</v>
      </c>
      <c r="I1020" s="454" t="s">
        <v>21</v>
      </c>
      <c r="J1020" s="457">
        <v>7000000</v>
      </c>
      <c r="K1020" s="458">
        <v>3</v>
      </c>
      <c r="L1020" s="457">
        <v>21000000</v>
      </c>
      <c r="M1020" s="455" t="s">
        <v>10057</v>
      </c>
      <c r="N1020" s="459" t="s">
        <v>1552</v>
      </c>
      <c r="O1020" s="459" t="s">
        <v>8807</v>
      </c>
      <c r="P1020" s="454" t="s">
        <v>8808</v>
      </c>
      <c r="Q1020" s="455" t="s">
        <v>10605</v>
      </c>
    </row>
    <row r="1021" spans="1:17" s="446" customFormat="1" ht="24.95" customHeight="1">
      <c r="A1021" s="453">
        <v>1020</v>
      </c>
      <c r="B1021" s="453"/>
      <c r="C1021" s="463" t="s">
        <v>4873</v>
      </c>
      <c r="D1021" s="463" t="s">
        <v>10193</v>
      </c>
      <c r="E1021" s="464" t="s">
        <v>10274</v>
      </c>
      <c r="F1021" s="455" t="s">
        <v>1856</v>
      </c>
      <c r="G1021" s="456" t="s">
        <v>10056</v>
      </c>
      <c r="H1021" s="455" t="s">
        <v>31</v>
      </c>
      <c r="I1021" s="454" t="s">
        <v>21</v>
      </c>
      <c r="J1021" s="457">
        <v>7000000</v>
      </c>
      <c r="K1021" s="458">
        <v>3</v>
      </c>
      <c r="L1021" s="457">
        <v>21000000</v>
      </c>
      <c r="M1021" s="455" t="s">
        <v>10057</v>
      </c>
      <c r="N1021" s="459" t="s">
        <v>1552</v>
      </c>
      <c r="O1021" s="459" t="s">
        <v>8807</v>
      </c>
      <c r="P1021" s="454" t="s">
        <v>8808</v>
      </c>
      <c r="Q1021" s="455" t="s">
        <v>10605</v>
      </c>
    </row>
    <row r="1022" spans="1:17" s="446" customFormat="1" ht="24.95" customHeight="1">
      <c r="A1022" s="453">
        <v>1021</v>
      </c>
      <c r="B1022" s="453"/>
      <c r="C1022" s="463" t="s">
        <v>4873</v>
      </c>
      <c r="D1022" s="463" t="s">
        <v>10193</v>
      </c>
      <c r="E1022" s="464" t="s">
        <v>10275</v>
      </c>
      <c r="F1022" s="455" t="s">
        <v>1856</v>
      </c>
      <c r="G1022" s="456" t="s">
        <v>10056</v>
      </c>
      <c r="H1022" s="455" t="s">
        <v>31</v>
      </c>
      <c r="I1022" s="454" t="s">
        <v>21</v>
      </c>
      <c r="J1022" s="457">
        <v>7000000</v>
      </c>
      <c r="K1022" s="458">
        <v>12</v>
      </c>
      <c r="L1022" s="457">
        <v>84000000</v>
      </c>
      <c r="M1022" s="455" t="s">
        <v>10057</v>
      </c>
      <c r="N1022" s="459" t="s">
        <v>1552</v>
      </c>
      <c r="O1022" s="459" t="s">
        <v>8807</v>
      </c>
      <c r="P1022" s="454" t="s">
        <v>8808</v>
      </c>
      <c r="Q1022" s="455" t="s">
        <v>10605</v>
      </c>
    </row>
    <row r="1023" spans="1:17" s="446" customFormat="1" ht="24.95" customHeight="1">
      <c r="A1023" s="453">
        <v>1022</v>
      </c>
      <c r="B1023" s="453"/>
      <c r="C1023" s="463" t="s">
        <v>4873</v>
      </c>
      <c r="D1023" s="463" t="s">
        <v>10193</v>
      </c>
      <c r="E1023" s="464" t="s">
        <v>10276</v>
      </c>
      <c r="F1023" s="455" t="s">
        <v>1856</v>
      </c>
      <c r="G1023" s="456" t="s">
        <v>10056</v>
      </c>
      <c r="H1023" s="455" t="s">
        <v>31</v>
      </c>
      <c r="I1023" s="454" t="s">
        <v>21</v>
      </c>
      <c r="J1023" s="457">
        <v>7000000</v>
      </c>
      <c r="K1023" s="458">
        <v>5</v>
      </c>
      <c r="L1023" s="457">
        <v>35000000</v>
      </c>
      <c r="M1023" s="455" t="s">
        <v>10057</v>
      </c>
      <c r="N1023" s="459" t="s">
        <v>1552</v>
      </c>
      <c r="O1023" s="459" t="s">
        <v>8807</v>
      </c>
      <c r="P1023" s="454" t="s">
        <v>8808</v>
      </c>
      <c r="Q1023" s="455" t="s">
        <v>10605</v>
      </c>
    </row>
    <row r="1024" spans="1:17" s="446" customFormat="1" ht="24.95" customHeight="1">
      <c r="A1024" s="453">
        <v>1023</v>
      </c>
      <c r="B1024" s="453"/>
      <c r="C1024" s="463" t="s">
        <v>4873</v>
      </c>
      <c r="D1024" s="463" t="s">
        <v>10193</v>
      </c>
      <c r="E1024" s="464" t="s">
        <v>10277</v>
      </c>
      <c r="F1024" s="455" t="s">
        <v>1856</v>
      </c>
      <c r="G1024" s="456" t="s">
        <v>10056</v>
      </c>
      <c r="H1024" s="455" t="s">
        <v>31</v>
      </c>
      <c r="I1024" s="454" t="s">
        <v>21</v>
      </c>
      <c r="J1024" s="457">
        <v>7000000</v>
      </c>
      <c r="K1024" s="458">
        <v>4</v>
      </c>
      <c r="L1024" s="457">
        <v>28000000</v>
      </c>
      <c r="M1024" s="455" t="s">
        <v>10057</v>
      </c>
      <c r="N1024" s="459" t="s">
        <v>1552</v>
      </c>
      <c r="O1024" s="459" t="s">
        <v>8807</v>
      </c>
      <c r="P1024" s="454" t="s">
        <v>8808</v>
      </c>
      <c r="Q1024" s="455" t="s">
        <v>10605</v>
      </c>
    </row>
    <row r="1025" spans="1:17" s="446" customFormat="1" ht="24.95" customHeight="1">
      <c r="A1025" s="453">
        <v>1024</v>
      </c>
      <c r="B1025" s="453"/>
      <c r="C1025" s="463" t="s">
        <v>4873</v>
      </c>
      <c r="D1025" s="463" t="s">
        <v>10193</v>
      </c>
      <c r="E1025" s="464" t="s">
        <v>10278</v>
      </c>
      <c r="F1025" s="455" t="s">
        <v>1856</v>
      </c>
      <c r="G1025" s="456" t="s">
        <v>10056</v>
      </c>
      <c r="H1025" s="455" t="s">
        <v>31</v>
      </c>
      <c r="I1025" s="454" t="s">
        <v>21</v>
      </c>
      <c r="J1025" s="457">
        <v>7000000</v>
      </c>
      <c r="K1025" s="458">
        <v>16</v>
      </c>
      <c r="L1025" s="457">
        <v>112000000</v>
      </c>
      <c r="M1025" s="455" t="s">
        <v>10057</v>
      </c>
      <c r="N1025" s="459" t="s">
        <v>1552</v>
      </c>
      <c r="O1025" s="459" t="s">
        <v>8807</v>
      </c>
      <c r="P1025" s="454" t="s">
        <v>8808</v>
      </c>
      <c r="Q1025" s="455" t="s">
        <v>10605</v>
      </c>
    </row>
    <row r="1026" spans="1:17" s="446" customFormat="1" ht="24.95" customHeight="1">
      <c r="A1026" s="453">
        <v>1025</v>
      </c>
      <c r="B1026" s="453"/>
      <c r="C1026" s="463" t="s">
        <v>4873</v>
      </c>
      <c r="D1026" s="463" t="s">
        <v>10193</v>
      </c>
      <c r="E1026" s="464" t="s">
        <v>10279</v>
      </c>
      <c r="F1026" s="455" t="s">
        <v>1856</v>
      </c>
      <c r="G1026" s="456" t="s">
        <v>10056</v>
      </c>
      <c r="H1026" s="455" t="s">
        <v>31</v>
      </c>
      <c r="I1026" s="454" t="s">
        <v>21</v>
      </c>
      <c r="J1026" s="457">
        <v>7000000</v>
      </c>
      <c r="K1026" s="458">
        <v>20</v>
      </c>
      <c r="L1026" s="457">
        <v>140000000</v>
      </c>
      <c r="M1026" s="455" t="s">
        <v>10057</v>
      </c>
      <c r="N1026" s="459" t="s">
        <v>1552</v>
      </c>
      <c r="O1026" s="459" t="s">
        <v>8807</v>
      </c>
      <c r="P1026" s="454" t="s">
        <v>8808</v>
      </c>
      <c r="Q1026" s="455" t="s">
        <v>10605</v>
      </c>
    </row>
    <row r="1027" spans="1:17" s="446" customFormat="1" ht="24.95" customHeight="1">
      <c r="A1027" s="453">
        <v>1026</v>
      </c>
      <c r="B1027" s="453"/>
      <c r="C1027" s="463" t="s">
        <v>4873</v>
      </c>
      <c r="D1027" s="463" t="s">
        <v>10193</v>
      </c>
      <c r="E1027" s="464" t="s">
        <v>10280</v>
      </c>
      <c r="F1027" s="455" t="s">
        <v>1856</v>
      </c>
      <c r="G1027" s="456" t="s">
        <v>10056</v>
      </c>
      <c r="H1027" s="455" t="s">
        <v>31</v>
      </c>
      <c r="I1027" s="454" t="s">
        <v>21</v>
      </c>
      <c r="J1027" s="457">
        <v>7000000</v>
      </c>
      <c r="K1027" s="458">
        <v>20</v>
      </c>
      <c r="L1027" s="457">
        <v>140000000</v>
      </c>
      <c r="M1027" s="455" t="s">
        <v>10057</v>
      </c>
      <c r="N1027" s="459" t="s">
        <v>1552</v>
      </c>
      <c r="O1027" s="459" t="s">
        <v>8807</v>
      </c>
      <c r="P1027" s="454" t="s">
        <v>8808</v>
      </c>
      <c r="Q1027" s="455" t="s">
        <v>10605</v>
      </c>
    </row>
    <row r="1028" spans="1:17" s="446" customFormat="1" ht="24.95" customHeight="1">
      <c r="A1028" s="453">
        <v>1027</v>
      </c>
      <c r="B1028" s="453"/>
      <c r="C1028" s="463" t="s">
        <v>4873</v>
      </c>
      <c r="D1028" s="463" t="s">
        <v>10193</v>
      </c>
      <c r="E1028" s="464" t="s">
        <v>10281</v>
      </c>
      <c r="F1028" s="455" t="s">
        <v>1856</v>
      </c>
      <c r="G1028" s="456" t="s">
        <v>10056</v>
      </c>
      <c r="H1028" s="455" t="s">
        <v>31</v>
      </c>
      <c r="I1028" s="454" t="s">
        <v>21</v>
      </c>
      <c r="J1028" s="457">
        <v>8000000</v>
      </c>
      <c r="K1028" s="458">
        <v>120</v>
      </c>
      <c r="L1028" s="457">
        <v>960000000</v>
      </c>
      <c r="M1028" s="455" t="s">
        <v>10057</v>
      </c>
      <c r="N1028" s="459" t="s">
        <v>1552</v>
      </c>
      <c r="O1028" s="459" t="s">
        <v>8807</v>
      </c>
      <c r="P1028" s="454" t="s">
        <v>8808</v>
      </c>
      <c r="Q1028" s="455" t="s">
        <v>10605</v>
      </c>
    </row>
    <row r="1029" spans="1:17" s="446" customFormat="1" ht="24.95" customHeight="1">
      <c r="A1029" s="453">
        <v>1028</v>
      </c>
      <c r="B1029" s="453"/>
      <c r="C1029" s="463" t="s">
        <v>4873</v>
      </c>
      <c r="D1029" s="463" t="s">
        <v>10193</v>
      </c>
      <c r="E1029" s="464" t="s">
        <v>10282</v>
      </c>
      <c r="F1029" s="455" t="s">
        <v>1856</v>
      </c>
      <c r="G1029" s="456" t="s">
        <v>10056</v>
      </c>
      <c r="H1029" s="455" t="s">
        <v>31</v>
      </c>
      <c r="I1029" s="454" t="s">
        <v>21</v>
      </c>
      <c r="J1029" s="457">
        <v>4500000</v>
      </c>
      <c r="K1029" s="458">
        <v>18</v>
      </c>
      <c r="L1029" s="457">
        <v>81000000</v>
      </c>
      <c r="M1029" s="455" t="s">
        <v>10057</v>
      </c>
      <c r="N1029" s="459" t="s">
        <v>1552</v>
      </c>
      <c r="O1029" s="459" t="s">
        <v>8807</v>
      </c>
      <c r="P1029" s="454" t="s">
        <v>8808</v>
      </c>
      <c r="Q1029" s="455" t="s">
        <v>10605</v>
      </c>
    </row>
    <row r="1030" spans="1:17" s="446" customFormat="1" ht="24.95" customHeight="1">
      <c r="A1030" s="453">
        <v>1029</v>
      </c>
      <c r="B1030" s="453"/>
      <c r="C1030" s="463" t="s">
        <v>4873</v>
      </c>
      <c r="D1030" s="463" t="s">
        <v>10193</v>
      </c>
      <c r="E1030" s="464" t="s">
        <v>10283</v>
      </c>
      <c r="F1030" s="455" t="s">
        <v>1856</v>
      </c>
      <c r="G1030" s="456" t="s">
        <v>10056</v>
      </c>
      <c r="H1030" s="455" t="s">
        <v>31</v>
      </c>
      <c r="I1030" s="454" t="s">
        <v>21</v>
      </c>
      <c r="J1030" s="457">
        <v>4500000</v>
      </c>
      <c r="K1030" s="458">
        <v>30</v>
      </c>
      <c r="L1030" s="457">
        <v>135000000</v>
      </c>
      <c r="M1030" s="455" t="s">
        <v>10057</v>
      </c>
      <c r="N1030" s="459" t="s">
        <v>1552</v>
      </c>
      <c r="O1030" s="459" t="s">
        <v>8807</v>
      </c>
      <c r="P1030" s="454" t="s">
        <v>8808</v>
      </c>
      <c r="Q1030" s="455" t="s">
        <v>10605</v>
      </c>
    </row>
    <row r="1031" spans="1:17" s="446" customFormat="1" ht="24.95" customHeight="1">
      <c r="A1031" s="453">
        <v>1030</v>
      </c>
      <c r="B1031" s="453"/>
      <c r="C1031" s="463" t="s">
        <v>4873</v>
      </c>
      <c r="D1031" s="463" t="s">
        <v>10193</v>
      </c>
      <c r="E1031" s="464" t="s">
        <v>10283</v>
      </c>
      <c r="F1031" s="455" t="s">
        <v>1856</v>
      </c>
      <c r="G1031" s="456" t="s">
        <v>10056</v>
      </c>
      <c r="H1031" s="455" t="s">
        <v>31</v>
      </c>
      <c r="I1031" s="454" t="s">
        <v>21</v>
      </c>
      <c r="J1031" s="457">
        <v>4500000</v>
      </c>
      <c r="K1031" s="458">
        <v>31</v>
      </c>
      <c r="L1031" s="457">
        <v>139500000</v>
      </c>
      <c r="M1031" s="455" t="s">
        <v>10057</v>
      </c>
      <c r="N1031" s="459" t="s">
        <v>1552</v>
      </c>
      <c r="O1031" s="459" t="s">
        <v>8807</v>
      </c>
      <c r="P1031" s="454" t="s">
        <v>8808</v>
      </c>
      <c r="Q1031" s="455" t="s">
        <v>10605</v>
      </c>
    </row>
    <row r="1032" spans="1:17" s="446" customFormat="1" ht="24.95" customHeight="1">
      <c r="A1032" s="453">
        <v>1031</v>
      </c>
      <c r="B1032" s="453"/>
      <c r="C1032" s="463" t="s">
        <v>4873</v>
      </c>
      <c r="D1032" s="463" t="s">
        <v>10193</v>
      </c>
      <c r="E1032" s="464" t="s">
        <v>10284</v>
      </c>
      <c r="F1032" s="455" t="s">
        <v>1856</v>
      </c>
      <c r="G1032" s="456" t="s">
        <v>10056</v>
      </c>
      <c r="H1032" s="455" t="s">
        <v>31</v>
      </c>
      <c r="I1032" s="454" t="s">
        <v>21</v>
      </c>
      <c r="J1032" s="457">
        <v>7500000</v>
      </c>
      <c r="K1032" s="458">
        <v>8</v>
      </c>
      <c r="L1032" s="457">
        <v>60000000</v>
      </c>
      <c r="M1032" s="455" t="s">
        <v>10057</v>
      </c>
      <c r="N1032" s="459" t="s">
        <v>1552</v>
      </c>
      <c r="O1032" s="459" t="s">
        <v>8807</v>
      </c>
      <c r="P1032" s="454" t="s">
        <v>8808</v>
      </c>
      <c r="Q1032" s="455" t="s">
        <v>10605</v>
      </c>
    </row>
    <row r="1033" spans="1:17" s="446" customFormat="1" ht="24.95" customHeight="1">
      <c r="A1033" s="453">
        <v>1032</v>
      </c>
      <c r="B1033" s="453"/>
      <c r="C1033" s="463" t="s">
        <v>4873</v>
      </c>
      <c r="D1033" s="463" t="s">
        <v>10193</v>
      </c>
      <c r="E1033" s="464" t="s">
        <v>10285</v>
      </c>
      <c r="F1033" s="455" t="s">
        <v>1856</v>
      </c>
      <c r="G1033" s="456" t="s">
        <v>10056</v>
      </c>
      <c r="H1033" s="455" t="s">
        <v>31</v>
      </c>
      <c r="I1033" s="454" t="s">
        <v>21</v>
      </c>
      <c r="J1033" s="457">
        <v>7500000</v>
      </c>
      <c r="K1033" s="458">
        <v>25</v>
      </c>
      <c r="L1033" s="457">
        <v>187500000</v>
      </c>
      <c r="M1033" s="455" t="s">
        <v>10057</v>
      </c>
      <c r="N1033" s="459" t="s">
        <v>1552</v>
      </c>
      <c r="O1033" s="459" t="s">
        <v>8807</v>
      </c>
      <c r="P1033" s="454" t="s">
        <v>8808</v>
      </c>
      <c r="Q1033" s="455" t="s">
        <v>10605</v>
      </c>
    </row>
    <row r="1034" spans="1:17" s="446" customFormat="1" ht="24.95" customHeight="1">
      <c r="A1034" s="453">
        <v>1033</v>
      </c>
      <c r="B1034" s="453"/>
      <c r="C1034" s="463" t="s">
        <v>4873</v>
      </c>
      <c r="D1034" s="463" t="s">
        <v>10193</v>
      </c>
      <c r="E1034" s="464" t="s">
        <v>10286</v>
      </c>
      <c r="F1034" s="455" t="s">
        <v>1856</v>
      </c>
      <c r="G1034" s="456" t="s">
        <v>10056</v>
      </c>
      <c r="H1034" s="455" t="s">
        <v>31</v>
      </c>
      <c r="I1034" s="454" t="s">
        <v>21</v>
      </c>
      <c r="J1034" s="457">
        <v>7500000</v>
      </c>
      <c r="K1034" s="458">
        <v>15</v>
      </c>
      <c r="L1034" s="457">
        <v>112500000</v>
      </c>
      <c r="M1034" s="455" t="s">
        <v>10057</v>
      </c>
      <c r="N1034" s="459" t="s">
        <v>1552</v>
      </c>
      <c r="O1034" s="459" t="s">
        <v>8807</v>
      </c>
      <c r="P1034" s="454" t="s">
        <v>8808</v>
      </c>
      <c r="Q1034" s="455" t="s">
        <v>10605</v>
      </c>
    </row>
    <row r="1035" spans="1:17" s="446" customFormat="1" ht="24.95" customHeight="1">
      <c r="A1035" s="453">
        <v>1034</v>
      </c>
      <c r="B1035" s="453"/>
      <c r="C1035" s="463" t="s">
        <v>4873</v>
      </c>
      <c r="D1035" s="463" t="s">
        <v>10193</v>
      </c>
      <c r="E1035" s="464" t="s">
        <v>10287</v>
      </c>
      <c r="F1035" s="455" t="s">
        <v>1856</v>
      </c>
      <c r="G1035" s="456" t="s">
        <v>10056</v>
      </c>
      <c r="H1035" s="455" t="s">
        <v>31</v>
      </c>
      <c r="I1035" s="454" t="s">
        <v>21</v>
      </c>
      <c r="J1035" s="457">
        <v>7500000</v>
      </c>
      <c r="K1035" s="458">
        <v>13</v>
      </c>
      <c r="L1035" s="457">
        <v>97500000</v>
      </c>
      <c r="M1035" s="455" t="s">
        <v>10057</v>
      </c>
      <c r="N1035" s="459" t="s">
        <v>1552</v>
      </c>
      <c r="O1035" s="459" t="s">
        <v>8807</v>
      </c>
      <c r="P1035" s="454" t="s">
        <v>8808</v>
      </c>
      <c r="Q1035" s="455" t="s">
        <v>10605</v>
      </c>
    </row>
    <row r="1036" spans="1:17" s="446" customFormat="1" ht="24.95" customHeight="1">
      <c r="A1036" s="453">
        <v>1035</v>
      </c>
      <c r="B1036" s="453"/>
      <c r="C1036" s="463" t="s">
        <v>4873</v>
      </c>
      <c r="D1036" s="463" t="s">
        <v>10193</v>
      </c>
      <c r="E1036" s="464" t="s">
        <v>10288</v>
      </c>
      <c r="F1036" s="455" t="s">
        <v>1856</v>
      </c>
      <c r="G1036" s="456" t="s">
        <v>10056</v>
      </c>
      <c r="H1036" s="455" t="s">
        <v>31</v>
      </c>
      <c r="I1036" s="454" t="s">
        <v>21</v>
      </c>
      <c r="J1036" s="457">
        <v>7500000</v>
      </c>
      <c r="K1036" s="458">
        <v>8</v>
      </c>
      <c r="L1036" s="457">
        <v>60000000</v>
      </c>
      <c r="M1036" s="455" t="s">
        <v>10057</v>
      </c>
      <c r="N1036" s="459" t="s">
        <v>1552</v>
      </c>
      <c r="O1036" s="459" t="s">
        <v>8807</v>
      </c>
      <c r="P1036" s="454" t="s">
        <v>8808</v>
      </c>
      <c r="Q1036" s="455" t="s">
        <v>10605</v>
      </c>
    </row>
    <row r="1037" spans="1:17" s="446" customFormat="1" ht="24.95" customHeight="1">
      <c r="A1037" s="453">
        <v>1036</v>
      </c>
      <c r="B1037" s="453"/>
      <c r="C1037" s="463" t="s">
        <v>4873</v>
      </c>
      <c r="D1037" s="463" t="s">
        <v>10193</v>
      </c>
      <c r="E1037" s="464" t="s">
        <v>10289</v>
      </c>
      <c r="F1037" s="455" t="s">
        <v>9292</v>
      </c>
      <c r="G1037" s="456" t="s">
        <v>5195</v>
      </c>
      <c r="H1037" s="455" t="s">
        <v>35</v>
      </c>
      <c r="I1037" s="454" t="s">
        <v>21</v>
      </c>
      <c r="J1037" s="457">
        <v>5025279</v>
      </c>
      <c r="K1037" s="458">
        <v>50</v>
      </c>
      <c r="L1037" s="457">
        <v>251263950</v>
      </c>
      <c r="M1037" s="455" t="s">
        <v>8973</v>
      </c>
      <c r="N1037" s="459" t="s">
        <v>1552</v>
      </c>
      <c r="O1037" s="459" t="s">
        <v>8807</v>
      </c>
      <c r="P1037" s="454" t="s">
        <v>8808</v>
      </c>
      <c r="Q1037" s="455" t="s">
        <v>10605</v>
      </c>
    </row>
    <row r="1038" spans="1:17" s="446" customFormat="1" ht="24.95" customHeight="1">
      <c r="A1038" s="453">
        <v>1037</v>
      </c>
      <c r="B1038" s="453"/>
      <c r="C1038" s="463" t="s">
        <v>4873</v>
      </c>
      <c r="D1038" s="463" t="s">
        <v>10193</v>
      </c>
      <c r="E1038" s="464" t="s">
        <v>10290</v>
      </c>
      <c r="F1038" s="455" t="s">
        <v>1856</v>
      </c>
      <c r="G1038" s="456" t="s">
        <v>10056</v>
      </c>
      <c r="H1038" s="455" t="s">
        <v>31</v>
      </c>
      <c r="I1038" s="454" t="s">
        <v>21</v>
      </c>
      <c r="J1038" s="457">
        <v>7500000</v>
      </c>
      <c r="K1038" s="458">
        <v>48</v>
      </c>
      <c r="L1038" s="457">
        <v>360000000</v>
      </c>
      <c r="M1038" s="455" t="s">
        <v>10057</v>
      </c>
      <c r="N1038" s="459" t="s">
        <v>1552</v>
      </c>
      <c r="O1038" s="459" t="s">
        <v>8807</v>
      </c>
      <c r="P1038" s="454" t="s">
        <v>8808</v>
      </c>
      <c r="Q1038" s="455" t="s">
        <v>10605</v>
      </c>
    </row>
    <row r="1039" spans="1:17" s="446" customFormat="1" ht="24.95" customHeight="1">
      <c r="A1039" s="453">
        <v>1038</v>
      </c>
      <c r="B1039" s="453"/>
      <c r="C1039" s="463" t="s">
        <v>4873</v>
      </c>
      <c r="D1039" s="463" t="s">
        <v>10193</v>
      </c>
      <c r="E1039" s="464" t="s">
        <v>10291</v>
      </c>
      <c r="F1039" s="455" t="s">
        <v>1856</v>
      </c>
      <c r="G1039" s="456" t="s">
        <v>10056</v>
      </c>
      <c r="H1039" s="455" t="s">
        <v>31</v>
      </c>
      <c r="I1039" s="454" t="s">
        <v>21</v>
      </c>
      <c r="J1039" s="457">
        <v>7500000</v>
      </c>
      <c r="K1039" s="458">
        <v>4</v>
      </c>
      <c r="L1039" s="457">
        <v>30000000</v>
      </c>
      <c r="M1039" s="455" t="s">
        <v>10057</v>
      </c>
      <c r="N1039" s="459" t="s">
        <v>1552</v>
      </c>
      <c r="O1039" s="459" t="s">
        <v>8807</v>
      </c>
      <c r="P1039" s="454" t="s">
        <v>8808</v>
      </c>
      <c r="Q1039" s="455" t="s">
        <v>10605</v>
      </c>
    </row>
    <row r="1040" spans="1:17" s="446" customFormat="1" ht="24.95" customHeight="1">
      <c r="A1040" s="453">
        <v>1039</v>
      </c>
      <c r="B1040" s="453"/>
      <c r="C1040" s="463" t="s">
        <v>4873</v>
      </c>
      <c r="D1040" s="463" t="s">
        <v>10193</v>
      </c>
      <c r="E1040" s="464" t="s">
        <v>10292</v>
      </c>
      <c r="F1040" s="455" t="s">
        <v>1856</v>
      </c>
      <c r="G1040" s="456" t="s">
        <v>10056</v>
      </c>
      <c r="H1040" s="455" t="s">
        <v>31</v>
      </c>
      <c r="I1040" s="454" t="s">
        <v>21</v>
      </c>
      <c r="J1040" s="457">
        <v>7500000</v>
      </c>
      <c r="K1040" s="458">
        <v>4</v>
      </c>
      <c r="L1040" s="457">
        <v>30000000</v>
      </c>
      <c r="M1040" s="455" t="s">
        <v>10057</v>
      </c>
      <c r="N1040" s="459" t="s">
        <v>1552</v>
      </c>
      <c r="O1040" s="459" t="s">
        <v>8807</v>
      </c>
      <c r="P1040" s="454" t="s">
        <v>8808</v>
      </c>
      <c r="Q1040" s="455" t="s">
        <v>10605</v>
      </c>
    </row>
    <row r="1041" spans="1:17" s="446" customFormat="1" ht="24.95" customHeight="1">
      <c r="A1041" s="453">
        <v>1040</v>
      </c>
      <c r="B1041" s="453"/>
      <c r="C1041" s="463" t="s">
        <v>4873</v>
      </c>
      <c r="D1041" s="463" t="s">
        <v>10193</v>
      </c>
      <c r="E1041" s="464" t="s">
        <v>10293</v>
      </c>
      <c r="F1041" s="455" t="s">
        <v>1856</v>
      </c>
      <c r="G1041" s="456" t="s">
        <v>10056</v>
      </c>
      <c r="H1041" s="455" t="s">
        <v>31</v>
      </c>
      <c r="I1041" s="454" t="s">
        <v>21</v>
      </c>
      <c r="J1041" s="457">
        <v>7500000</v>
      </c>
      <c r="K1041" s="458">
        <v>6</v>
      </c>
      <c r="L1041" s="457">
        <v>45000000</v>
      </c>
      <c r="M1041" s="455" t="s">
        <v>10057</v>
      </c>
      <c r="N1041" s="459" t="s">
        <v>1552</v>
      </c>
      <c r="O1041" s="459" t="s">
        <v>8807</v>
      </c>
      <c r="P1041" s="454" t="s">
        <v>8808</v>
      </c>
      <c r="Q1041" s="455" t="s">
        <v>10605</v>
      </c>
    </row>
    <row r="1042" spans="1:17" s="446" customFormat="1" ht="24.95" customHeight="1">
      <c r="A1042" s="453">
        <v>1041</v>
      </c>
      <c r="B1042" s="453"/>
      <c r="C1042" s="463" t="s">
        <v>4873</v>
      </c>
      <c r="D1042" s="463" t="s">
        <v>10193</v>
      </c>
      <c r="E1042" s="464" t="s">
        <v>10294</v>
      </c>
      <c r="F1042" s="455" t="s">
        <v>1856</v>
      </c>
      <c r="G1042" s="456" t="s">
        <v>10056</v>
      </c>
      <c r="H1042" s="455" t="s">
        <v>31</v>
      </c>
      <c r="I1042" s="454" t="s">
        <v>21</v>
      </c>
      <c r="J1042" s="457">
        <v>7500000</v>
      </c>
      <c r="K1042" s="458">
        <v>8</v>
      </c>
      <c r="L1042" s="457">
        <v>60000000</v>
      </c>
      <c r="M1042" s="455" t="s">
        <v>10057</v>
      </c>
      <c r="N1042" s="459" t="s">
        <v>1552</v>
      </c>
      <c r="O1042" s="459" t="s">
        <v>8807</v>
      </c>
      <c r="P1042" s="454" t="s">
        <v>8808</v>
      </c>
      <c r="Q1042" s="455" t="s">
        <v>10605</v>
      </c>
    </row>
    <row r="1043" spans="1:17" s="446" customFormat="1" ht="24.95" customHeight="1">
      <c r="A1043" s="453">
        <v>1042</v>
      </c>
      <c r="B1043" s="453"/>
      <c r="C1043" s="463" t="s">
        <v>4873</v>
      </c>
      <c r="D1043" s="463" t="s">
        <v>10193</v>
      </c>
      <c r="E1043" s="464" t="s">
        <v>10295</v>
      </c>
      <c r="F1043" s="455" t="s">
        <v>1856</v>
      </c>
      <c r="G1043" s="456" t="s">
        <v>10056</v>
      </c>
      <c r="H1043" s="455" t="s">
        <v>31</v>
      </c>
      <c r="I1043" s="454" t="s">
        <v>21</v>
      </c>
      <c r="J1043" s="457">
        <v>7500000</v>
      </c>
      <c r="K1043" s="458">
        <v>6</v>
      </c>
      <c r="L1043" s="457">
        <v>45000000</v>
      </c>
      <c r="M1043" s="455" t="s">
        <v>10057</v>
      </c>
      <c r="N1043" s="459" t="s">
        <v>1552</v>
      </c>
      <c r="O1043" s="459" t="s">
        <v>8807</v>
      </c>
      <c r="P1043" s="454" t="s">
        <v>8808</v>
      </c>
      <c r="Q1043" s="455" t="s">
        <v>10605</v>
      </c>
    </row>
    <row r="1044" spans="1:17" s="446" customFormat="1" ht="24.95" customHeight="1">
      <c r="A1044" s="453">
        <v>1043</v>
      </c>
      <c r="B1044" s="453"/>
      <c r="C1044" s="463" t="s">
        <v>4873</v>
      </c>
      <c r="D1044" s="463" t="s">
        <v>10193</v>
      </c>
      <c r="E1044" s="464" t="s">
        <v>10296</v>
      </c>
      <c r="F1044" s="455" t="s">
        <v>1856</v>
      </c>
      <c r="G1044" s="456" t="s">
        <v>10056</v>
      </c>
      <c r="H1044" s="455" t="s">
        <v>31</v>
      </c>
      <c r="I1044" s="454" t="s">
        <v>21</v>
      </c>
      <c r="J1044" s="457">
        <v>7200000</v>
      </c>
      <c r="K1044" s="458">
        <v>26</v>
      </c>
      <c r="L1044" s="457">
        <v>187200000</v>
      </c>
      <c r="M1044" s="455" t="s">
        <v>10057</v>
      </c>
      <c r="N1044" s="459" t="s">
        <v>1552</v>
      </c>
      <c r="O1044" s="459" t="s">
        <v>8807</v>
      </c>
      <c r="P1044" s="454" t="s">
        <v>8808</v>
      </c>
      <c r="Q1044" s="455" t="s">
        <v>10605</v>
      </c>
    </row>
    <row r="1045" spans="1:17" s="446" customFormat="1" ht="24.95" customHeight="1">
      <c r="A1045" s="453">
        <v>1044</v>
      </c>
      <c r="B1045" s="453"/>
      <c r="C1045" s="463" t="s">
        <v>4873</v>
      </c>
      <c r="D1045" s="463" t="s">
        <v>10193</v>
      </c>
      <c r="E1045" s="464" t="s">
        <v>10297</v>
      </c>
      <c r="F1045" s="455" t="s">
        <v>1856</v>
      </c>
      <c r="G1045" s="456" t="s">
        <v>10056</v>
      </c>
      <c r="H1045" s="455" t="s">
        <v>31</v>
      </c>
      <c r="I1045" s="454" t="s">
        <v>21</v>
      </c>
      <c r="J1045" s="457">
        <v>8500000</v>
      </c>
      <c r="K1045" s="458">
        <v>350</v>
      </c>
      <c r="L1045" s="457">
        <v>2975000000</v>
      </c>
      <c r="M1045" s="455" t="s">
        <v>10057</v>
      </c>
      <c r="N1045" s="459" t="s">
        <v>1552</v>
      </c>
      <c r="O1045" s="459" t="s">
        <v>8807</v>
      </c>
      <c r="P1045" s="454" t="s">
        <v>8808</v>
      </c>
      <c r="Q1045" s="455" t="s">
        <v>10605</v>
      </c>
    </row>
    <row r="1046" spans="1:17" s="446" customFormat="1" ht="24.95" customHeight="1">
      <c r="A1046" s="453">
        <v>1045</v>
      </c>
      <c r="B1046" s="453"/>
      <c r="C1046" s="463" t="s">
        <v>4873</v>
      </c>
      <c r="D1046" s="463" t="s">
        <v>10193</v>
      </c>
      <c r="E1046" s="464" t="s">
        <v>10298</v>
      </c>
      <c r="F1046" s="455" t="s">
        <v>1856</v>
      </c>
      <c r="G1046" s="456" t="s">
        <v>10056</v>
      </c>
      <c r="H1046" s="455" t="s">
        <v>31</v>
      </c>
      <c r="I1046" s="454" t="s">
        <v>21</v>
      </c>
      <c r="J1046" s="457">
        <v>6500000</v>
      </c>
      <c r="K1046" s="458">
        <v>17</v>
      </c>
      <c r="L1046" s="457">
        <v>110500000</v>
      </c>
      <c r="M1046" s="455" t="s">
        <v>10057</v>
      </c>
      <c r="N1046" s="459" t="s">
        <v>1552</v>
      </c>
      <c r="O1046" s="459" t="s">
        <v>8807</v>
      </c>
      <c r="P1046" s="454" t="s">
        <v>8808</v>
      </c>
      <c r="Q1046" s="455" t="s">
        <v>10605</v>
      </c>
    </row>
    <row r="1047" spans="1:17" s="446" customFormat="1" ht="24.95" customHeight="1">
      <c r="A1047" s="453">
        <v>1046</v>
      </c>
      <c r="B1047" s="453"/>
      <c r="C1047" s="463" t="s">
        <v>4873</v>
      </c>
      <c r="D1047" s="463" t="s">
        <v>10193</v>
      </c>
      <c r="E1047" s="464" t="s">
        <v>10299</v>
      </c>
      <c r="F1047" s="455" t="s">
        <v>10059</v>
      </c>
      <c r="G1047" s="456" t="s">
        <v>9840</v>
      </c>
      <c r="H1047" s="455" t="s">
        <v>9841</v>
      </c>
      <c r="I1047" s="454" t="s">
        <v>23</v>
      </c>
      <c r="J1047" s="457">
        <v>6950000</v>
      </c>
      <c r="K1047" s="458">
        <v>4</v>
      </c>
      <c r="L1047" s="457">
        <v>27800000</v>
      </c>
      <c r="M1047" s="455" t="s">
        <v>9842</v>
      </c>
      <c r="N1047" s="459" t="s">
        <v>1552</v>
      </c>
      <c r="O1047" s="459" t="s">
        <v>8807</v>
      </c>
      <c r="P1047" s="454" t="s">
        <v>8808</v>
      </c>
      <c r="Q1047" s="455" t="s">
        <v>10605</v>
      </c>
    </row>
    <row r="1048" spans="1:17" s="446" customFormat="1" ht="24.95" customHeight="1">
      <c r="A1048" s="453">
        <v>1047</v>
      </c>
      <c r="B1048" s="453"/>
      <c r="C1048" s="463" t="s">
        <v>4873</v>
      </c>
      <c r="D1048" s="463" t="s">
        <v>10193</v>
      </c>
      <c r="E1048" s="464" t="s">
        <v>10300</v>
      </c>
      <c r="F1048" s="455" t="s">
        <v>1856</v>
      </c>
      <c r="G1048" s="456" t="s">
        <v>10056</v>
      </c>
      <c r="H1048" s="455" t="s">
        <v>31</v>
      </c>
      <c r="I1048" s="454" t="s">
        <v>21</v>
      </c>
      <c r="J1048" s="457">
        <v>7200000</v>
      </c>
      <c r="K1048" s="458">
        <v>55</v>
      </c>
      <c r="L1048" s="457">
        <v>396000000</v>
      </c>
      <c r="M1048" s="455" t="s">
        <v>10057</v>
      </c>
      <c r="N1048" s="459" t="s">
        <v>1552</v>
      </c>
      <c r="O1048" s="459" t="s">
        <v>8807</v>
      </c>
      <c r="P1048" s="454" t="s">
        <v>8808</v>
      </c>
      <c r="Q1048" s="455" t="s">
        <v>10605</v>
      </c>
    </row>
    <row r="1049" spans="1:17" s="446" customFormat="1" ht="24.95" customHeight="1">
      <c r="A1049" s="453">
        <v>1048</v>
      </c>
      <c r="B1049" s="453"/>
      <c r="C1049" s="463" t="s">
        <v>4873</v>
      </c>
      <c r="D1049" s="463" t="s">
        <v>10193</v>
      </c>
      <c r="E1049" s="464" t="s">
        <v>10301</v>
      </c>
      <c r="F1049" s="455" t="s">
        <v>1856</v>
      </c>
      <c r="G1049" s="456" t="s">
        <v>10056</v>
      </c>
      <c r="H1049" s="455" t="s">
        <v>31</v>
      </c>
      <c r="I1049" s="454" t="s">
        <v>21</v>
      </c>
      <c r="J1049" s="457">
        <v>5000000</v>
      </c>
      <c r="K1049" s="458">
        <v>13</v>
      </c>
      <c r="L1049" s="457">
        <v>65000000</v>
      </c>
      <c r="M1049" s="455" t="s">
        <v>10057</v>
      </c>
      <c r="N1049" s="459" t="s">
        <v>1552</v>
      </c>
      <c r="O1049" s="459" t="s">
        <v>8807</v>
      </c>
      <c r="P1049" s="454" t="s">
        <v>8808</v>
      </c>
      <c r="Q1049" s="455" t="s">
        <v>10605</v>
      </c>
    </row>
    <row r="1050" spans="1:17" s="446" customFormat="1" ht="24.95" customHeight="1">
      <c r="A1050" s="453">
        <v>1049</v>
      </c>
      <c r="B1050" s="453"/>
      <c r="C1050" s="463" t="s">
        <v>4873</v>
      </c>
      <c r="D1050" s="463" t="s">
        <v>10193</v>
      </c>
      <c r="E1050" s="464" t="s">
        <v>10302</v>
      </c>
      <c r="F1050" s="455" t="s">
        <v>1856</v>
      </c>
      <c r="G1050" s="456" t="s">
        <v>10056</v>
      </c>
      <c r="H1050" s="455" t="s">
        <v>31</v>
      </c>
      <c r="I1050" s="454" t="s">
        <v>21</v>
      </c>
      <c r="J1050" s="457">
        <v>5000000</v>
      </c>
      <c r="K1050" s="458">
        <v>25</v>
      </c>
      <c r="L1050" s="457">
        <v>125000000</v>
      </c>
      <c r="M1050" s="455" t="s">
        <v>10057</v>
      </c>
      <c r="N1050" s="459" t="s">
        <v>1552</v>
      </c>
      <c r="O1050" s="459" t="s">
        <v>8807</v>
      </c>
      <c r="P1050" s="454" t="s">
        <v>8808</v>
      </c>
      <c r="Q1050" s="455" t="s">
        <v>10605</v>
      </c>
    </row>
    <row r="1051" spans="1:17" s="446" customFormat="1" ht="24.95" customHeight="1">
      <c r="A1051" s="453">
        <v>1050</v>
      </c>
      <c r="B1051" s="453"/>
      <c r="C1051" s="463" t="s">
        <v>4873</v>
      </c>
      <c r="D1051" s="463" t="s">
        <v>10193</v>
      </c>
      <c r="E1051" s="464" t="s">
        <v>10303</v>
      </c>
      <c r="F1051" s="455" t="s">
        <v>1856</v>
      </c>
      <c r="G1051" s="456" t="s">
        <v>10056</v>
      </c>
      <c r="H1051" s="455" t="s">
        <v>31</v>
      </c>
      <c r="I1051" s="454" t="s">
        <v>21</v>
      </c>
      <c r="J1051" s="457">
        <v>5000000</v>
      </c>
      <c r="K1051" s="458">
        <v>42</v>
      </c>
      <c r="L1051" s="457">
        <v>210000000</v>
      </c>
      <c r="M1051" s="455" t="s">
        <v>10057</v>
      </c>
      <c r="N1051" s="459" t="s">
        <v>1552</v>
      </c>
      <c r="O1051" s="459" t="s">
        <v>8807</v>
      </c>
      <c r="P1051" s="454" t="s">
        <v>8808</v>
      </c>
      <c r="Q1051" s="455" t="s">
        <v>10605</v>
      </c>
    </row>
    <row r="1052" spans="1:17" s="446" customFormat="1" ht="24.95" customHeight="1">
      <c r="A1052" s="453">
        <v>1051</v>
      </c>
      <c r="B1052" s="453"/>
      <c r="C1052" s="463" t="s">
        <v>4873</v>
      </c>
      <c r="D1052" s="463" t="s">
        <v>10193</v>
      </c>
      <c r="E1052" s="464" t="s">
        <v>10304</v>
      </c>
      <c r="F1052" s="455" t="s">
        <v>1856</v>
      </c>
      <c r="G1052" s="456" t="s">
        <v>10056</v>
      </c>
      <c r="H1052" s="455" t="s">
        <v>31</v>
      </c>
      <c r="I1052" s="454" t="s">
        <v>21</v>
      </c>
      <c r="J1052" s="457">
        <v>7500000</v>
      </c>
      <c r="K1052" s="458">
        <v>8</v>
      </c>
      <c r="L1052" s="457">
        <v>60000000</v>
      </c>
      <c r="M1052" s="455" t="s">
        <v>10057</v>
      </c>
      <c r="N1052" s="459" t="s">
        <v>1552</v>
      </c>
      <c r="O1052" s="459" t="s">
        <v>8807</v>
      </c>
      <c r="P1052" s="454" t="s">
        <v>8808</v>
      </c>
      <c r="Q1052" s="455" t="s">
        <v>10605</v>
      </c>
    </row>
    <row r="1053" spans="1:17" s="446" customFormat="1" ht="24.95" customHeight="1">
      <c r="A1053" s="453">
        <v>1052</v>
      </c>
      <c r="B1053" s="453"/>
      <c r="C1053" s="463" t="s">
        <v>4873</v>
      </c>
      <c r="D1053" s="463" t="s">
        <v>10193</v>
      </c>
      <c r="E1053" s="464" t="s">
        <v>10305</v>
      </c>
      <c r="F1053" s="455" t="s">
        <v>1856</v>
      </c>
      <c r="G1053" s="456" t="s">
        <v>10056</v>
      </c>
      <c r="H1053" s="455" t="s">
        <v>31</v>
      </c>
      <c r="I1053" s="454" t="s">
        <v>21</v>
      </c>
      <c r="J1053" s="457">
        <v>7500000</v>
      </c>
      <c r="K1053" s="458">
        <v>8</v>
      </c>
      <c r="L1053" s="457">
        <v>60000000</v>
      </c>
      <c r="M1053" s="455" t="s">
        <v>10057</v>
      </c>
      <c r="N1053" s="459" t="s">
        <v>1552</v>
      </c>
      <c r="O1053" s="459" t="s">
        <v>8807</v>
      </c>
      <c r="P1053" s="454" t="s">
        <v>8808</v>
      </c>
      <c r="Q1053" s="455" t="s">
        <v>10605</v>
      </c>
    </row>
    <row r="1054" spans="1:17" s="446" customFormat="1" ht="24.95" customHeight="1">
      <c r="A1054" s="453">
        <v>1053</v>
      </c>
      <c r="B1054" s="453"/>
      <c r="C1054" s="463" t="s">
        <v>4873</v>
      </c>
      <c r="D1054" s="463" t="s">
        <v>10193</v>
      </c>
      <c r="E1054" s="464" t="s">
        <v>10306</v>
      </c>
      <c r="F1054" s="455" t="s">
        <v>10059</v>
      </c>
      <c r="G1054" s="456" t="s">
        <v>9840</v>
      </c>
      <c r="H1054" s="455" t="s">
        <v>9841</v>
      </c>
      <c r="I1054" s="454" t="s">
        <v>21</v>
      </c>
      <c r="J1054" s="457">
        <v>300000</v>
      </c>
      <c r="K1054" s="458">
        <v>124</v>
      </c>
      <c r="L1054" s="457">
        <v>37200000</v>
      </c>
      <c r="M1054" s="455" t="s">
        <v>9842</v>
      </c>
      <c r="N1054" s="459" t="s">
        <v>1552</v>
      </c>
      <c r="O1054" s="459" t="s">
        <v>8807</v>
      </c>
      <c r="P1054" s="454" t="s">
        <v>8808</v>
      </c>
      <c r="Q1054" s="455" t="s">
        <v>10605</v>
      </c>
    </row>
    <row r="1055" spans="1:17" s="446" customFormat="1" ht="24.95" customHeight="1">
      <c r="A1055" s="453">
        <v>1054</v>
      </c>
      <c r="B1055" s="453"/>
      <c r="C1055" s="463" t="s">
        <v>4873</v>
      </c>
      <c r="D1055" s="463" t="s">
        <v>10193</v>
      </c>
      <c r="E1055" s="464" t="s">
        <v>10307</v>
      </c>
      <c r="F1055" s="455" t="s">
        <v>1856</v>
      </c>
      <c r="G1055" s="456" t="s">
        <v>10056</v>
      </c>
      <c r="H1055" s="455" t="s">
        <v>31</v>
      </c>
      <c r="I1055" s="454" t="s">
        <v>21</v>
      </c>
      <c r="J1055" s="457">
        <v>850000</v>
      </c>
      <c r="K1055" s="458">
        <v>43</v>
      </c>
      <c r="L1055" s="457">
        <v>36550000</v>
      </c>
      <c r="M1055" s="455" t="s">
        <v>10057</v>
      </c>
      <c r="N1055" s="459" t="s">
        <v>1552</v>
      </c>
      <c r="O1055" s="459" t="s">
        <v>8807</v>
      </c>
      <c r="P1055" s="454" t="s">
        <v>8808</v>
      </c>
      <c r="Q1055" s="455" t="s">
        <v>10605</v>
      </c>
    </row>
    <row r="1056" spans="1:17" s="446" customFormat="1" ht="24.95" customHeight="1">
      <c r="A1056" s="453">
        <v>1055</v>
      </c>
      <c r="B1056" s="453"/>
      <c r="C1056" s="463" t="s">
        <v>4873</v>
      </c>
      <c r="D1056" s="463" t="s">
        <v>10193</v>
      </c>
      <c r="E1056" s="464" t="s">
        <v>10308</v>
      </c>
      <c r="F1056" s="455" t="s">
        <v>1856</v>
      </c>
      <c r="G1056" s="456" t="s">
        <v>10056</v>
      </c>
      <c r="H1056" s="455" t="s">
        <v>31</v>
      </c>
      <c r="I1056" s="454" t="s">
        <v>21</v>
      </c>
      <c r="J1056" s="457">
        <v>850000</v>
      </c>
      <c r="K1056" s="458">
        <v>64</v>
      </c>
      <c r="L1056" s="457">
        <v>54400000</v>
      </c>
      <c r="M1056" s="455" t="s">
        <v>10057</v>
      </c>
      <c r="N1056" s="459" t="s">
        <v>1552</v>
      </c>
      <c r="O1056" s="459" t="s">
        <v>8807</v>
      </c>
      <c r="P1056" s="454" t="s">
        <v>8808</v>
      </c>
      <c r="Q1056" s="455" t="s">
        <v>10605</v>
      </c>
    </row>
    <row r="1057" spans="1:17" s="446" customFormat="1" ht="24.95" customHeight="1">
      <c r="A1057" s="453">
        <v>1056</v>
      </c>
      <c r="B1057" s="453"/>
      <c r="C1057" s="463" t="s">
        <v>4873</v>
      </c>
      <c r="D1057" s="463" t="s">
        <v>10193</v>
      </c>
      <c r="E1057" s="464" t="s">
        <v>10309</v>
      </c>
      <c r="F1057" s="455" t="s">
        <v>10246</v>
      </c>
      <c r="G1057" s="456" t="s">
        <v>9894</v>
      </c>
      <c r="H1057" s="455" t="s">
        <v>45</v>
      </c>
      <c r="I1057" s="454" t="s">
        <v>21</v>
      </c>
      <c r="J1057" s="457">
        <v>890000</v>
      </c>
      <c r="K1057" s="458">
        <v>32</v>
      </c>
      <c r="L1057" s="457">
        <v>28480000</v>
      </c>
      <c r="M1057" s="455" t="s">
        <v>8830</v>
      </c>
      <c r="N1057" s="459" t="s">
        <v>1552</v>
      </c>
      <c r="O1057" s="459" t="s">
        <v>8807</v>
      </c>
      <c r="P1057" s="454" t="s">
        <v>8808</v>
      </c>
      <c r="Q1057" s="455" t="s">
        <v>10605</v>
      </c>
    </row>
    <row r="1058" spans="1:17" s="446" customFormat="1" ht="24.95" customHeight="1">
      <c r="A1058" s="453">
        <v>1057</v>
      </c>
      <c r="B1058" s="453"/>
      <c r="C1058" s="463" t="s">
        <v>4873</v>
      </c>
      <c r="D1058" s="463" t="s">
        <v>10193</v>
      </c>
      <c r="E1058" s="464" t="s">
        <v>10310</v>
      </c>
      <c r="F1058" s="455" t="s">
        <v>10311</v>
      </c>
      <c r="G1058" s="456" t="s">
        <v>9894</v>
      </c>
      <c r="H1058" s="455" t="s">
        <v>45</v>
      </c>
      <c r="I1058" s="454" t="s">
        <v>21</v>
      </c>
      <c r="J1058" s="457">
        <v>1370000</v>
      </c>
      <c r="K1058" s="458">
        <v>26</v>
      </c>
      <c r="L1058" s="457">
        <v>35620000</v>
      </c>
      <c r="M1058" s="455" t="s">
        <v>8830</v>
      </c>
      <c r="N1058" s="459" t="s">
        <v>1552</v>
      </c>
      <c r="O1058" s="459" t="s">
        <v>8807</v>
      </c>
      <c r="P1058" s="454" t="s">
        <v>8808</v>
      </c>
      <c r="Q1058" s="455" t="s">
        <v>10605</v>
      </c>
    </row>
    <row r="1059" spans="1:17" s="446" customFormat="1" ht="24.95" customHeight="1">
      <c r="A1059" s="453">
        <v>1058</v>
      </c>
      <c r="B1059" s="453"/>
      <c r="C1059" s="463" t="s">
        <v>4873</v>
      </c>
      <c r="D1059" s="463" t="s">
        <v>10193</v>
      </c>
      <c r="E1059" s="464" t="s">
        <v>10312</v>
      </c>
      <c r="F1059" s="455" t="s">
        <v>10313</v>
      </c>
      <c r="G1059" s="456" t="s">
        <v>9894</v>
      </c>
      <c r="H1059" s="455" t="s">
        <v>45</v>
      </c>
      <c r="I1059" s="454" t="s">
        <v>21</v>
      </c>
      <c r="J1059" s="457">
        <v>1350000</v>
      </c>
      <c r="K1059" s="458">
        <v>37</v>
      </c>
      <c r="L1059" s="457">
        <v>49950000</v>
      </c>
      <c r="M1059" s="455" t="s">
        <v>8830</v>
      </c>
      <c r="N1059" s="459" t="s">
        <v>1552</v>
      </c>
      <c r="O1059" s="459" t="s">
        <v>8807</v>
      </c>
      <c r="P1059" s="454" t="s">
        <v>8808</v>
      </c>
      <c r="Q1059" s="455" t="s">
        <v>10605</v>
      </c>
    </row>
    <row r="1060" spans="1:17" s="446" customFormat="1" ht="24.95" customHeight="1">
      <c r="A1060" s="453">
        <v>1059</v>
      </c>
      <c r="B1060" s="453"/>
      <c r="C1060" s="463" t="s">
        <v>4873</v>
      </c>
      <c r="D1060" s="463" t="s">
        <v>10193</v>
      </c>
      <c r="E1060" s="464" t="s">
        <v>10314</v>
      </c>
      <c r="F1060" s="455" t="s">
        <v>10315</v>
      </c>
      <c r="G1060" s="456" t="s">
        <v>9894</v>
      </c>
      <c r="H1060" s="455" t="s">
        <v>45</v>
      </c>
      <c r="I1060" s="454" t="s">
        <v>21</v>
      </c>
      <c r="J1060" s="457">
        <v>1670000</v>
      </c>
      <c r="K1060" s="458">
        <v>31</v>
      </c>
      <c r="L1060" s="457">
        <v>51770000</v>
      </c>
      <c r="M1060" s="455" t="s">
        <v>8830</v>
      </c>
      <c r="N1060" s="459" t="s">
        <v>1552</v>
      </c>
      <c r="O1060" s="459" t="s">
        <v>8807</v>
      </c>
      <c r="P1060" s="454" t="s">
        <v>8808</v>
      </c>
      <c r="Q1060" s="455" t="s">
        <v>10605</v>
      </c>
    </row>
    <row r="1061" spans="1:17" s="446" customFormat="1" ht="24.95" customHeight="1">
      <c r="A1061" s="453">
        <v>1060</v>
      </c>
      <c r="B1061" s="453"/>
      <c r="C1061" s="463" t="s">
        <v>4873</v>
      </c>
      <c r="D1061" s="463" t="s">
        <v>10193</v>
      </c>
      <c r="E1061" s="464" t="s">
        <v>10316</v>
      </c>
      <c r="F1061" s="455" t="s">
        <v>10317</v>
      </c>
      <c r="G1061" s="456" t="s">
        <v>9894</v>
      </c>
      <c r="H1061" s="455" t="s">
        <v>45</v>
      </c>
      <c r="I1061" s="454" t="s">
        <v>21</v>
      </c>
      <c r="J1061" s="457">
        <v>676000</v>
      </c>
      <c r="K1061" s="458">
        <v>45</v>
      </c>
      <c r="L1061" s="457">
        <v>30420000</v>
      </c>
      <c r="M1061" s="455" t="s">
        <v>8830</v>
      </c>
      <c r="N1061" s="459" t="s">
        <v>1552</v>
      </c>
      <c r="O1061" s="459" t="s">
        <v>8807</v>
      </c>
      <c r="P1061" s="454" t="s">
        <v>8808</v>
      </c>
      <c r="Q1061" s="455" t="s">
        <v>10605</v>
      </c>
    </row>
    <row r="1062" spans="1:17" s="446" customFormat="1" ht="24.95" customHeight="1">
      <c r="A1062" s="453">
        <v>1061</v>
      </c>
      <c r="B1062" s="453"/>
      <c r="C1062" s="463" t="s">
        <v>4873</v>
      </c>
      <c r="D1062" s="463" t="s">
        <v>10193</v>
      </c>
      <c r="E1062" s="464" t="s">
        <v>10318</v>
      </c>
      <c r="F1062" s="455" t="s">
        <v>10319</v>
      </c>
      <c r="G1062" s="456" t="s">
        <v>9894</v>
      </c>
      <c r="H1062" s="455" t="s">
        <v>45</v>
      </c>
      <c r="I1062" s="454" t="s">
        <v>21</v>
      </c>
      <c r="J1062" s="457">
        <v>676000</v>
      </c>
      <c r="K1062" s="458">
        <v>46</v>
      </c>
      <c r="L1062" s="457">
        <v>31096000</v>
      </c>
      <c r="M1062" s="455" t="s">
        <v>8830</v>
      </c>
      <c r="N1062" s="459" t="s">
        <v>1552</v>
      </c>
      <c r="O1062" s="459" t="s">
        <v>8807</v>
      </c>
      <c r="P1062" s="454" t="s">
        <v>8808</v>
      </c>
      <c r="Q1062" s="455" t="s">
        <v>10605</v>
      </c>
    </row>
    <row r="1063" spans="1:17" s="446" customFormat="1" ht="24.95" customHeight="1">
      <c r="A1063" s="453">
        <v>1062</v>
      </c>
      <c r="B1063" s="453"/>
      <c r="C1063" s="463" t="s">
        <v>4873</v>
      </c>
      <c r="D1063" s="463" t="s">
        <v>10193</v>
      </c>
      <c r="E1063" s="464" t="s">
        <v>10320</v>
      </c>
      <c r="F1063" s="455" t="s">
        <v>10321</v>
      </c>
      <c r="G1063" s="456" t="s">
        <v>9894</v>
      </c>
      <c r="H1063" s="455" t="s">
        <v>45</v>
      </c>
      <c r="I1063" s="454" t="s">
        <v>21</v>
      </c>
      <c r="J1063" s="457">
        <v>902000</v>
      </c>
      <c r="K1063" s="458">
        <v>55</v>
      </c>
      <c r="L1063" s="457">
        <v>49610000</v>
      </c>
      <c r="M1063" s="455" t="s">
        <v>8830</v>
      </c>
      <c r="N1063" s="459" t="s">
        <v>1552</v>
      </c>
      <c r="O1063" s="459" t="s">
        <v>8807</v>
      </c>
      <c r="P1063" s="454" t="s">
        <v>8808</v>
      </c>
      <c r="Q1063" s="455" t="s">
        <v>10605</v>
      </c>
    </row>
    <row r="1064" spans="1:17" s="446" customFormat="1" ht="24.95" customHeight="1">
      <c r="A1064" s="453">
        <v>1063</v>
      </c>
      <c r="B1064" s="453"/>
      <c r="C1064" s="463" t="s">
        <v>4873</v>
      </c>
      <c r="D1064" s="463" t="s">
        <v>10193</v>
      </c>
      <c r="E1064" s="464" t="s">
        <v>10322</v>
      </c>
      <c r="F1064" s="455" t="s">
        <v>9237</v>
      </c>
      <c r="G1064" s="456" t="s">
        <v>463</v>
      </c>
      <c r="H1064" s="455" t="s">
        <v>262</v>
      </c>
      <c r="I1064" s="454" t="s">
        <v>21</v>
      </c>
      <c r="J1064" s="457">
        <v>700000</v>
      </c>
      <c r="K1064" s="458">
        <v>90</v>
      </c>
      <c r="L1064" s="457">
        <v>63000000</v>
      </c>
      <c r="M1064" s="455" t="s">
        <v>8953</v>
      </c>
      <c r="N1064" s="459" t="s">
        <v>1552</v>
      </c>
      <c r="O1064" s="459" t="s">
        <v>8807</v>
      </c>
      <c r="P1064" s="454" t="s">
        <v>8808</v>
      </c>
      <c r="Q1064" s="455" t="s">
        <v>10605</v>
      </c>
    </row>
    <row r="1065" spans="1:17" s="446" customFormat="1" ht="24.95" customHeight="1">
      <c r="A1065" s="453">
        <v>1064</v>
      </c>
      <c r="B1065" s="453"/>
      <c r="C1065" s="463" t="s">
        <v>4873</v>
      </c>
      <c r="D1065" s="463" t="s">
        <v>10193</v>
      </c>
      <c r="E1065" s="464" t="s">
        <v>10323</v>
      </c>
      <c r="F1065" s="455" t="s">
        <v>1856</v>
      </c>
      <c r="G1065" s="456" t="s">
        <v>10056</v>
      </c>
      <c r="H1065" s="455" t="s">
        <v>31</v>
      </c>
      <c r="I1065" s="454" t="s">
        <v>21</v>
      </c>
      <c r="J1065" s="457">
        <v>1400000</v>
      </c>
      <c r="K1065" s="458">
        <v>16</v>
      </c>
      <c r="L1065" s="457">
        <v>22400000</v>
      </c>
      <c r="M1065" s="455" t="s">
        <v>10057</v>
      </c>
      <c r="N1065" s="459" t="s">
        <v>1552</v>
      </c>
      <c r="O1065" s="459" t="s">
        <v>8807</v>
      </c>
      <c r="P1065" s="454" t="s">
        <v>8808</v>
      </c>
      <c r="Q1065" s="455" t="s">
        <v>10605</v>
      </c>
    </row>
    <row r="1066" spans="1:17" s="446" customFormat="1" ht="24.95" customHeight="1">
      <c r="A1066" s="453">
        <v>1065</v>
      </c>
      <c r="B1066" s="453"/>
      <c r="C1066" s="463" t="s">
        <v>4873</v>
      </c>
      <c r="D1066" s="463" t="s">
        <v>10193</v>
      </c>
      <c r="E1066" s="464" t="s">
        <v>10324</v>
      </c>
      <c r="F1066" s="455" t="s">
        <v>1856</v>
      </c>
      <c r="G1066" s="456" t="s">
        <v>10056</v>
      </c>
      <c r="H1066" s="455" t="s">
        <v>31</v>
      </c>
      <c r="I1066" s="454" t="s">
        <v>21</v>
      </c>
      <c r="J1066" s="457">
        <v>1400000</v>
      </c>
      <c r="K1066" s="458">
        <v>20</v>
      </c>
      <c r="L1066" s="457">
        <v>28000000</v>
      </c>
      <c r="M1066" s="455" t="s">
        <v>10057</v>
      </c>
      <c r="N1066" s="459" t="s">
        <v>1552</v>
      </c>
      <c r="O1066" s="459" t="s">
        <v>8807</v>
      </c>
      <c r="P1066" s="454" t="s">
        <v>8808</v>
      </c>
      <c r="Q1066" s="455" t="s">
        <v>10605</v>
      </c>
    </row>
    <row r="1067" spans="1:17" s="446" customFormat="1" ht="24.95" customHeight="1">
      <c r="A1067" s="453">
        <v>1066</v>
      </c>
      <c r="B1067" s="453"/>
      <c r="C1067" s="463" t="s">
        <v>4873</v>
      </c>
      <c r="D1067" s="463" t="s">
        <v>10193</v>
      </c>
      <c r="E1067" s="464" t="s">
        <v>10325</v>
      </c>
      <c r="F1067" s="455" t="s">
        <v>1856</v>
      </c>
      <c r="G1067" s="456" t="s">
        <v>10056</v>
      </c>
      <c r="H1067" s="455" t="s">
        <v>31</v>
      </c>
      <c r="I1067" s="454" t="s">
        <v>21</v>
      </c>
      <c r="J1067" s="457">
        <v>1400000</v>
      </c>
      <c r="K1067" s="458">
        <v>16</v>
      </c>
      <c r="L1067" s="457">
        <v>22400000</v>
      </c>
      <c r="M1067" s="455" t="s">
        <v>10057</v>
      </c>
      <c r="N1067" s="459" t="s">
        <v>1552</v>
      </c>
      <c r="O1067" s="459" t="s">
        <v>8807</v>
      </c>
      <c r="P1067" s="454" t="s">
        <v>8808</v>
      </c>
      <c r="Q1067" s="455" t="s">
        <v>10605</v>
      </c>
    </row>
    <row r="1068" spans="1:17" s="446" customFormat="1" ht="24.95" customHeight="1">
      <c r="A1068" s="453">
        <v>1067</v>
      </c>
      <c r="B1068" s="453"/>
      <c r="C1068" s="463" t="s">
        <v>4873</v>
      </c>
      <c r="D1068" s="463" t="s">
        <v>10193</v>
      </c>
      <c r="E1068" s="464" t="s">
        <v>10326</v>
      </c>
      <c r="F1068" s="455" t="s">
        <v>1856</v>
      </c>
      <c r="G1068" s="456" t="s">
        <v>10056</v>
      </c>
      <c r="H1068" s="455" t="s">
        <v>31</v>
      </c>
      <c r="I1068" s="454" t="s">
        <v>21</v>
      </c>
      <c r="J1068" s="457">
        <v>1400000</v>
      </c>
      <c r="K1068" s="458">
        <v>16</v>
      </c>
      <c r="L1068" s="457">
        <v>22400000</v>
      </c>
      <c r="M1068" s="455" t="s">
        <v>10057</v>
      </c>
      <c r="N1068" s="459" t="s">
        <v>1552</v>
      </c>
      <c r="O1068" s="459" t="s">
        <v>8807</v>
      </c>
      <c r="P1068" s="454" t="s">
        <v>8808</v>
      </c>
      <c r="Q1068" s="455" t="s">
        <v>10605</v>
      </c>
    </row>
    <row r="1069" spans="1:17" s="446" customFormat="1" ht="24.95" customHeight="1">
      <c r="A1069" s="453">
        <v>1068</v>
      </c>
      <c r="B1069" s="453"/>
      <c r="C1069" s="463" t="s">
        <v>4873</v>
      </c>
      <c r="D1069" s="463" t="s">
        <v>10193</v>
      </c>
      <c r="E1069" s="464" t="s">
        <v>10327</v>
      </c>
      <c r="F1069" s="455" t="s">
        <v>1856</v>
      </c>
      <c r="G1069" s="456" t="s">
        <v>10056</v>
      </c>
      <c r="H1069" s="455" t="s">
        <v>31</v>
      </c>
      <c r="I1069" s="454" t="s">
        <v>21</v>
      </c>
      <c r="J1069" s="457">
        <v>1400000</v>
      </c>
      <c r="K1069" s="458">
        <v>8</v>
      </c>
      <c r="L1069" s="457">
        <v>11200000</v>
      </c>
      <c r="M1069" s="455" t="s">
        <v>10057</v>
      </c>
      <c r="N1069" s="459" t="s">
        <v>1552</v>
      </c>
      <c r="O1069" s="459" t="s">
        <v>8807</v>
      </c>
      <c r="P1069" s="454" t="s">
        <v>8808</v>
      </c>
      <c r="Q1069" s="455" t="s">
        <v>10605</v>
      </c>
    </row>
    <row r="1070" spans="1:17" s="446" customFormat="1" ht="24.95" customHeight="1">
      <c r="A1070" s="453">
        <v>1069</v>
      </c>
      <c r="B1070" s="453"/>
      <c r="C1070" s="463" t="s">
        <v>4873</v>
      </c>
      <c r="D1070" s="463" t="s">
        <v>10193</v>
      </c>
      <c r="E1070" s="464" t="s">
        <v>10328</v>
      </c>
      <c r="F1070" s="455" t="s">
        <v>1856</v>
      </c>
      <c r="G1070" s="456" t="s">
        <v>10056</v>
      </c>
      <c r="H1070" s="455" t="s">
        <v>31</v>
      </c>
      <c r="I1070" s="454" t="s">
        <v>21</v>
      </c>
      <c r="J1070" s="457">
        <v>1400000</v>
      </c>
      <c r="K1070" s="458">
        <v>8</v>
      </c>
      <c r="L1070" s="457">
        <v>11200000</v>
      </c>
      <c r="M1070" s="455" t="s">
        <v>10057</v>
      </c>
      <c r="N1070" s="459" t="s">
        <v>1552</v>
      </c>
      <c r="O1070" s="459" t="s">
        <v>8807</v>
      </c>
      <c r="P1070" s="454" t="s">
        <v>8808</v>
      </c>
      <c r="Q1070" s="455" t="s">
        <v>10605</v>
      </c>
    </row>
    <row r="1071" spans="1:17" s="446" customFormat="1" ht="24.95" customHeight="1">
      <c r="A1071" s="453">
        <v>1070</v>
      </c>
      <c r="B1071" s="453"/>
      <c r="C1071" s="463" t="s">
        <v>4873</v>
      </c>
      <c r="D1071" s="463" t="s">
        <v>10193</v>
      </c>
      <c r="E1071" s="464" t="s">
        <v>10329</v>
      </c>
      <c r="F1071" s="455" t="s">
        <v>1856</v>
      </c>
      <c r="G1071" s="456" t="s">
        <v>10056</v>
      </c>
      <c r="H1071" s="455" t="s">
        <v>31</v>
      </c>
      <c r="I1071" s="454" t="s">
        <v>21</v>
      </c>
      <c r="J1071" s="457">
        <v>1400000</v>
      </c>
      <c r="K1071" s="458">
        <v>8</v>
      </c>
      <c r="L1071" s="457">
        <v>11200000</v>
      </c>
      <c r="M1071" s="455" t="s">
        <v>10057</v>
      </c>
      <c r="N1071" s="459" t="s">
        <v>1552</v>
      </c>
      <c r="O1071" s="459" t="s">
        <v>8807</v>
      </c>
      <c r="P1071" s="454" t="s">
        <v>8808</v>
      </c>
      <c r="Q1071" s="455" t="s">
        <v>10605</v>
      </c>
    </row>
    <row r="1072" spans="1:17" s="446" customFormat="1" ht="24.95" customHeight="1">
      <c r="A1072" s="453">
        <v>1071</v>
      </c>
      <c r="B1072" s="453"/>
      <c r="C1072" s="463" t="s">
        <v>4873</v>
      </c>
      <c r="D1072" s="463" t="s">
        <v>10193</v>
      </c>
      <c r="E1072" s="464" t="s">
        <v>10330</v>
      </c>
      <c r="F1072" s="455" t="s">
        <v>1856</v>
      </c>
      <c r="G1072" s="456" t="s">
        <v>10056</v>
      </c>
      <c r="H1072" s="455" t="s">
        <v>31</v>
      </c>
      <c r="I1072" s="454" t="s">
        <v>21</v>
      </c>
      <c r="J1072" s="457">
        <v>1400000</v>
      </c>
      <c r="K1072" s="458">
        <v>8</v>
      </c>
      <c r="L1072" s="457">
        <v>11200000</v>
      </c>
      <c r="M1072" s="455" t="s">
        <v>10057</v>
      </c>
      <c r="N1072" s="459" t="s">
        <v>1552</v>
      </c>
      <c r="O1072" s="459" t="s">
        <v>8807</v>
      </c>
      <c r="P1072" s="454" t="s">
        <v>8808</v>
      </c>
      <c r="Q1072" s="455" t="s">
        <v>10605</v>
      </c>
    </row>
    <row r="1073" spans="1:17" s="446" customFormat="1" ht="24.95" customHeight="1">
      <c r="A1073" s="453">
        <v>1072</v>
      </c>
      <c r="B1073" s="453"/>
      <c r="C1073" s="463" t="s">
        <v>4873</v>
      </c>
      <c r="D1073" s="463" t="s">
        <v>10193</v>
      </c>
      <c r="E1073" s="464" t="s">
        <v>10331</v>
      </c>
      <c r="F1073" s="455" t="s">
        <v>792</v>
      </c>
      <c r="G1073" s="456" t="s">
        <v>551</v>
      </c>
      <c r="H1073" s="455" t="s">
        <v>34</v>
      </c>
      <c r="I1073" s="454" t="s">
        <v>21</v>
      </c>
      <c r="J1073" s="457">
        <v>7500000</v>
      </c>
      <c r="K1073" s="458">
        <v>16</v>
      </c>
      <c r="L1073" s="457">
        <v>120000000</v>
      </c>
      <c r="M1073" s="455" t="s">
        <v>8953</v>
      </c>
      <c r="N1073" s="459" t="s">
        <v>1552</v>
      </c>
      <c r="O1073" s="459" t="s">
        <v>8807</v>
      </c>
      <c r="P1073" s="454" t="s">
        <v>8808</v>
      </c>
      <c r="Q1073" s="455" t="s">
        <v>10605</v>
      </c>
    </row>
    <row r="1074" spans="1:17" s="446" customFormat="1" ht="24.95" customHeight="1">
      <c r="A1074" s="453">
        <v>1073</v>
      </c>
      <c r="B1074" s="453"/>
      <c r="C1074" s="463" t="s">
        <v>4873</v>
      </c>
      <c r="D1074" s="463" t="s">
        <v>10193</v>
      </c>
      <c r="E1074" s="464" t="s">
        <v>10332</v>
      </c>
      <c r="F1074" s="455" t="s">
        <v>10333</v>
      </c>
      <c r="G1074" s="456" t="s">
        <v>10334</v>
      </c>
      <c r="H1074" s="455" t="s">
        <v>185</v>
      </c>
      <c r="I1074" s="454" t="s">
        <v>222</v>
      </c>
      <c r="J1074" s="457">
        <v>5550000</v>
      </c>
      <c r="K1074" s="458">
        <v>6</v>
      </c>
      <c r="L1074" s="457">
        <v>33300000</v>
      </c>
      <c r="M1074" s="455" t="s">
        <v>10335</v>
      </c>
      <c r="N1074" s="459" t="s">
        <v>1552</v>
      </c>
      <c r="O1074" s="459" t="s">
        <v>8807</v>
      </c>
      <c r="P1074" s="454" t="s">
        <v>8808</v>
      </c>
      <c r="Q1074" s="455" t="s">
        <v>10605</v>
      </c>
    </row>
    <row r="1075" spans="1:17" s="446" customFormat="1" ht="24.95" customHeight="1">
      <c r="A1075" s="453">
        <v>1074</v>
      </c>
      <c r="B1075" s="453"/>
      <c r="C1075" s="463" t="s">
        <v>4873</v>
      </c>
      <c r="D1075" s="463" t="s">
        <v>10193</v>
      </c>
      <c r="E1075" s="464" t="s">
        <v>10336</v>
      </c>
      <c r="F1075" s="455" t="s">
        <v>792</v>
      </c>
      <c r="G1075" s="456" t="s">
        <v>2610</v>
      </c>
      <c r="H1075" s="455" t="s">
        <v>8146</v>
      </c>
      <c r="I1075" s="454" t="s">
        <v>21</v>
      </c>
      <c r="J1075" s="457">
        <v>6174000</v>
      </c>
      <c r="K1075" s="458">
        <v>16</v>
      </c>
      <c r="L1075" s="457">
        <v>98784000</v>
      </c>
      <c r="M1075" s="455" t="s">
        <v>9200</v>
      </c>
      <c r="N1075" s="459" t="s">
        <v>1552</v>
      </c>
      <c r="O1075" s="459" t="s">
        <v>8807</v>
      </c>
      <c r="P1075" s="454" t="s">
        <v>8808</v>
      </c>
      <c r="Q1075" s="455" t="s">
        <v>10605</v>
      </c>
    </row>
    <row r="1076" spans="1:17" s="446" customFormat="1" ht="24.95" customHeight="1">
      <c r="A1076" s="453">
        <v>1075</v>
      </c>
      <c r="B1076" s="453"/>
      <c r="C1076" s="463" t="s">
        <v>4873</v>
      </c>
      <c r="D1076" s="463" t="s">
        <v>10193</v>
      </c>
      <c r="E1076" s="464" t="s">
        <v>10337</v>
      </c>
      <c r="F1076" s="455" t="s">
        <v>9237</v>
      </c>
      <c r="G1076" s="456" t="s">
        <v>10338</v>
      </c>
      <c r="H1076" s="455" t="s">
        <v>262</v>
      </c>
      <c r="I1076" s="454" t="s">
        <v>21</v>
      </c>
      <c r="J1076" s="457">
        <v>3006000</v>
      </c>
      <c r="K1076" s="458">
        <v>62</v>
      </c>
      <c r="L1076" s="457">
        <v>186372000</v>
      </c>
      <c r="M1076" s="455" t="s">
        <v>10256</v>
      </c>
      <c r="N1076" s="459" t="s">
        <v>1552</v>
      </c>
      <c r="O1076" s="459" t="s">
        <v>8807</v>
      </c>
      <c r="P1076" s="454" t="s">
        <v>8808</v>
      </c>
      <c r="Q1076" s="455" t="s">
        <v>10605</v>
      </c>
    </row>
    <row r="1077" spans="1:17" s="446" customFormat="1" ht="24.95" customHeight="1">
      <c r="A1077" s="453">
        <v>1076</v>
      </c>
      <c r="B1077" s="453"/>
      <c r="C1077" s="463" t="s">
        <v>4873</v>
      </c>
      <c r="D1077" s="463" t="s">
        <v>10193</v>
      </c>
      <c r="E1077" s="464" t="s">
        <v>10339</v>
      </c>
      <c r="F1077" s="455" t="s">
        <v>9237</v>
      </c>
      <c r="G1077" s="456" t="s">
        <v>9894</v>
      </c>
      <c r="H1077" s="455" t="s">
        <v>45</v>
      </c>
      <c r="I1077" s="454" t="s">
        <v>21</v>
      </c>
      <c r="J1077" s="457">
        <v>1560000</v>
      </c>
      <c r="K1077" s="458">
        <v>18</v>
      </c>
      <c r="L1077" s="457">
        <v>28080000</v>
      </c>
      <c r="M1077" s="455" t="s">
        <v>8830</v>
      </c>
      <c r="N1077" s="459" t="s">
        <v>1552</v>
      </c>
      <c r="O1077" s="459" t="s">
        <v>8807</v>
      </c>
      <c r="P1077" s="454" t="s">
        <v>8808</v>
      </c>
      <c r="Q1077" s="455" t="s">
        <v>10605</v>
      </c>
    </row>
    <row r="1078" spans="1:17" s="446" customFormat="1" ht="24.95" customHeight="1">
      <c r="A1078" s="453">
        <v>1077</v>
      </c>
      <c r="B1078" s="453"/>
      <c r="C1078" s="463" t="s">
        <v>4873</v>
      </c>
      <c r="D1078" s="463" t="s">
        <v>10193</v>
      </c>
      <c r="E1078" s="464" t="s">
        <v>10340</v>
      </c>
      <c r="F1078" s="455" t="s">
        <v>9237</v>
      </c>
      <c r="G1078" s="456" t="s">
        <v>9894</v>
      </c>
      <c r="H1078" s="455" t="s">
        <v>45</v>
      </c>
      <c r="I1078" s="454" t="s">
        <v>21</v>
      </c>
      <c r="J1078" s="457">
        <v>1740000</v>
      </c>
      <c r="K1078" s="458">
        <v>18</v>
      </c>
      <c r="L1078" s="457">
        <v>31320000</v>
      </c>
      <c r="M1078" s="455" t="s">
        <v>8830</v>
      </c>
      <c r="N1078" s="459" t="s">
        <v>1552</v>
      </c>
      <c r="O1078" s="459" t="s">
        <v>8807</v>
      </c>
      <c r="P1078" s="454" t="s">
        <v>8808</v>
      </c>
      <c r="Q1078" s="455" t="s">
        <v>10605</v>
      </c>
    </row>
    <row r="1079" spans="1:17" s="446" customFormat="1" ht="24.95" customHeight="1">
      <c r="A1079" s="453">
        <v>1078</v>
      </c>
      <c r="B1079" s="453"/>
      <c r="C1079" s="463" t="s">
        <v>4873</v>
      </c>
      <c r="D1079" s="463" t="s">
        <v>10193</v>
      </c>
      <c r="E1079" s="464" t="s">
        <v>10341</v>
      </c>
      <c r="F1079" s="455" t="s">
        <v>9237</v>
      </c>
      <c r="G1079" s="456" t="s">
        <v>9894</v>
      </c>
      <c r="H1079" s="455" t="s">
        <v>45</v>
      </c>
      <c r="I1079" s="454" t="s">
        <v>21</v>
      </c>
      <c r="J1079" s="457">
        <v>806000</v>
      </c>
      <c r="K1079" s="458">
        <v>8</v>
      </c>
      <c r="L1079" s="457">
        <v>6448000</v>
      </c>
      <c r="M1079" s="455" t="s">
        <v>8830</v>
      </c>
      <c r="N1079" s="459" t="s">
        <v>1552</v>
      </c>
      <c r="O1079" s="459" t="s">
        <v>8807</v>
      </c>
      <c r="P1079" s="454" t="s">
        <v>8808</v>
      </c>
      <c r="Q1079" s="455" t="s">
        <v>10605</v>
      </c>
    </row>
    <row r="1080" spans="1:17" s="446" customFormat="1" ht="24.95" customHeight="1">
      <c r="A1080" s="453">
        <v>1079</v>
      </c>
      <c r="B1080" s="453"/>
      <c r="C1080" s="463" t="s">
        <v>4873</v>
      </c>
      <c r="D1080" s="463" t="s">
        <v>10193</v>
      </c>
      <c r="E1080" s="464" t="s">
        <v>10342</v>
      </c>
      <c r="F1080" s="455" t="s">
        <v>9237</v>
      </c>
      <c r="G1080" s="456" t="s">
        <v>9894</v>
      </c>
      <c r="H1080" s="455" t="s">
        <v>45</v>
      </c>
      <c r="I1080" s="454" t="s">
        <v>21</v>
      </c>
      <c r="J1080" s="457">
        <v>1010000</v>
      </c>
      <c r="K1080" s="458">
        <v>38</v>
      </c>
      <c r="L1080" s="457">
        <v>38380000</v>
      </c>
      <c r="M1080" s="455" t="s">
        <v>8830</v>
      </c>
      <c r="N1080" s="459" t="s">
        <v>1552</v>
      </c>
      <c r="O1080" s="459" t="s">
        <v>8807</v>
      </c>
      <c r="P1080" s="454" t="s">
        <v>8808</v>
      </c>
      <c r="Q1080" s="455" t="s">
        <v>10605</v>
      </c>
    </row>
    <row r="1081" spans="1:17" s="446" customFormat="1" ht="24.95" customHeight="1">
      <c r="A1081" s="453">
        <v>1080</v>
      </c>
      <c r="B1081" s="453"/>
      <c r="C1081" s="463" t="s">
        <v>4873</v>
      </c>
      <c r="D1081" s="463" t="s">
        <v>10193</v>
      </c>
      <c r="E1081" s="464" t="s">
        <v>10343</v>
      </c>
      <c r="F1081" s="455" t="s">
        <v>9237</v>
      </c>
      <c r="G1081" s="456" t="s">
        <v>9894</v>
      </c>
      <c r="H1081" s="455" t="s">
        <v>45</v>
      </c>
      <c r="I1081" s="454" t="s">
        <v>21</v>
      </c>
      <c r="J1081" s="457">
        <v>1290000</v>
      </c>
      <c r="K1081" s="458">
        <v>8</v>
      </c>
      <c r="L1081" s="457">
        <v>10320000</v>
      </c>
      <c r="M1081" s="455" t="s">
        <v>8830</v>
      </c>
      <c r="N1081" s="459" t="s">
        <v>1552</v>
      </c>
      <c r="O1081" s="459" t="s">
        <v>8807</v>
      </c>
      <c r="P1081" s="454" t="s">
        <v>8808</v>
      </c>
      <c r="Q1081" s="455" t="s">
        <v>10605</v>
      </c>
    </row>
    <row r="1082" spans="1:17" s="446" customFormat="1" ht="24.95" customHeight="1">
      <c r="A1082" s="453">
        <v>1081</v>
      </c>
      <c r="B1082" s="453"/>
      <c r="C1082" s="463" t="s">
        <v>4873</v>
      </c>
      <c r="D1082" s="463" t="s">
        <v>10193</v>
      </c>
      <c r="E1082" s="464" t="s">
        <v>10344</v>
      </c>
      <c r="F1082" s="455" t="s">
        <v>792</v>
      </c>
      <c r="G1082" s="456" t="s">
        <v>551</v>
      </c>
      <c r="H1082" s="455" t="s">
        <v>34</v>
      </c>
      <c r="I1082" s="454" t="s">
        <v>21</v>
      </c>
      <c r="J1082" s="457">
        <v>8000000</v>
      </c>
      <c r="K1082" s="458">
        <v>40</v>
      </c>
      <c r="L1082" s="457">
        <v>320000000</v>
      </c>
      <c r="M1082" s="455" t="s">
        <v>8953</v>
      </c>
      <c r="N1082" s="459" t="s">
        <v>1552</v>
      </c>
      <c r="O1082" s="459" t="s">
        <v>8807</v>
      </c>
      <c r="P1082" s="454" t="s">
        <v>8808</v>
      </c>
      <c r="Q1082" s="455" t="s">
        <v>10605</v>
      </c>
    </row>
    <row r="1083" spans="1:17" s="446" customFormat="1" ht="24.95" customHeight="1">
      <c r="A1083" s="453">
        <v>1082</v>
      </c>
      <c r="B1083" s="453"/>
      <c r="C1083" s="463" t="s">
        <v>4873</v>
      </c>
      <c r="D1083" s="463" t="s">
        <v>10193</v>
      </c>
      <c r="E1083" s="464" t="s">
        <v>10345</v>
      </c>
      <c r="F1083" s="455" t="s">
        <v>10054</v>
      </c>
      <c r="G1083" s="456" t="s">
        <v>551</v>
      </c>
      <c r="H1083" s="455" t="s">
        <v>34</v>
      </c>
      <c r="I1083" s="454" t="s">
        <v>23</v>
      </c>
      <c r="J1083" s="457">
        <v>11000000</v>
      </c>
      <c r="K1083" s="458">
        <v>3</v>
      </c>
      <c r="L1083" s="457">
        <v>33000000</v>
      </c>
      <c r="M1083" s="455" t="s">
        <v>8953</v>
      </c>
      <c r="N1083" s="459" t="s">
        <v>1552</v>
      </c>
      <c r="O1083" s="459" t="s">
        <v>8807</v>
      </c>
      <c r="P1083" s="454" t="s">
        <v>8808</v>
      </c>
      <c r="Q1083" s="455" t="s">
        <v>10605</v>
      </c>
    </row>
    <row r="1084" spans="1:17" s="446" customFormat="1" ht="24.95" customHeight="1">
      <c r="A1084" s="453">
        <v>1083</v>
      </c>
      <c r="B1084" s="453"/>
      <c r="C1084" s="463" t="s">
        <v>4873</v>
      </c>
      <c r="D1084" s="463" t="s">
        <v>10193</v>
      </c>
      <c r="E1084" s="464" t="s">
        <v>10346</v>
      </c>
      <c r="F1084" s="455" t="s">
        <v>1856</v>
      </c>
      <c r="G1084" s="456" t="s">
        <v>10056</v>
      </c>
      <c r="H1084" s="455" t="s">
        <v>31</v>
      </c>
      <c r="I1084" s="454" t="s">
        <v>21</v>
      </c>
      <c r="J1084" s="457">
        <v>5800000</v>
      </c>
      <c r="K1084" s="458">
        <v>11</v>
      </c>
      <c r="L1084" s="457">
        <v>63800000</v>
      </c>
      <c r="M1084" s="455" t="s">
        <v>10057</v>
      </c>
      <c r="N1084" s="459" t="s">
        <v>1552</v>
      </c>
      <c r="O1084" s="459" t="s">
        <v>8807</v>
      </c>
      <c r="P1084" s="454" t="s">
        <v>8808</v>
      </c>
      <c r="Q1084" s="455" t="s">
        <v>10605</v>
      </c>
    </row>
    <row r="1085" spans="1:17" s="446" customFormat="1" ht="24.95" customHeight="1">
      <c r="A1085" s="453">
        <v>1084</v>
      </c>
      <c r="B1085" s="453"/>
      <c r="C1085" s="463" t="s">
        <v>4873</v>
      </c>
      <c r="D1085" s="463" t="s">
        <v>10193</v>
      </c>
      <c r="E1085" s="464" t="s">
        <v>10347</v>
      </c>
      <c r="F1085" s="455" t="s">
        <v>1856</v>
      </c>
      <c r="G1085" s="456" t="s">
        <v>10056</v>
      </c>
      <c r="H1085" s="455" t="s">
        <v>31</v>
      </c>
      <c r="I1085" s="454" t="s">
        <v>21</v>
      </c>
      <c r="J1085" s="457">
        <v>5800000</v>
      </c>
      <c r="K1085" s="458">
        <v>8</v>
      </c>
      <c r="L1085" s="457">
        <v>46400000</v>
      </c>
      <c r="M1085" s="455" t="s">
        <v>10057</v>
      </c>
      <c r="N1085" s="459" t="s">
        <v>1552</v>
      </c>
      <c r="O1085" s="459" t="s">
        <v>8807</v>
      </c>
      <c r="P1085" s="454" t="s">
        <v>8808</v>
      </c>
      <c r="Q1085" s="455" t="s">
        <v>10605</v>
      </c>
    </row>
    <row r="1086" spans="1:17" s="446" customFormat="1" ht="24.95" customHeight="1">
      <c r="A1086" s="453">
        <v>1085</v>
      </c>
      <c r="B1086" s="453"/>
      <c r="C1086" s="463" t="s">
        <v>4873</v>
      </c>
      <c r="D1086" s="463" t="s">
        <v>10193</v>
      </c>
      <c r="E1086" s="464" t="s">
        <v>10348</v>
      </c>
      <c r="F1086" s="455" t="s">
        <v>1856</v>
      </c>
      <c r="G1086" s="456" t="s">
        <v>10056</v>
      </c>
      <c r="H1086" s="455" t="s">
        <v>31</v>
      </c>
      <c r="I1086" s="454" t="s">
        <v>21</v>
      </c>
      <c r="J1086" s="457">
        <v>5800000</v>
      </c>
      <c r="K1086" s="458">
        <v>13</v>
      </c>
      <c r="L1086" s="457">
        <v>75400000</v>
      </c>
      <c r="M1086" s="455" t="s">
        <v>10057</v>
      </c>
      <c r="N1086" s="459" t="s">
        <v>1552</v>
      </c>
      <c r="O1086" s="459" t="s">
        <v>8807</v>
      </c>
      <c r="P1086" s="454" t="s">
        <v>8808</v>
      </c>
      <c r="Q1086" s="455" t="s">
        <v>10605</v>
      </c>
    </row>
    <row r="1087" spans="1:17" s="446" customFormat="1" ht="24.95" customHeight="1">
      <c r="A1087" s="453">
        <v>1086</v>
      </c>
      <c r="B1087" s="453"/>
      <c r="C1087" s="463" t="s">
        <v>4873</v>
      </c>
      <c r="D1087" s="463" t="s">
        <v>10193</v>
      </c>
      <c r="E1087" s="464" t="s">
        <v>10349</v>
      </c>
      <c r="F1087" s="455" t="s">
        <v>1856</v>
      </c>
      <c r="G1087" s="456" t="s">
        <v>10056</v>
      </c>
      <c r="H1087" s="455" t="s">
        <v>31</v>
      </c>
      <c r="I1087" s="454" t="s">
        <v>21</v>
      </c>
      <c r="J1087" s="457">
        <v>5800000</v>
      </c>
      <c r="K1087" s="458">
        <v>21</v>
      </c>
      <c r="L1087" s="457">
        <v>121800000</v>
      </c>
      <c r="M1087" s="455" t="s">
        <v>10057</v>
      </c>
      <c r="N1087" s="459" t="s">
        <v>1552</v>
      </c>
      <c r="O1087" s="459" t="s">
        <v>8807</v>
      </c>
      <c r="P1087" s="454" t="s">
        <v>8808</v>
      </c>
      <c r="Q1087" s="455" t="s">
        <v>10605</v>
      </c>
    </row>
    <row r="1088" spans="1:17" s="446" customFormat="1" ht="24.95" customHeight="1">
      <c r="A1088" s="453">
        <v>1087</v>
      </c>
      <c r="B1088" s="453"/>
      <c r="C1088" s="463" t="s">
        <v>4873</v>
      </c>
      <c r="D1088" s="463" t="s">
        <v>10193</v>
      </c>
      <c r="E1088" s="464" t="s">
        <v>10350</v>
      </c>
      <c r="F1088" s="455" t="s">
        <v>1856</v>
      </c>
      <c r="G1088" s="456" t="s">
        <v>10056</v>
      </c>
      <c r="H1088" s="455" t="s">
        <v>31</v>
      </c>
      <c r="I1088" s="454" t="s">
        <v>21</v>
      </c>
      <c r="J1088" s="457">
        <v>5800000</v>
      </c>
      <c r="K1088" s="458">
        <v>19</v>
      </c>
      <c r="L1088" s="457">
        <v>110200000</v>
      </c>
      <c r="M1088" s="455" t="s">
        <v>10057</v>
      </c>
      <c r="N1088" s="459" t="s">
        <v>1552</v>
      </c>
      <c r="O1088" s="459" t="s">
        <v>8807</v>
      </c>
      <c r="P1088" s="454" t="s">
        <v>8808</v>
      </c>
      <c r="Q1088" s="455" t="s">
        <v>10605</v>
      </c>
    </row>
    <row r="1089" spans="1:17" s="446" customFormat="1" ht="24.95" customHeight="1">
      <c r="A1089" s="453">
        <v>1088</v>
      </c>
      <c r="B1089" s="453"/>
      <c r="C1089" s="463" t="s">
        <v>4873</v>
      </c>
      <c r="D1089" s="463" t="s">
        <v>10193</v>
      </c>
      <c r="E1089" s="464" t="s">
        <v>10351</v>
      </c>
      <c r="F1089" s="455" t="s">
        <v>1856</v>
      </c>
      <c r="G1089" s="456" t="s">
        <v>10056</v>
      </c>
      <c r="H1089" s="455" t="s">
        <v>31</v>
      </c>
      <c r="I1089" s="454" t="s">
        <v>21</v>
      </c>
      <c r="J1089" s="457">
        <v>5800000</v>
      </c>
      <c r="K1089" s="458">
        <v>11</v>
      </c>
      <c r="L1089" s="457">
        <v>63800000</v>
      </c>
      <c r="M1089" s="455" t="s">
        <v>10057</v>
      </c>
      <c r="N1089" s="459" t="s">
        <v>1552</v>
      </c>
      <c r="O1089" s="459" t="s">
        <v>8807</v>
      </c>
      <c r="P1089" s="454" t="s">
        <v>8808</v>
      </c>
      <c r="Q1089" s="455" t="s">
        <v>10605</v>
      </c>
    </row>
    <row r="1090" spans="1:17" s="446" customFormat="1" ht="24.95" customHeight="1">
      <c r="A1090" s="453">
        <v>1089</v>
      </c>
      <c r="B1090" s="453"/>
      <c r="C1090" s="463" t="s">
        <v>10352</v>
      </c>
      <c r="D1090" s="463" t="s">
        <v>10353</v>
      </c>
      <c r="E1090" s="464" t="s">
        <v>10354</v>
      </c>
      <c r="F1090" s="455" t="s">
        <v>792</v>
      </c>
      <c r="G1090" s="456" t="s">
        <v>2610</v>
      </c>
      <c r="H1090" s="455" t="s">
        <v>8146</v>
      </c>
      <c r="I1090" s="454" t="s">
        <v>21</v>
      </c>
      <c r="J1090" s="457">
        <v>300000</v>
      </c>
      <c r="K1090" s="458">
        <v>48</v>
      </c>
      <c r="L1090" s="457">
        <v>14400000</v>
      </c>
      <c r="M1090" s="455" t="s">
        <v>9200</v>
      </c>
      <c r="N1090" s="459" t="s">
        <v>1552</v>
      </c>
      <c r="O1090" s="459" t="s">
        <v>8807</v>
      </c>
      <c r="P1090" s="454" t="s">
        <v>8808</v>
      </c>
      <c r="Q1090" s="455" t="s">
        <v>10605</v>
      </c>
    </row>
    <row r="1091" spans="1:17" s="446" customFormat="1" ht="24.95" customHeight="1">
      <c r="A1091" s="453">
        <v>1090</v>
      </c>
      <c r="B1091" s="453"/>
      <c r="C1091" s="463" t="s">
        <v>10355</v>
      </c>
      <c r="D1091" s="463" t="s">
        <v>10356</v>
      </c>
      <c r="E1091" s="464" t="s">
        <v>10357</v>
      </c>
      <c r="F1091" s="455" t="s">
        <v>792</v>
      </c>
      <c r="G1091" s="456" t="s">
        <v>551</v>
      </c>
      <c r="H1091" s="455" t="s">
        <v>34</v>
      </c>
      <c r="I1091" s="454" t="s">
        <v>21</v>
      </c>
      <c r="J1091" s="457">
        <v>900000</v>
      </c>
      <c r="K1091" s="458">
        <v>90</v>
      </c>
      <c r="L1091" s="457">
        <v>81000000</v>
      </c>
      <c r="M1091" s="455" t="s">
        <v>8953</v>
      </c>
      <c r="N1091" s="459" t="s">
        <v>1552</v>
      </c>
      <c r="O1091" s="459" t="s">
        <v>8807</v>
      </c>
      <c r="P1091" s="454" t="s">
        <v>8808</v>
      </c>
      <c r="Q1091" s="455" t="s">
        <v>10605</v>
      </c>
    </row>
    <row r="1092" spans="1:17" s="446" customFormat="1" ht="24.95" customHeight="1">
      <c r="A1092" s="453">
        <v>1091</v>
      </c>
      <c r="B1092" s="453"/>
      <c r="C1092" s="463" t="s">
        <v>10355</v>
      </c>
      <c r="D1092" s="463" t="s">
        <v>10356</v>
      </c>
      <c r="E1092" s="464" t="s">
        <v>10358</v>
      </c>
      <c r="F1092" s="455" t="s">
        <v>792</v>
      </c>
      <c r="G1092" s="456" t="s">
        <v>2610</v>
      </c>
      <c r="H1092" s="455" t="s">
        <v>8146</v>
      </c>
      <c r="I1092" s="454" t="s">
        <v>21</v>
      </c>
      <c r="J1092" s="457">
        <v>3000000</v>
      </c>
      <c r="K1092" s="458">
        <v>244</v>
      </c>
      <c r="L1092" s="457">
        <v>732000000</v>
      </c>
      <c r="M1092" s="455" t="s">
        <v>9200</v>
      </c>
      <c r="N1092" s="459" t="s">
        <v>1552</v>
      </c>
      <c r="O1092" s="459" t="s">
        <v>8807</v>
      </c>
      <c r="P1092" s="454" t="s">
        <v>8808</v>
      </c>
      <c r="Q1092" s="455" t="s">
        <v>10605</v>
      </c>
    </row>
    <row r="1093" spans="1:17" s="446" customFormat="1" ht="24.95" customHeight="1">
      <c r="A1093" s="453">
        <v>1092</v>
      </c>
      <c r="B1093" s="453"/>
      <c r="C1093" s="463" t="s">
        <v>10355</v>
      </c>
      <c r="D1093" s="463" t="s">
        <v>10356</v>
      </c>
      <c r="E1093" s="464" t="s">
        <v>10359</v>
      </c>
      <c r="F1093" s="455" t="s">
        <v>8950</v>
      </c>
      <c r="G1093" s="456" t="s">
        <v>2619</v>
      </c>
      <c r="H1093" s="455" t="s">
        <v>34</v>
      </c>
      <c r="I1093" s="454" t="s">
        <v>21</v>
      </c>
      <c r="J1093" s="457">
        <v>12000000</v>
      </c>
      <c r="K1093" s="458">
        <v>8</v>
      </c>
      <c r="L1093" s="457">
        <v>96000000</v>
      </c>
      <c r="M1093" s="455" t="s">
        <v>8953</v>
      </c>
      <c r="N1093" s="459" t="s">
        <v>1552</v>
      </c>
      <c r="O1093" s="459" t="s">
        <v>8807</v>
      </c>
      <c r="P1093" s="454" t="s">
        <v>8808</v>
      </c>
      <c r="Q1093" s="455" t="s">
        <v>10605</v>
      </c>
    </row>
    <row r="1094" spans="1:17" s="446" customFormat="1" ht="24.95" customHeight="1">
      <c r="A1094" s="453">
        <v>1093</v>
      </c>
      <c r="B1094" s="453"/>
      <c r="C1094" s="463" t="s">
        <v>10355</v>
      </c>
      <c r="D1094" s="463" t="s">
        <v>10356</v>
      </c>
      <c r="E1094" s="464" t="s">
        <v>10360</v>
      </c>
      <c r="F1094" s="455" t="s">
        <v>8950</v>
      </c>
      <c r="G1094" s="456" t="s">
        <v>2619</v>
      </c>
      <c r="H1094" s="455" t="s">
        <v>34</v>
      </c>
      <c r="I1094" s="454" t="s">
        <v>21</v>
      </c>
      <c r="J1094" s="457">
        <v>12000000</v>
      </c>
      <c r="K1094" s="458">
        <v>8</v>
      </c>
      <c r="L1094" s="457">
        <v>96000000</v>
      </c>
      <c r="M1094" s="455" t="s">
        <v>8953</v>
      </c>
      <c r="N1094" s="459" t="s">
        <v>1552</v>
      </c>
      <c r="O1094" s="459" t="s">
        <v>8807</v>
      </c>
      <c r="P1094" s="454" t="s">
        <v>8808</v>
      </c>
      <c r="Q1094" s="455" t="s">
        <v>10605</v>
      </c>
    </row>
    <row r="1095" spans="1:17" s="446" customFormat="1" ht="24.95" customHeight="1">
      <c r="A1095" s="453">
        <v>1094</v>
      </c>
      <c r="B1095" s="453"/>
      <c r="C1095" s="463" t="s">
        <v>10355</v>
      </c>
      <c r="D1095" s="463" t="s">
        <v>10356</v>
      </c>
      <c r="E1095" s="464" t="s">
        <v>10361</v>
      </c>
      <c r="F1095" s="455" t="s">
        <v>8950</v>
      </c>
      <c r="G1095" s="456" t="s">
        <v>2619</v>
      </c>
      <c r="H1095" s="455" t="s">
        <v>34</v>
      </c>
      <c r="I1095" s="454" t="s">
        <v>21</v>
      </c>
      <c r="J1095" s="457">
        <v>12000000</v>
      </c>
      <c r="K1095" s="458">
        <v>16</v>
      </c>
      <c r="L1095" s="457">
        <v>192000000</v>
      </c>
      <c r="M1095" s="455" t="s">
        <v>8953</v>
      </c>
      <c r="N1095" s="459" t="s">
        <v>1552</v>
      </c>
      <c r="O1095" s="459" t="s">
        <v>8807</v>
      </c>
      <c r="P1095" s="454" t="s">
        <v>8808</v>
      </c>
      <c r="Q1095" s="455" t="s">
        <v>10605</v>
      </c>
    </row>
    <row r="1096" spans="1:17" s="446" customFormat="1" ht="24.95" customHeight="1">
      <c r="A1096" s="453">
        <v>1095</v>
      </c>
      <c r="B1096" s="453"/>
      <c r="C1096" s="463" t="s">
        <v>10355</v>
      </c>
      <c r="D1096" s="463" t="s">
        <v>10356</v>
      </c>
      <c r="E1096" s="464" t="s">
        <v>10362</v>
      </c>
      <c r="F1096" s="455" t="s">
        <v>1856</v>
      </c>
      <c r="G1096" s="456" t="s">
        <v>10056</v>
      </c>
      <c r="H1096" s="455" t="s">
        <v>31</v>
      </c>
      <c r="I1096" s="454" t="s">
        <v>21</v>
      </c>
      <c r="J1096" s="457">
        <v>1200000</v>
      </c>
      <c r="K1096" s="458">
        <v>56</v>
      </c>
      <c r="L1096" s="457">
        <v>67200000</v>
      </c>
      <c r="M1096" s="455" t="s">
        <v>10057</v>
      </c>
      <c r="N1096" s="459" t="s">
        <v>1552</v>
      </c>
      <c r="O1096" s="459" t="s">
        <v>8807</v>
      </c>
      <c r="P1096" s="454" t="s">
        <v>8808</v>
      </c>
      <c r="Q1096" s="455" t="s">
        <v>10605</v>
      </c>
    </row>
    <row r="1097" spans="1:17" s="446" customFormat="1" ht="24.95" customHeight="1">
      <c r="A1097" s="453">
        <v>1096</v>
      </c>
      <c r="B1097" s="453"/>
      <c r="C1097" s="463" t="s">
        <v>10355</v>
      </c>
      <c r="D1097" s="463" t="s">
        <v>10356</v>
      </c>
      <c r="E1097" s="464" t="s">
        <v>10363</v>
      </c>
      <c r="F1097" s="455" t="s">
        <v>1856</v>
      </c>
      <c r="G1097" s="456" t="s">
        <v>10056</v>
      </c>
      <c r="H1097" s="455" t="s">
        <v>31</v>
      </c>
      <c r="I1097" s="454" t="s">
        <v>21</v>
      </c>
      <c r="J1097" s="457">
        <v>450000</v>
      </c>
      <c r="K1097" s="458">
        <v>150</v>
      </c>
      <c r="L1097" s="457">
        <v>67500000</v>
      </c>
      <c r="M1097" s="455" t="s">
        <v>10057</v>
      </c>
      <c r="N1097" s="459" t="s">
        <v>1552</v>
      </c>
      <c r="O1097" s="459" t="s">
        <v>8807</v>
      </c>
      <c r="P1097" s="454" t="s">
        <v>8808</v>
      </c>
      <c r="Q1097" s="455" t="s">
        <v>10605</v>
      </c>
    </row>
    <row r="1098" spans="1:17" s="446" customFormat="1" ht="24.95" customHeight="1">
      <c r="A1098" s="453">
        <v>1097</v>
      </c>
      <c r="B1098" s="453"/>
      <c r="C1098" s="463" t="s">
        <v>10355</v>
      </c>
      <c r="D1098" s="463" t="s">
        <v>10356</v>
      </c>
      <c r="E1098" s="464" t="s">
        <v>10364</v>
      </c>
      <c r="F1098" s="455" t="s">
        <v>1856</v>
      </c>
      <c r="G1098" s="456" t="s">
        <v>10056</v>
      </c>
      <c r="H1098" s="455" t="s">
        <v>31</v>
      </c>
      <c r="I1098" s="454" t="s">
        <v>21</v>
      </c>
      <c r="J1098" s="457">
        <v>450000</v>
      </c>
      <c r="K1098" s="458">
        <v>284</v>
      </c>
      <c r="L1098" s="457">
        <v>127800000</v>
      </c>
      <c r="M1098" s="455" t="s">
        <v>10057</v>
      </c>
      <c r="N1098" s="459" t="s">
        <v>1552</v>
      </c>
      <c r="O1098" s="459" t="s">
        <v>8807</v>
      </c>
      <c r="P1098" s="454" t="s">
        <v>8808</v>
      </c>
      <c r="Q1098" s="455" t="s">
        <v>10605</v>
      </c>
    </row>
    <row r="1099" spans="1:17" s="446" customFormat="1" ht="24.95" customHeight="1">
      <c r="A1099" s="453">
        <v>1098</v>
      </c>
      <c r="B1099" s="453"/>
      <c r="C1099" s="463" t="s">
        <v>10355</v>
      </c>
      <c r="D1099" s="463" t="s">
        <v>10356</v>
      </c>
      <c r="E1099" s="464" t="s">
        <v>10365</v>
      </c>
      <c r="F1099" s="455" t="s">
        <v>1856</v>
      </c>
      <c r="G1099" s="456" t="s">
        <v>10056</v>
      </c>
      <c r="H1099" s="455" t="s">
        <v>31</v>
      </c>
      <c r="I1099" s="454" t="s">
        <v>21</v>
      </c>
      <c r="J1099" s="457">
        <v>450000</v>
      </c>
      <c r="K1099" s="458">
        <v>780</v>
      </c>
      <c r="L1099" s="457">
        <v>351000000</v>
      </c>
      <c r="M1099" s="455" t="s">
        <v>10057</v>
      </c>
      <c r="N1099" s="459" t="s">
        <v>1552</v>
      </c>
      <c r="O1099" s="459" t="s">
        <v>8807</v>
      </c>
      <c r="P1099" s="454" t="s">
        <v>8808</v>
      </c>
      <c r="Q1099" s="455" t="s">
        <v>10605</v>
      </c>
    </row>
    <row r="1100" spans="1:17" s="446" customFormat="1" ht="24.95" customHeight="1">
      <c r="A1100" s="453">
        <v>1099</v>
      </c>
      <c r="B1100" s="453"/>
      <c r="C1100" s="463" t="s">
        <v>10355</v>
      </c>
      <c r="D1100" s="463" t="s">
        <v>10356</v>
      </c>
      <c r="E1100" s="464" t="s">
        <v>10365</v>
      </c>
      <c r="F1100" s="455" t="s">
        <v>1856</v>
      </c>
      <c r="G1100" s="456" t="s">
        <v>10056</v>
      </c>
      <c r="H1100" s="455" t="s">
        <v>31</v>
      </c>
      <c r="I1100" s="454" t="s">
        <v>21</v>
      </c>
      <c r="J1100" s="457">
        <v>450000</v>
      </c>
      <c r="K1100" s="458">
        <v>316</v>
      </c>
      <c r="L1100" s="457">
        <v>142200000</v>
      </c>
      <c r="M1100" s="455" t="s">
        <v>10057</v>
      </c>
      <c r="N1100" s="459" t="s">
        <v>1552</v>
      </c>
      <c r="O1100" s="459" t="s">
        <v>8807</v>
      </c>
      <c r="P1100" s="454" t="s">
        <v>8808</v>
      </c>
      <c r="Q1100" s="455" t="s">
        <v>10605</v>
      </c>
    </row>
    <row r="1101" spans="1:17" s="446" customFormat="1" ht="24.95" customHeight="1">
      <c r="A1101" s="453">
        <v>1100</v>
      </c>
      <c r="B1101" s="453"/>
      <c r="C1101" s="463" t="s">
        <v>10355</v>
      </c>
      <c r="D1101" s="463" t="s">
        <v>10356</v>
      </c>
      <c r="E1101" s="464" t="s">
        <v>10366</v>
      </c>
      <c r="F1101" s="455" t="s">
        <v>10367</v>
      </c>
      <c r="G1101" s="456" t="s">
        <v>10061</v>
      </c>
      <c r="H1101" s="455" t="s">
        <v>34</v>
      </c>
      <c r="I1101" s="454" t="s">
        <v>21</v>
      </c>
      <c r="J1101" s="457">
        <v>500000</v>
      </c>
      <c r="K1101" s="458">
        <v>70</v>
      </c>
      <c r="L1101" s="457">
        <v>35000000</v>
      </c>
      <c r="M1101" s="455" t="s">
        <v>8953</v>
      </c>
      <c r="N1101" s="459" t="s">
        <v>1552</v>
      </c>
      <c r="O1101" s="459" t="s">
        <v>8807</v>
      </c>
      <c r="P1101" s="454" t="s">
        <v>8808</v>
      </c>
      <c r="Q1101" s="455" t="s">
        <v>10605</v>
      </c>
    </row>
    <row r="1102" spans="1:17" s="446" customFormat="1" ht="24.95" customHeight="1">
      <c r="A1102" s="453">
        <v>1101</v>
      </c>
      <c r="B1102" s="453"/>
      <c r="C1102" s="463" t="s">
        <v>10355</v>
      </c>
      <c r="D1102" s="463" t="s">
        <v>10356</v>
      </c>
      <c r="E1102" s="464" t="s">
        <v>10368</v>
      </c>
      <c r="F1102" s="455" t="s">
        <v>792</v>
      </c>
      <c r="G1102" s="456" t="s">
        <v>2610</v>
      </c>
      <c r="H1102" s="455" t="s">
        <v>8146</v>
      </c>
      <c r="I1102" s="454" t="s">
        <v>21</v>
      </c>
      <c r="J1102" s="457">
        <v>1000000</v>
      </c>
      <c r="K1102" s="458">
        <v>48</v>
      </c>
      <c r="L1102" s="457">
        <v>48000000</v>
      </c>
      <c r="M1102" s="455" t="s">
        <v>9200</v>
      </c>
      <c r="N1102" s="459" t="s">
        <v>1552</v>
      </c>
      <c r="O1102" s="459" t="s">
        <v>8807</v>
      </c>
      <c r="P1102" s="454" t="s">
        <v>8808</v>
      </c>
      <c r="Q1102" s="455" t="s">
        <v>10605</v>
      </c>
    </row>
    <row r="1103" spans="1:17" s="446" customFormat="1" ht="24.95" customHeight="1">
      <c r="A1103" s="453">
        <v>1102</v>
      </c>
      <c r="B1103" s="453"/>
      <c r="C1103" s="463" t="s">
        <v>10355</v>
      </c>
      <c r="D1103" s="463" t="s">
        <v>10356</v>
      </c>
      <c r="E1103" s="464" t="s">
        <v>10369</v>
      </c>
      <c r="F1103" s="455" t="s">
        <v>10370</v>
      </c>
      <c r="G1103" s="456" t="s">
        <v>8458</v>
      </c>
      <c r="H1103" s="455" t="s">
        <v>10070</v>
      </c>
      <c r="I1103" s="454" t="s">
        <v>21</v>
      </c>
      <c r="J1103" s="457">
        <v>86000</v>
      </c>
      <c r="K1103" s="458">
        <v>1120</v>
      </c>
      <c r="L1103" s="457">
        <v>96320000</v>
      </c>
      <c r="M1103" s="455" t="s">
        <v>8830</v>
      </c>
      <c r="N1103" s="459" t="s">
        <v>1552</v>
      </c>
      <c r="O1103" s="459" t="s">
        <v>8807</v>
      </c>
      <c r="P1103" s="454" t="s">
        <v>8808</v>
      </c>
      <c r="Q1103" s="455" t="s">
        <v>10605</v>
      </c>
    </row>
    <row r="1104" spans="1:17" s="446" customFormat="1" ht="24.95" customHeight="1">
      <c r="A1104" s="453">
        <v>1103</v>
      </c>
      <c r="B1104" s="453"/>
      <c r="C1104" s="463" t="s">
        <v>10355</v>
      </c>
      <c r="D1104" s="463" t="s">
        <v>10356</v>
      </c>
      <c r="E1104" s="464" t="s">
        <v>10371</v>
      </c>
      <c r="F1104" s="455" t="s">
        <v>792</v>
      </c>
      <c r="G1104" s="456" t="s">
        <v>551</v>
      </c>
      <c r="H1104" s="455" t="s">
        <v>34</v>
      </c>
      <c r="I1104" s="454" t="s">
        <v>21</v>
      </c>
      <c r="J1104" s="457">
        <v>4000000</v>
      </c>
      <c r="K1104" s="458">
        <v>120</v>
      </c>
      <c r="L1104" s="457">
        <v>480000000</v>
      </c>
      <c r="M1104" s="455" t="s">
        <v>8953</v>
      </c>
      <c r="N1104" s="459" t="s">
        <v>1552</v>
      </c>
      <c r="O1104" s="459" t="s">
        <v>8807</v>
      </c>
      <c r="P1104" s="454" t="s">
        <v>8808</v>
      </c>
      <c r="Q1104" s="455" t="s">
        <v>10605</v>
      </c>
    </row>
    <row r="1105" spans="1:17" s="446" customFormat="1" ht="24.95" customHeight="1">
      <c r="A1105" s="453">
        <v>1104</v>
      </c>
      <c r="B1105" s="453"/>
      <c r="C1105" s="463" t="s">
        <v>10355</v>
      </c>
      <c r="D1105" s="463" t="s">
        <v>10356</v>
      </c>
      <c r="E1105" s="464" t="s">
        <v>10371</v>
      </c>
      <c r="F1105" s="455" t="s">
        <v>792</v>
      </c>
      <c r="G1105" s="456" t="s">
        <v>551</v>
      </c>
      <c r="H1105" s="455" t="s">
        <v>34</v>
      </c>
      <c r="I1105" s="454" t="s">
        <v>21</v>
      </c>
      <c r="J1105" s="457">
        <v>4000000</v>
      </c>
      <c r="K1105" s="458">
        <v>90</v>
      </c>
      <c r="L1105" s="457">
        <v>360000000</v>
      </c>
      <c r="M1105" s="455" t="s">
        <v>8953</v>
      </c>
      <c r="N1105" s="459" t="s">
        <v>1552</v>
      </c>
      <c r="O1105" s="459" t="s">
        <v>8807</v>
      </c>
      <c r="P1105" s="454" t="s">
        <v>8808</v>
      </c>
      <c r="Q1105" s="455" t="s">
        <v>10605</v>
      </c>
    </row>
    <row r="1106" spans="1:17" s="446" customFormat="1" ht="24.95" customHeight="1">
      <c r="A1106" s="453">
        <v>1105</v>
      </c>
      <c r="B1106" s="453"/>
      <c r="C1106" s="463" t="s">
        <v>10355</v>
      </c>
      <c r="D1106" s="463" t="s">
        <v>10356</v>
      </c>
      <c r="E1106" s="464" t="s">
        <v>10372</v>
      </c>
      <c r="F1106" s="455" t="s">
        <v>792</v>
      </c>
      <c r="G1106" s="456" t="s">
        <v>2610</v>
      </c>
      <c r="H1106" s="455" t="s">
        <v>8146</v>
      </c>
      <c r="I1106" s="454" t="s">
        <v>21</v>
      </c>
      <c r="J1106" s="457">
        <v>4536000</v>
      </c>
      <c r="K1106" s="458">
        <v>40</v>
      </c>
      <c r="L1106" s="457">
        <v>181440000</v>
      </c>
      <c r="M1106" s="455" t="s">
        <v>9200</v>
      </c>
      <c r="N1106" s="459" t="s">
        <v>1552</v>
      </c>
      <c r="O1106" s="459" t="s">
        <v>8807</v>
      </c>
      <c r="P1106" s="454" t="s">
        <v>8808</v>
      </c>
      <c r="Q1106" s="455" t="s">
        <v>10605</v>
      </c>
    </row>
    <row r="1107" spans="1:17" s="446" customFormat="1" ht="24.95" customHeight="1">
      <c r="A1107" s="453">
        <v>1106</v>
      </c>
      <c r="B1107" s="453"/>
      <c r="C1107" s="463" t="s">
        <v>10355</v>
      </c>
      <c r="D1107" s="463" t="s">
        <v>10356</v>
      </c>
      <c r="E1107" s="464" t="s">
        <v>10373</v>
      </c>
      <c r="F1107" s="455" t="s">
        <v>792</v>
      </c>
      <c r="G1107" s="456" t="s">
        <v>551</v>
      </c>
      <c r="H1107" s="455" t="s">
        <v>34</v>
      </c>
      <c r="I1107" s="454" t="s">
        <v>21</v>
      </c>
      <c r="J1107" s="457">
        <v>7000000</v>
      </c>
      <c r="K1107" s="458">
        <v>104</v>
      </c>
      <c r="L1107" s="457">
        <v>728000000</v>
      </c>
      <c r="M1107" s="455" t="s">
        <v>8953</v>
      </c>
      <c r="N1107" s="459" t="s">
        <v>1552</v>
      </c>
      <c r="O1107" s="459" t="s">
        <v>8807</v>
      </c>
      <c r="P1107" s="454" t="s">
        <v>8808</v>
      </c>
      <c r="Q1107" s="455" t="s">
        <v>10605</v>
      </c>
    </row>
    <row r="1108" spans="1:17" s="446" customFormat="1" ht="24.95" customHeight="1">
      <c r="A1108" s="453">
        <v>1107</v>
      </c>
      <c r="B1108" s="453"/>
      <c r="C1108" s="463" t="s">
        <v>10355</v>
      </c>
      <c r="D1108" s="463" t="s">
        <v>10356</v>
      </c>
      <c r="E1108" s="464" t="s">
        <v>10374</v>
      </c>
      <c r="F1108" s="455" t="s">
        <v>792</v>
      </c>
      <c r="G1108" s="456" t="s">
        <v>551</v>
      </c>
      <c r="H1108" s="455" t="s">
        <v>34</v>
      </c>
      <c r="I1108" s="454" t="s">
        <v>21</v>
      </c>
      <c r="J1108" s="457">
        <v>7500000</v>
      </c>
      <c r="K1108" s="458">
        <v>96</v>
      </c>
      <c r="L1108" s="457">
        <v>720000000</v>
      </c>
      <c r="M1108" s="455" t="s">
        <v>8953</v>
      </c>
      <c r="N1108" s="459" t="s">
        <v>1552</v>
      </c>
      <c r="O1108" s="459" t="s">
        <v>8807</v>
      </c>
      <c r="P1108" s="454" t="s">
        <v>8808</v>
      </c>
      <c r="Q1108" s="455" t="s">
        <v>10605</v>
      </c>
    </row>
    <row r="1109" spans="1:17" s="446" customFormat="1" ht="24.95" customHeight="1">
      <c r="A1109" s="453">
        <v>1108</v>
      </c>
      <c r="B1109" s="453"/>
      <c r="C1109" s="463" t="s">
        <v>10355</v>
      </c>
      <c r="D1109" s="463" t="s">
        <v>10356</v>
      </c>
      <c r="E1109" s="464" t="s">
        <v>10375</v>
      </c>
      <c r="F1109" s="455" t="s">
        <v>792</v>
      </c>
      <c r="G1109" s="456" t="s">
        <v>2610</v>
      </c>
      <c r="H1109" s="455" t="s">
        <v>8146</v>
      </c>
      <c r="I1109" s="454" t="s">
        <v>21</v>
      </c>
      <c r="J1109" s="457">
        <v>4200000</v>
      </c>
      <c r="K1109" s="458">
        <v>24</v>
      </c>
      <c r="L1109" s="457">
        <v>100800000</v>
      </c>
      <c r="M1109" s="455" t="s">
        <v>9200</v>
      </c>
      <c r="N1109" s="459" t="s">
        <v>1552</v>
      </c>
      <c r="O1109" s="459" t="s">
        <v>8807</v>
      </c>
      <c r="P1109" s="454" t="s">
        <v>8808</v>
      </c>
      <c r="Q1109" s="455" t="s">
        <v>10605</v>
      </c>
    </row>
    <row r="1110" spans="1:17" s="446" customFormat="1" ht="24.95" customHeight="1">
      <c r="A1110" s="453">
        <v>1109</v>
      </c>
      <c r="B1110" s="453"/>
      <c r="C1110" s="463" t="s">
        <v>10355</v>
      </c>
      <c r="D1110" s="463" t="s">
        <v>10356</v>
      </c>
      <c r="E1110" s="464" t="s">
        <v>10376</v>
      </c>
      <c r="F1110" s="455" t="s">
        <v>792</v>
      </c>
      <c r="G1110" s="456" t="s">
        <v>8458</v>
      </c>
      <c r="H1110" s="455" t="s">
        <v>10070</v>
      </c>
      <c r="I1110" s="454" t="s">
        <v>21</v>
      </c>
      <c r="J1110" s="457">
        <v>1200000</v>
      </c>
      <c r="K1110" s="458">
        <v>23</v>
      </c>
      <c r="L1110" s="457">
        <v>27600000</v>
      </c>
      <c r="M1110" s="455" t="s">
        <v>8830</v>
      </c>
      <c r="N1110" s="459" t="s">
        <v>1552</v>
      </c>
      <c r="O1110" s="459" t="s">
        <v>8807</v>
      </c>
      <c r="P1110" s="454" t="s">
        <v>8808</v>
      </c>
      <c r="Q1110" s="455" t="s">
        <v>10605</v>
      </c>
    </row>
    <row r="1111" spans="1:17" s="446" customFormat="1" ht="24.95" customHeight="1">
      <c r="A1111" s="453">
        <v>1110</v>
      </c>
      <c r="B1111" s="453"/>
      <c r="C1111" s="463" t="s">
        <v>10355</v>
      </c>
      <c r="D1111" s="463" t="s">
        <v>10356</v>
      </c>
      <c r="E1111" s="464" t="s">
        <v>10377</v>
      </c>
      <c r="F1111" s="455" t="s">
        <v>1856</v>
      </c>
      <c r="G1111" s="456" t="s">
        <v>10056</v>
      </c>
      <c r="H1111" s="455" t="s">
        <v>31</v>
      </c>
      <c r="I1111" s="454" t="s">
        <v>21</v>
      </c>
      <c r="J1111" s="457">
        <v>1400000</v>
      </c>
      <c r="K1111" s="458">
        <v>26</v>
      </c>
      <c r="L1111" s="457">
        <v>36400000</v>
      </c>
      <c r="M1111" s="455" t="s">
        <v>10057</v>
      </c>
      <c r="N1111" s="459" t="s">
        <v>1552</v>
      </c>
      <c r="O1111" s="459" t="s">
        <v>8807</v>
      </c>
      <c r="P1111" s="454" t="s">
        <v>8808</v>
      </c>
      <c r="Q1111" s="455" t="s">
        <v>10605</v>
      </c>
    </row>
    <row r="1112" spans="1:17" s="446" customFormat="1" ht="24.95" customHeight="1">
      <c r="A1112" s="453">
        <v>1111</v>
      </c>
      <c r="B1112" s="453"/>
      <c r="C1112" s="463" t="s">
        <v>10355</v>
      </c>
      <c r="D1112" s="463" t="s">
        <v>10356</v>
      </c>
      <c r="E1112" s="464" t="s">
        <v>10378</v>
      </c>
      <c r="F1112" s="455" t="s">
        <v>792</v>
      </c>
      <c r="G1112" s="456" t="s">
        <v>551</v>
      </c>
      <c r="H1112" s="455" t="s">
        <v>34</v>
      </c>
      <c r="I1112" s="454" t="s">
        <v>21</v>
      </c>
      <c r="J1112" s="457">
        <v>3200000</v>
      </c>
      <c r="K1112" s="458">
        <v>37</v>
      </c>
      <c r="L1112" s="457">
        <v>118400000</v>
      </c>
      <c r="M1112" s="455" t="s">
        <v>8953</v>
      </c>
      <c r="N1112" s="459" t="s">
        <v>1552</v>
      </c>
      <c r="O1112" s="459" t="s">
        <v>8807</v>
      </c>
      <c r="P1112" s="454" t="s">
        <v>8808</v>
      </c>
      <c r="Q1112" s="455" t="s">
        <v>10605</v>
      </c>
    </row>
    <row r="1113" spans="1:17" s="446" customFormat="1" ht="24.95" customHeight="1">
      <c r="A1113" s="453">
        <v>1112</v>
      </c>
      <c r="B1113" s="453"/>
      <c r="C1113" s="463" t="s">
        <v>10355</v>
      </c>
      <c r="D1113" s="463" t="s">
        <v>10356</v>
      </c>
      <c r="E1113" s="464" t="s">
        <v>10379</v>
      </c>
      <c r="F1113" s="455" t="s">
        <v>792</v>
      </c>
      <c r="G1113" s="456" t="s">
        <v>551</v>
      </c>
      <c r="H1113" s="455" t="s">
        <v>34</v>
      </c>
      <c r="I1113" s="454" t="s">
        <v>21</v>
      </c>
      <c r="J1113" s="457">
        <v>6500000</v>
      </c>
      <c r="K1113" s="458">
        <v>96</v>
      </c>
      <c r="L1113" s="457">
        <v>624000000</v>
      </c>
      <c r="M1113" s="455" t="s">
        <v>8953</v>
      </c>
      <c r="N1113" s="459" t="s">
        <v>1552</v>
      </c>
      <c r="O1113" s="459" t="s">
        <v>8807</v>
      </c>
      <c r="P1113" s="454" t="s">
        <v>8808</v>
      </c>
      <c r="Q1113" s="455" t="s">
        <v>10605</v>
      </c>
    </row>
    <row r="1114" spans="1:17" s="446" customFormat="1" ht="24.95" customHeight="1">
      <c r="A1114" s="453">
        <v>1113</v>
      </c>
      <c r="B1114" s="453"/>
      <c r="C1114" s="463" t="s">
        <v>10355</v>
      </c>
      <c r="D1114" s="463" t="s">
        <v>10356</v>
      </c>
      <c r="E1114" s="464" t="s">
        <v>10380</v>
      </c>
      <c r="F1114" s="455" t="s">
        <v>1856</v>
      </c>
      <c r="G1114" s="456" t="s">
        <v>10056</v>
      </c>
      <c r="H1114" s="455" t="s">
        <v>31</v>
      </c>
      <c r="I1114" s="454" t="s">
        <v>21</v>
      </c>
      <c r="J1114" s="457">
        <v>1400000</v>
      </c>
      <c r="K1114" s="458">
        <v>3</v>
      </c>
      <c r="L1114" s="457">
        <v>4200000</v>
      </c>
      <c r="M1114" s="455" t="s">
        <v>10057</v>
      </c>
      <c r="N1114" s="459" t="s">
        <v>1552</v>
      </c>
      <c r="O1114" s="459" t="s">
        <v>8807</v>
      </c>
      <c r="P1114" s="454" t="s">
        <v>8808</v>
      </c>
      <c r="Q1114" s="455" t="s">
        <v>10605</v>
      </c>
    </row>
    <row r="1115" spans="1:17" s="446" customFormat="1" ht="24.95" customHeight="1">
      <c r="A1115" s="453">
        <v>1114</v>
      </c>
      <c r="B1115" s="453"/>
      <c r="C1115" s="463" t="s">
        <v>10355</v>
      </c>
      <c r="D1115" s="463" t="s">
        <v>10356</v>
      </c>
      <c r="E1115" s="464" t="s">
        <v>10380</v>
      </c>
      <c r="F1115" s="455" t="s">
        <v>1856</v>
      </c>
      <c r="G1115" s="456" t="s">
        <v>10056</v>
      </c>
      <c r="H1115" s="455" t="s">
        <v>31</v>
      </c>
      <c r="I1115" s="454" t="s">
        <v>21</v>
      </c>
      <c r="J1115" s="457">
        <v>1400000</v>
      </c>
      <c r="K1115" s="458">
        <v>5</v>
      </c>
      <c r="L1115" s="457">
        <v>7000000</v>
      </c>
      <c r="M1115" s="455" t="s">
        <v>10057</v>
      </c>
      <c r="N1115" s="459" t="s">
        <v>1552</v>
      </c>
      <c r="O1115" s="459" t="s">
        <v>8807</v>
      </c>
      <c r="P1115" s="454" t="s">
        <v>8808</v>
      </c>
      <c r="Q1115" s="455" t="s">
        <v>10605</v>
      </c>
    </row>
    <row r="1116" spans="1:17" s="446" customFormat="1" ht="24.95" customHeight="1">
      <c r="A1116" s="453">
        <v>1115</v>
      </c>
      <c r="B1116" s="453"/>
      <c r="C1116" s="463" t="s">
        <v>10355</v>
      </c>
      <c r="D1116" s="463" t="s">
        <v>10356</v>
      </c>
      <c r="E1116" s="464" t="s">
        <v>10380</v>
      </c>
      <c r="F1116" s="455" t="s">
        <v>1856</v>
      </c>
      <c r="G1116" s="456" t="s">
        <v>10056</v>
      </c>
      <c r="H1116" s="455" t="s">
        <v>31</v>
      </c>
      <c r="I1116" s="454" t="s">
        <v>21</v>
      </c>
      <c r="J1116" s="457">
        <v>1400000</v>
      </c>
      <c r="K1116" s="458">
        <v>3</v>
      </c>
      <c r="L1116" s="457">
        <v>4200000</v>
      </c>
      <c r="M1116" s="455" t="s">
        <v>10057</v>
      </c>
      <c r="N1116" s="459" t="s">
        <v>1552</v>
      </c>
      <c r="O1116" s="459" t="s">
        <v>8807</v>
      </c>
      <c r="P1116" s="454" t="s">
        <v>8808</v>
      </c>
      <c r="Q1116" s="455" t="s">
        <v>10605</v>
      </c>
    </row>
    <row r="1117" spans="1:17" s="446" customFormat="1" ht="24.95" customHeight="1">
      <c r="A1117" s="453">
        <v>1116</v>
      </c>
      <c r="B1117" s="453"/>
      <c r="C1117" s="463" t="s">
        <v>10355</v>
      </c>
      <c r="D1117" s="463" t="s">
        <v>10356</v>
      </c>
      <c r="E1117" s="464" t="s">
        <v>10380</v>
      </c>
      <c r="F1117" s="455" t="s">
        <v>1856</v>
      </c>
      <c r="G1117" s="456" t="s">
        <v>10056</v>
      </c>
      <c r="H1117" s="455" t="s">
        <v>31</v>
      </c>
      <c r="I1117" s="454" t="s">
        <v>21</v>
      </c>
      <c r="J1117" s="457">
        <v>1400000</v>
      </c>
      <c r="K1117" s="458">
        <v>67</v>
      </c>
      <c r="L1117" s="457">
        <v>93800000</v>
      </c>
      <c r="M1117" s="455" t="s">
        <v>10057</v>
      </c>
      <c r="N1117" s="459" t="s">
        <v>1552</v>
      </c>
      <c r="O1117" s="459" t="s">
        <v>8807</v>
      </c>
      <c r="P1117" s="454" t="s">
        <v>8808</v>
      </c>
      <c r="Q1117" s="455" t="s">
        <v>10605</v>
      </c>
    </row>
    <row r="1118" spans="1:17" s="446" customFormat="1" ht="24.95" customHeight="1">
      <c r="A1118" s="453">
        <v>1117</v>
      </c>
      <c r="B1118" s="453"/>
      <c r="C1118" s="463" t="s">
        <v>10355</v>
      </c>
      <c r="D1118" s="463" t="s">
        <v>10356</v>
      </c>
      <c r="E1118" s="464" t="s">
        <v>10380</v>
      </c>
      <c r="F1118" s="455" t="s">
        <v>1856</v>
      </c>
      <c r="G1118" s="456" t="s">
        <v>10056</v>
      </c>
      <c r="H1118" s="455" t="s">
        <v>31</v>
      </c>
      <c r="I1118" s="454" t="s">
        <v>21</v>
      </c>
      <c r="J1118" s="457">
        <v>1400000</v>
      </c>
      <c r="K1118" s="458">
        <v>5</v>
      </c>
      <c r="L1118" s="457">
        <v>7000000</v>
      </c>
      <c r="M1118" s="455" t="s">
        <v>10057</v>
      </c>
      <c r="N1118" s="459" t="s">
        <v>1552</v>
      </c>
      <c r="O1118" s="459" t="s">
        <v>8807</v>
      </c>
      <c r="P1118" s="454" t="s">
        <v>8808</v>
      </c>
      <c r="Q1118" s="455" t="s">
        <v>10605</v>
      </c>
    </row>
    <row r="1119" spans="1:17" s="446" customFormat="1" ht="24.95" customHeight="1">
      <c r="A1119" s="453">
        <v>1118</v>
      </c>
      <c r="B1119" s="453"/>
      <c r="C1119" s="463" t="s">
        <v>10355</v>
      </c>
      <c r="D1119" s="463" t="s">
        <v>10356</v>
      </c>
      <c r="E1119" s="464" t="s">
        <v>10381</v>
      </c>
      <c r="F1119" s="455" t="s">
        <v>1856</v>
      </c>
      <c r="G1119" s="456" t="s">
        <v>10056</v>
      </c>
      <c r="H1119" s="455" t="s">
        <v>31</v>
      </c>
      <c r="I1119" s="454" t="s">
        <v>21</v>
      </c>
      <c r="J1119" s="457">
        <v>450000</v>
      </c>
      <c r="K1119" s="458">
        <v>110</v>
      </c>
      <c r="L1119" s="457">
        <v>49500000</v>
      </c>
      <c r="M1119" s="455" t="s">
        <v>10057</v>
      </c>
      <c r="N1119" s="459" t="s">
        <v>1552</v>
      </c>
      <c r="O1119" s="459" t="s">
        <v>8807</v>
      </c>
      <c r="P1119" s="454" t="s">
        <v>8808</v>
      </c>
      <c r="Q1119" s="455" t="s">
        <v>10605</v>
      </c>
    </row>
    <row r="1120" spans="1:17" s="446" customFormat="1" ht="24.95" customHeight="1">
      <c r="A1120" s="453">
        <v>1119</v>
      </c>
      <c r="B1120" s="453"/>
      <c r="C1120" s="463" t="s">
        <v>10355</v>
      </c>
      <c r="D1120" s="463" t="s">
        <v>10356</v>
      </c>
      <c r="E1120" s="464" t="s">
        <v>10382</v>
      </c>
      <c r="F1120" s="455" t="s">
        <v>1856</v>
      </c>
      <c r="G1120" s="456" t="s">
        <v>10056</v>
      </c>
      <c r="H1120" s="455" t="s">
        <v>31</v>
      </c>
      <c r="I1120" s="454" t="s">
        <v>21</v>
      </c>
      <c r="J1120" s="457">
        <v>500000</v>
      </c>
      <c r="K1120" s="458">
        <v>440</v>
      </c>
      <c r="L1120" s="457">
        <v>220000000</v>
      </c>
      <c r="M1120" s="455" t="s">
        <v>10057</v>
      </c>
      <c r="N1120" s="459" t="s">
        <v>1552</v>
      </c>
      <c r="O1120" s="459" t="s">
        <v>8807</v>
      </c>
      <c r="P1120" s="454" t="s">
        <v>8808</v>
      </c>
      <c r="Q1120" s="455" t="s">
        <v>10605</v>
      </c>
    </row>
    <row r="1121" spans="1:17" s="446" customFormat="1" ht="24.95" customHeight="1">
      <c r="A1121" s="453">
        <v>1120</v>
      </c>
      <c r="B1121" s="453"/>
      <c r="C1121" s="463" t="s">
        <v>10355</v>
      </c>
      <c r="D1121" s="463" t="s">
        <v>10356</v>
      </c>
      <c r="E1121" s="464" t="s">
        <v>10383</v>
      </c>
      <c r="F1121" s="455" t="s">
        <v>1856</v>
      </c>
      <c r="G1121" s="456" t="s">
        <v>10056</v>
      </c>
      <c r="H1121" s="455" t="s">
        <v>31</v>
      </c>
      <c r="I1121" s="454" t="s">
        <v>21</v>
      </c>
      <c r="J1121" s="457">
        <v>500000</v>
      </c>
      <c r="K1121" s="458">
        <v>198</v>
      </c>
      <c r="L1121" s="457">
        <v>99000000</v>
      </c>
      <c r="M1121" s="455" t="s">
        <v>10057</v>
      </c>
      <c r="N1121" s="459" t="s">
        <v>1552</v>
      </c>
      <c r="O1121" s="459" t="s">
        <v>8807</v>
      </c>
      <c r="P1121" s="454" t="s">
        <v>8808</v>
      </c>
      <c r="Q1121" s="455" t="s">
        <v>10605</v>
      </c>
    </row>
    <row r="1122" spans="1:17" s="446" customFormat="1" ht="24.95" customHeight="1">
      <c r="A1122" s="453">
        <v>1121</v>
      </c>
      <c r="B1122" s="453"/>
      <c r="C1122" s="463" t="s">
        <v>10355</v>
      </c>
      <c r="D1122" s="463" t="s">
        <v>10356</v>
      </c>
      <c r="E1122" s="464" t="s">
        <v>10383</v>
      </c>
      <c r="F1122" s="455" t="s">
        <v>1856</v>
      </c>
      <c r="G1122" s="456" t="s">
        <v>10056</v>
      </c>
      <c r="H1122" s="455" t="s">
        <v>31</v>
      </c>
      <c r="I1122" s="454" t="s">
        <v>21</v>
      </c>
      <c r="J1122" s="457">
        <v>500000</v>
      </c>
      <c r="K1122" s="458">
        <v>15</v>
      </c>
      <c r="L1122" s="457">
        <v>7500000</v>
      </c>
      <c r="M1122" s="455" t="s">
        <v>10057</v>
      </c>
      <c r="N1122" s="459" t="s">
        <v>1552</v>
      </c>
      <c r="O1122" s="459" t="s">
        <v>8807</v>
      </c>
      <c r="P1122" s="454" t="s">
        <v>8808</v>
      </c>
      <c r="Q1122" s="455" t="s">
        <v>10605</v>
      </c>
    </row>
    <row r="1123" spans="1:17" s="446" customFormat="1" ht="24.95" customHeight="1">
      <c r="A1123" s="453">
        <v>1122</v>
      </c>
      <c r="B1123" s="453"/>
      <c r="C1123" s="463" t="s">
        <v>10355</v>
      </c>
      <c r="D1123" s="463" t="s">
        <v>10356</v>
      </c>
      <c r="E1123" s="464" t="s">
        <v>10383</v>
      </c>
      <c r="F1123" s="455" t="s">
        <v>1856</v>
      </c>
      <c r="G1123" s="456" t="s">
        <v>10056</v>
      </c>
      <c r="H1123" s="455" t="s">
        <v>31</v>
      </c>
      <c r="I1123" s="454" t="s">
        <v>21</v>
      </c>
      <c r="J1123" s="457">
        <v>500000</v>
      </c>
      <c r="K1123" s="458">
        <v>15</v>
      </c>
      <c r="L1123" s="457">
        <v>7500000</v>
      </c>
      <c r="M1123" s="455" t="s">
        <v>10057</v>
      </c>
      <c r="N1123" s="459" t="s">
        <v>1552</v>
      </c>
      <c r="O1123" s="459" t="s">
        <v>8807</v>
      </c>
      <c r="P1123" s="454" t="s">
        <v>8808</v>
      </c>
      <c r="Q1123" s="455" t="s">
        <v>10605</v>
      </c>
    </row>
    <row r="1124" spans="1:17" s="446" customFormat="1" ht="24.95" customHeight="1">
      <c r="A1124" s="453">
        <v>1123</v>
      </c>
      <c r="B1124" s="453"/>
      <c r="C1124" s="463" t="s">
        <v>10355</v>
      </c>
      <c r="D1124" s="463" t="s">
        <v>10356</v>
      </c>
      <c r="E1124" s="464" t="s">
        <v>10383</v>
      </c>
      <c r="F1124" s="455" t="s">
        <v>1856</v>
      </c>
      <c r="G1124" s="456" t="s">
        <v>10056</v>
      </c>
      <c r="H1124" s="455" t="s">
        <v>31</v>
      </c>
      <c r="I1124" s="454" t="s">
        <v>21</v>
      </c>
      <c r="J1124" s="457">
        <v>500000</v>
      </c>
      <c r="K1124" s="458">
        <v>30</v>
      </c>
      <c r="L1124" s="457">
        <v>15000000</v>
      </c>
      <c r="M1124" s="455" t="s">
        <v>10057</v>
      </c>
      <c r="N1124" s="459" t="s">
        <v>1552</v>
      </c>
      <c r="O1124" s="459" t="s">
        <v>8807</v>
      </c>
      <c r="P1124" s="454" t="s">
        <v>8808</v>
      </c>
      <c r="Q1124" s="455" t="s">
        <v>10605</v>
      </c>
    </row>
    <row r="1125" spans="1:17" s="446" customFormat="1" ht="24.95" customHeight="1">
      <c r="A1125" s="453">
        <v>1124</v>
      </c>
      <c r="B1125" s="453"/>
      <c r="C1125" s="463" t="s">
        <v>10355</v>
      </c>
      <c r="D1125" s="463" t="s">
        <v>10356</v>
      </c>
      <c r="E1125" s="464" t="s">
        <v>10383</v>
      </c>
      <c r="F1125" s="455" t="s">
        <v>1856</v>
      </c>
      <c r="G1125" s="456" t="s">
        <v>10056</v>
      </c>
      <c r="H1125" s="455" t="s">
        <v>31</v>
      </c>
      <c r="I1125" s="454" t="s">
        <v>21</v>
      </c>
      <c r="J1125" s="457">
        <v>500000</v>
      </c>
      <c r="K1125" s="458">
        <v>30</v>
      </c>
      <c r="L1125" s="457">
        <v>15000000</v>
      </c>
      <c r="M1125" s="455" t="s">
        <v>10057</v>
      </c>
      <c r="N1125" s="459" t="s">
        <v>1552</v>
      </c>
      <c r="O1125" s="459" t="s">
        <v>8807</v>
      </c>
      <c r="P1125" s="454" t="s">
        <v>8808</v>
      </c>
      <c r="Q1125" s="455" t="s">
        <v>10605</v>
      </c>
    </row>
    <row r="1126" spans="1:17" s="446" customFormat="1" ht="24.95" customHeight="1">
      <c r="A1126" s="453">
        <v>1125</v>
      </c>
      <c r="B1126" s="453"/>
      <c r="C1126" s="463" t="s">
        <v>10355</v>
      </c>
      <c r="D1126" s="463" t="s">
        <v>10356</v>
      </c>
      <c r="E1126" s="464" t="s">
        <v>10383</v>
      </c>
      <c r="F1126" s="455" t="s">
        <v>1856</v>
      </c>
      <c r="G1126" s="456" t="s">
        <v>10056</v>
      </c>
      <c r="H1126" s="455" t="s">
        <v>31</v>
      </c>
      <c r="I1126" s="454" t="s">
        <v>21</v>
      </c>
      <c r="J1126" s="457">
        <v>500000</v>
      </c>
      <c r="K1126" s="458">
        <v>15</v>
      </c>
      <c r="L1126" s="457">
        <v>7500000</v>
      </c>
      <c r="M1126" s="455" t="s">
        <v>10057</v>
      </c>
      <c r="N1126" s="459" t="s">
        <v>1552</v>
      </c>
      <c r="O1126" s="459" t="s">
        <v>8807</v>
      </c>
      <c r="P1126" s="454" t="s">
        <v>8808</v>
      </c>
      <c r="Q1126" s="455" t="s">
        <v>10605</v>
      </c>
    </row>
    <row r="1127" spans="1:17" s="446" customFormat="1" ht="24.95" customHeight="1">
      <c r="A1127" s="453">
        <v>1126</v>
      </c>
      <c r="B1127" s="453"/>
      <c r="C1127" s="463" t="s">
        <v>10355</v>
      </c>
      <c r="D1127" s="463" t="s">
        <v>10356</v>
      </c>
      <c r="E1127" s="464" t="s">
        <v>10383</v>
      </c>
      <c r="F1127" s="455" t="s">
        <v>1856</v>
      </c>
      <c r="G1127" s="456" t="s">
        <v>10056</v>
      </c>
      <c r="H1127" s="455" t="s">
        <v>31</v>
      </c>
      <c r="I1127" s="454" t="s">
        <v>21</v>
      </c>
      <c r="J1127" s="457">
        <v>500000</v>
      </c>
      <c r="K1127" s="458">
        <v>90</v>
      </c>
      <c r="L1127" s="457">
        <v>45000000</v>
      </c>
      <c r="M1127" s="455" t="s">
        <v>10057</v>
      </c>
      <c r="N1127" s="459" t="s">
        <v>1552</v>
      </c>
      <c r="O1127" s="459" t="s">
        <v>8807</v>
      </c>
      <c r="P1127" s="454" t="s">
        <v>8808</v>
      </c>
      <c r="Q1127" s="455" t="s">
        <v>10605</v>
      </c>
    </row>
    <row r="1128" spans="1:17" s="446" customFormat="1" ht="24.95" customHeight="1">
      <c r="A1128" s="453">
        <v>1127</v>
      </c>
      <c r="B1128" s="453"/>
      <c r="C1128" s="463" t="s">
        <v>10355</v>
      </c>
      <c r="D1128" s="463" t="s">
        <v>10356</v>
      </c>
      <c r="E1128" s="464" t="s">
        <v>10383</v>
      </c>
      <c r="F1128" s="455" t="s">
        <v>1856</v>
      </c>
      <c r="G1128" s="456" t="s">
        <v>10056</v>
      </c>
      <c r="H1128" s="455" t="s">
        <v>31</v>
      </c>
      <c r="I1128" s="454" t="s">
        <v>21</v>
      </c>
      <c r="J1128" s="457">
        <v>500000</v>
      </c>
      <c r="K1128" s="458">
        <v>218</v>
      </c>
      <c r="L1128" s="457">
        <v>109000000</v>
      </c>
      <c r="M1128" s="455" t="s">
        <v>10057</v>
      </c>
      <c r="N1128" s="459" t="s">
        <v>1552</v>
      </c>
      <c r="O1128" s="459" t="s">
        <v>8807</v>
      </c>
      <c r="P1128" s="454" t="s">
        <v>8808</v>
      </c>
      <c r="Q1128" s="455" t="s">
        <v>10605</v>
      </c>
    </row>
    <row r="1129" spans="1:17" s="446" customFormat="1" ht="24.95" customHeight="1">
      <c r="A1129" s="453">
        <v>1128</v>
      </c>
      <c r="B1129" s="453"/>
      <c r="C1129" s="463" t="s">
        <v>10355</v>
      </c>
      <c r="D1129" s="463" t="s">
        <v>10356</v>
      </c>
      <c r="E1129" s="464" t="s">
        <v>10383</v>
      </c>
      <c r="F1129" s="455" t="s">
        <v>1856</v>
      </c>
      <c r="G1129" s="456" t="s">
        <v>10056</v>
      </c>
      <c r="H1129" s="455" t="s">
        <v>31</v>
      </c>
      <c r="I1129" s="454" t="s">
        <v>21</v>
      </c>
      <c r="J1129" s="457">
        <v>500000</v>
      </c>
      <c r="K1129" s="458">
        <v>92</v>
      </c>
      <c r="L1129" s="457">
        <v>46000000</v>
      </c>
      <c r="M1129" s="455" t="s">
        <v>10057</v>
      </c>
      <c r="N1129" s="459" t="s">
        <v>1552</v>
      </c>
      <c r="O1129" s="459" t="s">
        <v>8807</v>
      </c>
      <c r="P1129" s="454" t="s">
        <v>8808</v>
      </c>
      <c r="Q1129" s="455" t="s">
        <v>10605</v>
      </c>
    </row>
    <row r="1130" spans="1:17" s="446" customFormat="1" ht="24.95" customHeight="1">
      <c r="A1130" s="453">
        <v>1129</v>
      </c>
      <c r="B1130" s="453"/>
      <c r="C1130" s="463" t="s">
        <v>10355</v>
      </c>
      <c r="D1130" s="463" t="s">
        <v>10356</v>
      </c>
      <c r="E1130" s="464" t="s">
        <v>10383</v>
      </c>
      <c r="F1130" s="455" t="s">
        <v>1856</v>
      </c>
      <c r="G1130" s="456" t="s">
        <v>10056</v>
      </c>
      <c r="H1130" s="455" t="s">
        <v>31</v>
      </c>
      <c r="I1130" s="454" t="s">
        <v>21</v>
      </c>
      <c r="J1130" s="457">
        <v>500000</v>
      </c>
      <c r="K1130" s="458">
        <v>86</v>
      </c>
      <c r="L1130" s="457">
        <v>43000000</v>
      </c>
      <c r="M1130" s="455" t="s">
        <v>10057</v>
      </c>
      <c r="N1130" s="459" t="s">
        <v>1552</v>
      </c>
      <c r="O1130" s="459" t="s">
        <v>8807</v>
      </c>
      <c r="P1130" s="454" t="s">
        <v>8808</v>
      </c>
      <c r="Q1130" s="455" t="s">
        <v>10605</v>
      </c>
    </row>
    <row r="1131" spans="1:17" s="446" customFormat="1" ht="24.95" customHeight="1">
      <c r="A1131" s="453">
        <v>1130</v>
      </c>
      <c r="B1131" s="453"/>
      <c r="C1131" s="463" t="s">
        <v>10355</v>
      </c>
      <c r="D1131" s="463" t="s">
        <v>10356</v>
      </c>
      <c r="E1131" s="464" t="s">
        <v>10383</v>
      </c>
      <c r="F1131" s="455" t="s">
        <v>1856</v>
      </c>
      <c r="G1131" s="456" t="s">
        <v>10056</v>
      </c>
      <c r="H1131" s="455" t="s">
        <v>31</v>
      </c>
      <c r="I1131" s="454" t="s">
        <v>21</v>
      </c>
      <c r="J1131" s="457">
        <v>500000</v>
      </c>
      <c r="K1131" s="458">
        <v>390</v>
      </c>
      <c r="L1131" s="457">
        <v>195000000</v>
      </c>
      <c r="M1131" s="455" t="s">
        <v>10057</v>
      </c>
      <c r="N1131" s="459" t="s">
        <v>1552</v>
      </c>
      <c r="O1131" s="459" t="s">
        <v>8807</v>
      </c>
      <c r="P1131" s="454" t="s">
        <v>8808</v>
      </c>
      <c r="Q1131" s="455" t="s">
        <v>10605</v>
      </c>
    </row>
    <row r="1132" spans="1:17" s="446" customFormat="1" ht="24.95" customHeight="1">
      <c r="A1132" s="453">
        <v>1131</v>
      </c>
      <c r="B1132" s="453"/>
      <c r="C1132" s="463" t="s">
        <v>10355</v>
      </c>
      <c r="D1132" s="463" t="s">
        <v>10356</v>
      </c>
      <c r="E1132" s="464" t="s">
        <v>10383</v>
      </c>
      <c r="F1132" s="455" t="s">
        <v>1856</v>
      </c>
      <c r="G1132" s="456" t="s">
        <v>10056</v>
      </c>
      <c r="H1132" s="455" t="s">
        <v>31</v>
      </c>
      <c r="I1132" s="454" t="s">
        <v>21</v>
      </c>
      <c r="J1132" s="457">
        <v>500000</v>
      </c>
      <c r="K1132" s="458">
        <v>550</v>
      </c>
      <c r="L1132" s="457">
        <v>275000000</v>
      </c>
      <c r="M1132" s="455" t="s">
        <v>10057</v>
      </c>
      <c r="N1132" s="459" t="s">
        <v>1552</v>
      </c>
      <c r="O1132" s="459" t="s">
        <v>8807</v>
      </c>
      <c r="P1132" s="454" t="s">
        <v>8808</v>
      </c>
      <c r="Q1132" s="455" t="s">
        <v>10605</v>
      </c>
    </row>
    <row r="1133" spans="1:17" s="446" customFormat="1" ht="24.95" customHeight="1">
      <c r="A1133" s="453">
        <v>1132</v>
      </c>
      <c r="B1133" s="453"/>
      <c r="C1133" s="463" t="s">
        <v>10355</v>
      </c>
      <c r="D1133" s="463" t="s">
        <v>10356</v>
      </c>
      <c r="E1133" s="464" t="s">
        <v>10383</v>
      </c>
      <c r="F1133" s="455" t="s">
        <v>1856</v>
      </c>
      <c r="G1133" s="456" t="s">
        <v>10056</v>
      </c>
      <c r="H1133" s="455" t="s">
        <v>31</v>
      </c>
      <c r="I1133" s="454" t="s">
        <v>21</v>
      </c>
      <c r="J1133" s="457">
        <v>500000</v>
      </c>
      <c r="K1133" s="458">
        <v>293</v>
      </c>
      <c r="L1133" s="457">
        <v>146500000</v>
      </c>
      <c r="M1133" s="455" t="s">
        <v>10057</v>
      </c>
      <c r="N1133" s="459" t="s">
        <v>1552</v>
      </c>
      <c r="O1133" s="459" t="s">
        <v>8807</v>
      </c>
      <c r="P1133" s="454" t="s">
        <v>8808</v>
      </c>
      <c r="Q1133" s="455" t="s">
        <v>10605</v>
      </c>
    </row>
    <row r="1134" spans="1:17" s="446" customFormat="1" ht="24.95" customHeight="1">
      <c r="A1134" s="453">
        <v>1133</v>
      </c>
      <c r="B1134" s="453"/>
      <c r="C1134" s="463" t="s">
        <v>10355</v>
      </c>
      <c r="D1134" s="463" t="s">
        <v>10356</v>
      </c>
      <c r="E1134" s="464" t="s">
        <v>10383</v>
      </c>
      <c r="F1134" s="455" t="s">
        <v>1856</v>
      </c>
      <c r="G1134" s="456" t="s">
        <v>10056</v>
      </c>
      <c r="H1134" s="455" t="s">
        <v>31</v>
      </c>
      <c r="I1134" s="454" t="s">
        <v>21</v>
      </c>
      <c r="J1134" s="457">
        <v>500000</v>
      </c>
      <c r="K1134" s="458">
        <v>457</v>
      </c>
      <c r="L1134" s="457">
        <v>228500000</v>
      </c>
      <c r="M1134" s="455" t="s">
        <v>10057</v>
      </c>
      <c r="N1134" s="459" t="s">
        <v>1552</v>
      </c>
      <c r="O1134" s="459" t="s">
        <v>8807</v>
      </c>
      <c r="P1134" s="454" t="s">
        <v>8808</v>
      </c>
      <c r="Q1134" s="455" t="s">
        <v>10605</v>
      </c>
    </row>
    <row r="1135" spans="1:17" s="446" customFormat="1" ht="24.95" customHeight="1">
      <c r="A1135" s="453">
        <v>1134</v>
      </c>
      <c r="B1135" s="453"/>
      <c r="C1135" s="463" t="s">
        <v>10355</v>
      </c>
      <c r="D1135" s="463" t="s">
        <v>10356</v>
      </c>
      <c r="E1135" s="464" t="s">
        <v>10383</v>
      </c>
      <c r="F1135" s="455" t="s">
        <v>1856</v>
      </c>
      <c r="G1135" s="456" t="s">
        <v>10056</v>
      </c>
      <c r="H1135" s="455" t="s">
        <v>31</v>
      </c>
      <c r="I1135" s="454" t="s">
        <v>21</v>
      </c>
      <c r="J1135" s="457">
        <v>500000</v>
      </c>
      <c r="K1135" s="458">
        <v>30</v>
      </c>
      <c r="L1135" s="457">
        <v>15000000</v>
      </c>
      <c r="M1135" s="455" t="s">
        <v>10057</v>
      </c>
      <c r="N1135" s="459" t="s">
        <v>1552</v>
      </c>
      <c r="O1135" s="459" t="s">
        <v>8807</v>
      </c>
      <c r="P1135" s="454" t="s">
        <v>8808</v>
      </c>
      <c r="Q1135" s="455" t="s">
        <v>10605</v>
      </c>
    </row>
    <row r="1136" spans="1:17" s="446" customFormat="1" ht="24.95" customHeight="1">
      <c r="A1136" s="453">
        <v>1135</v>
      </c>
      <c r="B1136" s="453"/>
      <c r="C1136" s="463" t="s">
        <v>10355</v>
      </c>
      <c r="D1136" s="463" t="s">
        <v>10356</v>
      </c>
      <c r="E1136" s="464" t="s">
        <v>10383</v>
      </c>
      <c r="F1136" s="455" t="s">
        <v>1856</v>
      </c>
      <c r="G1136" s="456" t="s">
        <v>10056</v>
      </c>
      <c r="H1136" s="455" t="s">
        <v>31</v>
      </c>
      <c r="I1136" s="454" t="s">
        <v>21</v>
      </c>
      <c r="J1136" s="457">
        <v>500000</v>
      </c>
      <c r="K1136" s="458">
        <v>60</v>
      </c>
      <c r="L1136" s="457">
        <v>30000000</v>
      </c>
      <c r="M1136" s="455" t="s">
        <v>10057</v>
      </c>
      <c r="N1136" s="459" t="s">
        <v>1552</v>
      </c>
      <c r="O1136" s="459" t="s">
        <v>8807</v>
      </c>
      <c r="P1136" s="454" t="s">
        <v>8808</v>
      </c>
      <c r="Q1136" s="455" t="s">
        <v>10605</v>
      </c>
    </row>
    <row r="1137" spans="1:17" s="446" customFormat="1" ht="24.95" customHeight="1">
      <c r="A1137" s="453">
        <v>1136</v>
      </c>
      <c r="B1137" s="453"/>
      <c r="C1137" s="463" t="s">
        <v>10355</v>
      </c>
      <c r="D1137" s="463" t="s">
        <v>10356</v>
      </c>
      <c r="E1137" s="464" t="s">
        <v>10384</v>
      </c>
      <c r="F1137" s="455" t="s">
        <v>1856</v>
      </c>
      <c r="G1137" s="456" t="s">
        <v>10056</v>
      </c>
      <c r="H1137" s="455" t="s">
        <v>31</v>
      </c>
      <c r="I1137" s="454" t="s">
        <v>21</v>
      </c>
      <c r="J1137" s="457">
        <v>550000</v>
      </c>
      <c r="K1137" s="458">
        <v>240</v>
      </c>
      <c r="L1137" s="457">
        <v>132000000</v>
      </c>
      <c r="M1137" s="455" t="s">
        <v>10057</v>
      </c>
      <c r="N1137" s="459" t="s">
        <v>1552</v>
      </c>
      <c r="O1137" s="459" t="s">
        <v>8807</v>
      </c>
      <c r="P1137" s="454" t="s">
        <v>8808</v>
      </c>
      <c r="Q1137" s="455" t="s">
        <v>10605</v>
      </c>
    </row>
    <row r="1138" spans="1:17" s="446" customFormat="1" ht="24.95" customHeight="1">
      <c r="A1138" s="453">
        <v>1137</v>
      </c>
      <c r="B1138" s="453"/>
      <c r="C1138" s="463" t="s">
        <v>10355</v>
      </c>
      <c r="D1138" s="463" t="s">
        <v>10356</v>
      </c>
      <c r="E1138" s="464" t="s">
        <v>10384</v>
      </c>
      <c r="F1138" s="455" t="s">
        <v>1856</v>
      </c>
      <c r="G1138" s="456" t="s">
        <v>10056</v>
      </c>
      <c r="H1138" s="455" t="s">
        <v>31</v>
      </c>
      <c r="I1138" s="454" t="s">
        <v>21</v>
      </c>
      <c r="J1138" s="457">
        <v>550000</v>
      </c>
      <c r="K1138" s="458">
        <v>72</v>
      </c>
      <c r="L1138" s="457">
        <v>39600000</v>
      </c>
      <c r="M1138" s="455" t="s">
        <v>10057</v>
      </c>
      <c r="N1138" s="459" t="s">
        <v>1552</v>
      </c>
      <c r="O1138" s="459" t="s">
        <v>8807</v>
      </c>
      <c r="P1138" s="454" t="s">
        <v>8808</v>
      </c>
      <c r="Q1138" s="455" t="s">
        <v>10605</v>
      </c>
    </row>
    <row r="1139" spans="1:17" s="446" customFormat="1" ht="24.95" customHeight="1">
      <c r="A1139" s="453">
        <v>1138</v>
      </c>
      <c r="B1139" s="453"/>
      <c r="C1139" s="463" t="s">
        <v>10355</v>
      </c>
      <c r="D1139" s="463" t="s">
        <v>10356</v>
      </c>
      <c r="E1139" s="464" t="s">
        <v>10384</v>
      </c>
      <c r="F1139" s="455" t="s">
        <v>1856</v>
      </c>
      <c r="G1139" s="456" t="s">
        <v>10056</v>
      </c>
      <c r="H1139" s="455" t="s">
        <v>31</v>
      </c>
      <c r="I1139" s="454" t="s">
        <v>21</v>
      </c>
      <c r="J1139" s="457">
        <v>550000</v>
      </c>
      <c r="K1139" s="458">
        <v>750</v>
      </c>
      <c r="L1139" s="457">
        <v>412500000</v>
      </c>
      <c r="M1139" s="455" t="s">
        <v>10057</v>
      </c>
      <c r="N1139" s="459" t="s">
        <v>1552</v>
      </c>
      <c r="O1139" s="459" t="s">
        <v>8807</v>
      </c>
      <c r="P1139" s="454" t="s">
        <v>8808</v>
      </c>
      <c r="Q1139" s="455" t="s">
        <v>10605</v>
      </c>
    </row>
    <row r="1140" spans="1:17" s="446" customFormat="1" ht="24.95" customHeight="1">
      <c r="A1140" s="453">
        <v>1139</v>
      </c>
      <c r="B1140" s="453"/>
      <c r="C1140" s="463" t="s">
        <v>10355</v>
      </c>
      <c r="D1140" s="463" t="s">
        <v>10356</v>
      </c>
      <c r="E1140" s="464" t="s">
        <v>10384</v>
      </c>
      <c r="F1140" s="455" t="s">
        <v>1856</v>
      </c>
      <c r="G1140" s="456" t="s">
        <v>10056</v>
      </c>
      <c r="H1140" s="455" t="s">
        <v>31</v>
      </c>
      <c r="I1140" s="454" t="s">
        <v>21</v>
      </c>
      <c r="J1140" s="457">
        <v>550000</v>
      </c>
      <c r="K1140" s="458">
        <v>420</v>
      </c>
      <c r="L1140" s="457">
        <v>231000000</v>
      </c>
      <c r="M1140" s="455" t="s">
        <v>10057</v>
      </c>
      <c r="N1140" s="459" t="s">
        <v>1552</v>
      </c>
      <c r="O1140" s="459" t="s">
        <v>8807</v>
      </c>
      <c r="P1140" s="454" t="s">
        <v>8808</v>
      </c>
      <c r="Q1140" s="455" t="s">
        <v>10605</v>
      </c>
    </row>
    <row r="1141" spans="1:17" s="446" customFormat="1" ht="24.95" customHeight="1">
      <c r="A1141" s="453">
        <v>1140</v>
      </c>
      <c r="B1141" s="453"/>
      <c r="C1141" s="463" t="s">
        <v>10355</v>
      </c>
      <c r="D1141" s="463" t="s">
        <v>10356</v>
      </c>
      <c r="E1141" s="464" t="s">
        <v>10384</v>
      </c>
      <c r="F1141" s="455" t="s">
        <v>1856</v>
      </c>
      <c r="G1141" s="456" t="s">
        <v>10056</v>
      </c>
      <c r="H1141" s="455" t="s">
        <v>31</v>
      </c>
      <c r="I1141" s="454" t="s">
        <v>21</v>
      </c>
      <c r="J1141" s="457">
        <v>550000</v>
      </c>
      <c r="K1141" s="458">
        <v>510</v>
      </c>
      <c r="L1141" s="457">
        <v>280500000</v>
      </c>
      <c r="M1141" s="455" t="s">
        <v>10057</v>
      </c>
      <c r="N1141" s="459" t="s">
        <v>1552</v>
      </c>
      <c r="O1141" s="459" t="s">
        <v>8807</v>
      </c>
      <c r="P1141" s="454" t="s">
        <v>8808</v>
      </c>
      <c r="Q1141" s="455" t="s">
        <v>10605</v>
      </c>
    </row>
    <row r="1142" spans="1:17" s="446" customFormat="1" ht="24.95" customHeight="1">
      <c r="A1142" s="453">
        <v>1141</v>
      </c>
      <c r="B1142" s="453"/>
      <c r="C1142" s="463" t="s">
        <v>10355</v>
      </c>
      <c r="D1142" s="463" t="s">
        <v>10356</v>
      </c>
      <c r="E1142" s="464" t="s">
        <v>10384</v>
      </c>
      <c r="F1142" s="455" t="s">
        <v>1856</v>
      </c>
      <c r="G1142" s="456" t="s">
        <v>10056</v>
      </c>
      <c r="H1142" s="455" t="s">
        <v>31</v>
      </c>
      <c r="I1142" s="454" t="s">
        <v>21</v>
      </c>
      <c r="J1142" s="457">
        <v>550000</v>
      </c>
      <c r="K1142" s="458">
        <v>160</v>
      </c>
      <c r="L1142" s="457">
        <v>88000000</v>
      </c>
      <c r="M1142" s="455" t="s">
        <v>10057</v>
      </c>
      <c r="N1142" s="459" t="s">
        <v>1552</v>
      </c>
      <c r="O1142" s="459" t="s">
        <v>8807</v>
      </c>
      <c r="P1142" s="454" t="s">
        <v>8808</v>
      </c>
      <c r="Q1142" s="455" t="s">
        <v>10605</v>
      </c>
    </row>
    <row r="1143" spans="1:17" s="446" customFormat="1" ht="24.95" customHeight="1">
      <c r="A1143" s="453">
        <v>1142</v>
      </c>
      <c r="B1143" s="453"/>
      <c r="C1143" s="463" t="s">
        <v>10355</v>
      </c>
      <c r="D1143" s="463" t="s">
        <v>10356</v>
      </c>
      <c r="E1143" s="464" t="s">
        <v>10384</v>
      </c>
      <c r="F1143" s="455" t="s">
        <v>1856</v>
      </c>
      <c r="G1143" s="456" t="s">
        <v>10056</v>
      </c>
      <c r="H1143" s="455" t="s">
        <v>31</v>
      </c>
      <c r="I1143" s="454" t="s">
        <v>21</v>
      </c>
      <c r="J1143" s="457">
        <v>550000</v>
      </c>
      <c r="K1143" s="458">
        <v>1000</v>
      </c>
      <c r="L1143" s="457">
        <v>550000000</v>
      </c>
      <c r="M1143" s="455" t="s">
        <v>10057</v>
      </c>
      <c r="N1143" s="459" t="s">
        <v>1552</v>
      </c>
      <c r="O1143" s="459" t="s">
        <v>8807</v>
      </c>
      <c r="P1143" s="454" t="s">
        <v>8808</v>
      </c>
      <c r="Q1143" s="455" t="s">
        <v>10605</v>
      </c>
    </row>
    <row r="1144" spans="1:17" s="446" customFormat="1" ht="24.95" customHeight="1">
      <c r="A1144" s="453">
        <v>1143</v>
      </c>
      <c r="B1144" s="453"/>
      <c r="C1144" s="463" t="s">
        <v>10355</v>
      </c>
      <c r="D1144" s="463" t="s">
        <v>10356</v>
      </c>
      <c r="E1144" s="464" t="s">
        <v>10384</v>
      </c>
      <c r="F1144" s="455" t="s">
        <v>1856</v>
      </c>
      <c r="G1144" s="456" t="s">
        <v>10056</v>
      </c>
      <c r="H1144" s="455" t="s">
        <v>31</v>
      </c>
      <c r="I1144" s="454" t="s">
        <v>21</v>
      </c>
      <c r="J1144" s="457">
        <v>550000</v>
      </c>
      <c r="K1144" s="458">
        <v>100</v>
      </c>
      <c r="L1144" s="457">
        <v>55000000</v>
      </c>
      <c r="M1144" s="455" t="s">
        <v>10057</v>
      </c>
      <c r="N1144" s="459" t="s">
        <v>1552</v>
      </c>
      <c r="O1144" s="459" t="s">
        <v>8807</v>
      </c>
      <c r="P1144" s="454" t="s">
        <v>8808</v>
      </c>
      <c r="Q1144" s="455" t="s">
        <v>10605</v>
      </c>
    </row>
    <row r="1145" spans="1:17" s="446" customFormat="1" ht="24.95" customHeight="1">
      <c r="A1145" s="453">
        <v>1144</v>
      </c>
      <c r="B1145" s="453"/>
      <c r="C1145" s="463" t="s">
        <v>10355</v>
      </c>
      <c r="D1145" s="463" t="s">
        <v>10356</v>
      </c>
      <c r="E1145" s="464" t="s">
        <v>10384</v>
      </c>
      <c r="F1145" s="455" t="s">
        <v>1856</v>
      </c>
      <c r="G1145" s="456" t="s">
        <v>10056</v>
      </c>
      <c r="H1145" s="455" t="s">
        <v>31</v>
      </c>
      <c r="I1145" s="454" t="s">
        <v>21</v>
      </c>
      <c r="J1145" s="457">
        <v>550000</v>
      </c>
      <c r="K1145" s="458">
        <v>600</v>
      </c>
      <c r="L1145" s="457">
        <v>330000000</v>
      </c>
      <c r="M1145" s="455" t="s">
        <v>10057</v>
      </c>
      <c r="N1145" s="459" t="s">
        <v>1552</v>
      </c>
      <c r="O1145" s="459" t="s">
        <v>8807</v>
      </c>
      <c r="P1145" s="454" t="s">
        <v>8808</v>
      </c>
      <c r="Q1145" s="455" t="s">
        <v>10605</v>
      </c>
    </row>
    <row r="1146" spans="1:17" s="446" customFormat="1" ht="24.95" customHeight="1">
      <c r="A1146" s="453">
        <v>1145</v>
      </c>
      <c r="B1146" s="453"/>
      <c r="C1146" s="463" t="s">
        <v>10355</v>
      </c>
      <c r="D1146" s="463" t="s">
        <v>10356</v>
      </c>
      <c r="E1146" s="464" t="s">
        <v>10384</v>
      </c>
      <c r="F1146" s="455" t="s">
        <v>1856</v>
      </c>
      <c r="G1146" s="456" t="s">
        <v>10056</v>
      </c>
      <c r="H1146" s="455" t="s">
        <v>31</v>
      </c>
      <c r="I1146" s="454" t="s">
        <v>21</v>
      </c>
      <c r="J1146" s="457">
        <v>550000</v>
      </c>
      <c r="K1146" s="458">
        <v>340</v>
      </c>
      <c r="L1146" s="457">
        <v>187000000</v>
      </c>
      <c r="M1146" s="455" t="s">
        <v>10057</v>
      </c>
      <c r="N1146" s="459" t="s">
        <v>1552</v>
      </c>
      <c r="O1146" s="459" t="s">
        <v>8807</v>
      </c>
      <c r="P1146" s="454" t="s">
        <v>8808</v>
      </c>
      <c r="Q1146" s="455" t="s">
        <v>10605</v>
      </c>
    </row>
    <row r="1147" spans="1:17" s="446" customFormat="1" ht="24.95" customHeight="1">
      <c r="A1147" s="453">
        <v>1146</v>
      </c>
      <c r="B1147" s="453"/>
      <c r="C1147" s="463" t="s">
        <v>10355</v>
      </c>
      <c r="D1147" s="463" t="s">
        <v>10356</v>
      </c>
      <c r="E1147" s="464" t="s">
        <v>10384</v>
      </c>
      <c r="F1147" s="455" t="s">
        <v>1856</v>
      </c>
      <c r="G1147" s="456" t="s">
        <v>10056</v>
      </c>
      <c r="H1147" s="455" t="s">
        <v>31</v>
      </c>
      <c r="I1147" s="454" t="s">
        <v>21</v>
      </c>
      <c r="J1147" s="457">
        <v>550000</v>
      </c>
      <c r="K1147" s="458">
        <v>120</v>
      </c>
      <c r="L1147" s="457">
        <v>66000000</v>
      </c>
      <c r="M1147" s="455" t="s">
        <v>10057</v>
      </c>
      <c r="N1147" s="459" t="s">
        <v>1552</v>
      </c>
      <c r="O1147" s="459" t="s">
        <v>8807</v>
      </c>
      <c r="P1147" s="454" t="s">
        <v>8808</v>
      </c>
      <c r="Q1147" s="455" t="s">
        <v>10605</v>
      </c>
    </row>
    <row r="1148" spans="1:17" s="446" customFormat="1" ht="24.95" customHeight="1">
      <c r="A1148" s="453">
        <v>1147</v>
      </c>
      <c r="B1148" s="453"/>
      <c r="C1148" s="463" t="s">
        <v>10355</v>
      </c>
      <c r="D1148" s="463" t="s">
        <v>10356</v>
      </c>
      <c r="E1148" s="464" t="s">
        <v>10385</v>
      </c>
      <c r="F1148" s="455" t="s">
        <v>1856</v>
      </c>
      <c r="G1148" s="456" t="s">
        <v>10056</v>
      </c>
      <c r="H1148" s="455" t="s">
        <v>31</v>
      </c>
      <c r="I1148" s="454" t="s">
        <v>21</v>
      </c>
      <c r="J1148" s="457">
        <v>1200000</v>
      </c>
      <c r="K1148" s="458">
        <v>1800</v>
      </c>
      <c r="L1148" s="457">
        <v>2160000000</v>
      </c>
      <c r="M1148" s="455" t="s">
        <v>10057</v>
      </c>
      <c r="N1148" s="459" t="s">
        <v>1552</v>
      </c>
      <c r="O1148" s="459" t="s">
        <v>8807</v>
      </c>
      <c r="P1148" s="454" t="s">
        <v>8808</v>
      </c>
      <c r="Q1148" s="455" t="s">
        <v>10605</v>
      </c>
    </row>
    <row r="1149" spans="1:17" s="446" customFormat="1" ht="24.95" customHeight="1">
      <c r="A1149" s="453">
        <v>1148</v>
      </c>
      <c r="B1149" s="453"/>
      <c r="C1149" s="463" t="s">
        <v>10355</v>
      </c>
      <c r="D1149" s="463" t="s">
        <v>10356</v>
      </c>
      <c r="E1149" s="464" t="s">
        <v>10386</v>
      </c>
      <c r="F1149" s="455" t="s">
        <v>792</v>
      </c>
      <c r="G1149" s="456" t="s">
        <v>551</v>
      </c>
      <c r="H1149" s="455" t="s">
        <v>34</v>
      </c>
      <c r="I1149" s="454" t="s">
        <v>21</v>
      </c>
      <c r="J1149" s="457">
        <v>950000</v>
      </c>
      <c r="K1149" s="458">
        <v>96</v>
      </c>
      <c r="L1149" s="457">
        <v>91200000</v>
      </c>
      <c r="M1149" s="455" t="s">
        <v>8953</v>
      </c>
      <c r="N1149" s="459" t="s">
        <v>1552</v>
      </c>
      <c r="O1149" s="459" t="s">
        <v>8807</v>
      </c>
      <c r="P1149" s="454" t="s">
        <v>8808</v>
      </c>
      <c r="Q1149" s="455" t="s">
        <v>10605</v>
      </c>
    </row>
    <row r="1150" spans="1:17" s="446" customFormat="1" ht="24.95" customHeight="1">
      <c r="A1150" s="453">
        <v>1149</v>
      </c>
      <c r="B1150" s="453"/>
      <c r="C1150" s="463" t="s">
        <v>10355</v>
      </c>
      <c r="D1150" s="463" t="s">
        <v>10356</v>
      </c>
      <c r="E1150" s="464" t="s">
        <v>10387</v>
      </c>
      <c r="F1150" s="455" t="s">
        <v>792</v>
      </c>
      <c r="G1150" s="456" t="s">
        <v>551</v>
      </c>
      <c r="H1150" s="455" t="s">
        <v>34</v>
      </c>
      <c r="I1150" s="454" t="s">
        <v>21</v>
      </c>
      <c r="J1150" s="457">
        <v>1000000</v>
      </c>
      <c r="K1150" s="458">
        <v>104</v>
      </c>
      <c r="L1150" s="457">
        <v>104000000</v>
      </c>
      <c r="M1150" s="455" t="s">
        <v>8953</v>
      </c>
      <c r="N1150" s="459" t="s">
        <v>1552</v>
      </c>
      <c r="O1150" s="459" t="s">
        <v>8807</v>
      </c>
      <c r="P1150" s="454" t="s">
        <v>8808</v>
      </c>
      <c r="Q1150" s="455" t="s">
        <v>10605</v>
      </c>
    </row>
    <row r="1151" spans="1:17" s="446" customFormat="1" ht="24.95" customHeight="1">
      <c r="A1151" s="453">
        <v>1150</v>
      </c>
      <c r="B1151" s="453"/>
      <c r="C1151" s="463" t="s">
        <v>10355</v>
      </c>
      <c r="D1151" s="463" t="s">
        <v>10356</v>
      </c>
      <c r="E1151" s="464" t="s">
        <v>10388</v>
      </c>
      <c r="F1151" s="455" t="s">
        <v>792</v>
      </c>
      <c r="G1151" s="456" t="s">
        <v>551</v>
      </c>
      <c r="H1151" s="455" t="s">
        <v>34</v>
      </c>
      <c r="I1151" s="454" t="s">
        <v>21</v>
      </c>
      <c r="J1151" s="457">
        <v>1350000</v>
      </c>
      <c r="K1151" s="458">
        <v>192</v>
      </c>
      <c r="L1151" s="457">
        <v>259200000</v>
      </c>
      <c r="M1151" s="455" t="s">
        <v>8953</v>
      </c>
      <c r="N1151" s="459" t="s">
        <v>1552</v>
      </c>
      <c r="O1151" s="459" t="s">
        <v>8807</v>
      </c>
      <c r="P1151" s="454" t="s">
        <v>8808</v>
      </c>
      <c r="Q1151" s="455" t="s">
        <v>10605</v>
      </c>
    </row>
    <row r="1152" spans="1:17" s="446" customFormat="1" ht="24.95" customHeight="1">
      <c r="A1152" s="453">
        <v>1151</v>
      </c>
      <c r="B1152" s="453"/>
      <c r="C1152" s="463" t="s">
        <v>10355</v>
      </c>
      <c r="D1152" s="463" t="s">
        <v>10356</v>
      </c>
      <c r="E1152" s="464" t="s">
        <v>10389</v>
      </c>
      <c r="F1152" s="455" t="s">
        <v>792</v>
      </c>
      <c r="G1152" s="456" t="s">
        <v>551</v>
      </c>
      <c r="H1152" s="455" t="s">
        <v>34</v>
      </c>
      <c r="I1152" s="454" t="s">
        <v>21</v>
      </c>
      <c r="J1152" s="457">
        <v>900000</v>
      </c>
      <c r="K1152" s="458">
        <v>120</v>
      </c>
      <c r="L1152" s="457">
        <v>108000000</v>
      </c>
      <c r="M1152" s="455" t="s">
        <v>8953</v>
      </c>
      <c r="N1152" s="459" t="s">
        <v>1552</v>
      </c>
      <c r="O1152" s="459" t="s">
        <v>8807</v>
      </c>
      <c r="P1152" s="454" t="s">
        <v>8808</v>
      </c>
      <c r="Q1152" s="455" t="s">
        <v>10605</v>
      </c>
    </row>
    <row r="1153" spans="1:17" s="446" customFormat="1" ht="24.95" customHeight="1">
      <c r="A1153" s="453">
        <v>1152</v>
      </c>
      <c r="B1153" s="453"/>
      <c r="C1153" s="463" t="s">
        <v>10355</v>
      </c>
      <c r="D1153" s="463" t="s">
        <v>10356</v>
      </c>
      <c r="E1153" s="464" t="s">
        <v>10390</v>
      </c>
      <c r="F1153" s="455" t="s">
        <v>792</v>
      </c>
      <c r="G1153" s="456" t="s">
        <v>9894</v>
      </c>
      <c r="H1153" s="455" t="s">
        <v>45</v>
      </c>
      <c r="I1153" s="454" t="s">
        <v>21</v>
      </c>
      <c r="J1153" s="457">
        <v>300000</v>
      </c>
      <c r="K1153" s="458">
        <v>200</v>
      </c>
      <c r="L1153" s="457">
        <v>60000000</v>
      </c>
      <c r="M1153" s="455" t="s">
        <v>8830</v>
      </c>
      <c r="N1153" s="459" t="s">
        <v>1552</v>
      </c>
      <c r="O1153" s="459" t="s">
        <v>8807</v>
      </c>
      <c r="P1153" s="454" t="s">
        <v>8808</v>
      </c>
      <c r="Q1153" s="455" t="s">
        <v>10605</v>
      </c>
    </row>
    <row r="1154" spans="1:17" s="446" customFormat="1" ht="24.95" customHeight="1">
      <c r="A1154" s="453">
        <v>1153</v>
      </c>
      <c r="B1154" s="453"/>
      <c r="C1154" s="463" t="s">
        <v>10355</v>
      </c>
      <c r="D1154" s="463" t="s">
        <v>10356</v>
      </c>
      <c r="E1154" s="464" t="s">
        <v>10391</v>
      </c>
      <c r="F1154" s="455" t="s">
        <v>792</v>
      </c>
      <c r="G1154" s="456" t="s">
        <v>9894</v>
      </c>
      <c r="H1154" s="455" t="s">
        <v>45</v>
      </c>
      <c r="I1154" s="454" t="s">
        <v>21</v>
      </c>
      <c r="J1154" s="457">
        <v>211000</v>
      </c>
      <c r="K1154" s="458">
        <v>4420</v>
      </c>
      <c r="L1154" s="457">
        <v>932620000</v>
      </c>
      <c r="M1154" s="455" t="s">
        <v>8830</v>
      </c>
      <c r="N1154" s="459" t="s">
        <v>1552</v>
      </c>
      <c r="O1154" s="459" t="s">
        <v>8807</v>
      </c>
      <c r="P1154" s="454" t="s">
        <v>8808</v>
      </c>
      <c r="Q1154" s="455" t="s">
        <v>10605</v>
      </c>
    </row>
    <row r="1155" spans="1:17" s="446" customFormat="1" ht="24.95" customHeight="1">
      <c r="A1155" s="453">
        <v>1154</v>
      </c>
      <c r="B1155" s="453"/>
      <c r="C1155" s="463" t="s">
        <v>10355</v>
      </c>
      <c r="D1155" s="463" t="s">
        <v>10356</v>
      </c>
      <c r="E1155" s="464" t="s">
        <v>10392</v>
      </c>
      <c r="F1155" s="455" t="s">
        <v>792</v>
      </c>
      <c r="G1155" s="456" t="s">
        <v>8458</v>
      </c>
      <c r="H1155" s="455" t="s">
        <v>10070</v>
      </c>
      <c r="I1155" s="454" t="s">
        <v>21</v>
      </c>
      <c r="J1155" s="457">
        <v>40000</v>
      </c>
      <c r="K1155" s="458">
        <v>47</v>
      </c>
      <c r="L1155" s="457">
        <v>1880000</v>
      </c>
      <c r="M1155" s="455" t="s">
        <v>8830</v>
      </c>
      <c r="N1155" s="459" t="s">
        <v>1552</v>
      </c>
      <c r="O1155" s="459" t="s">
        <v>8807</v>
      </c>
      <c r="P1155" s="454" t="s">
        <v>8808</v>
      </c>
      <c r="Q1155" s="455" t="s">
        <v>10605</v>
      </c>
    </row>
    <row r="1156" spans="1:17" s="446" customFormat="1" ht="24.95" customHeight="1">
      <c r="A1156" s="453">
        <v>1155</v>
      </c>
      <c r="B1156" s="453"/>
      <c r="C1156" s="463" t="s">
        <v>10355</v>
      </c>
      <c r="D1156" s="463" t="s">
        <v>10356</v>
      </c>
      <c r="E1156" s="464" t="s">
        <v>10393</v>
      </c>
      <c r="F1156" s="455" t="s">
        <v>792</v>
      </c>
      <c r="G1156" s="456" t="s">
        <v>10069</v>
      </c>
      <c r="H1156" s="455" t="s">
        <v>10070</v>
      </c>
      <c r="I1156" s="454" t="s">
        <v>21</v>
      </c>
      <c r="J1156" s="457">
        <v>1680000</v>
      </c>
      <c r="K1156" s="458">
        <v>20</v>
      </c>
      <c r="L1156" s="457">
        <v>33600000</v>
      </c>
      <c r="M1156" s="455" t="s">
        <v>8830</v>
      </c>
      <c r="N1156" s="459" t="s">
        <v>1552</v>
      </c>
      <c r="O1156" s="459" t="s">
        <v>8807</v>
      </c>
      <c r="P1156" s="454" t="s">
        <v>8808</v>
      </c>
      <c r="Q1156" s="455" t="s">
        <v>10605</v>
      </c>
    </row>
    <row r="1157" spans="1:17" s="446" customFormat="1" ht="24.95" customHeight="1">
      <c r="A1157" s="453">
        <v>1156</v>
      </c>
      <c r="B1157" s="453"/>
      <c r="C1157" s="463" t="s">
        <v>10355</v>
      </c>
      <c r="D1157" s="463" t="s">
        <v>10356</v>
      </c>
      <c r="E1157" s="464" t="s">
        <v>10394</v>
      </c>
      <c r="F1157" s="455" t="s">
        <v>8950</v>
      </c>
      <c r="G1157" s="456" t="s">
        <v>2619</v>
      </c>
      <c r="H1157" s="455" t="s">
        <v>34</v>
      </c>
      <c r="I1157" s="454" t="s">
        <v>21</v>
      </c>
      <c r="J1157" s="457">
        <v>11500000</v>
      </c>
      <c r="K1157" s="458">
        <v>16</v>
      </c>
      <c r="L1157" s="457">
        <v>184000000</v>
      </c>
      <c r="M1157" s="455" t="s">
        <v>8953</v>
      </c>
      <c r="N1157" s="459" t="s">
        <v>1552</v>
      </c>
      <c r="O1157" s="459" t="s">
        <v>8807</v>
      </c>
      <c r="P1157" s="454" t="s">
        <v>8808</v>
      </c>
      <c r="Q1157" s="455" t="s">
        <v>10605</v>
      </c>
    </row>
    <row r="1158" spans="1:17" s="446" customFormat="1" ht="24.95" customHeight="1">
      <c r="A1158" s="453">
        <v>1157</v>
      </c>
      <c r="B1158" s="453"/>
      <c r="C1158" s="463" t="s">
        <v>10355</v>
      </c>
      <c r="D1158" s="463" t="s">
        <v>10356</v>
      </c>
      <c r="E1158" s="464" t="s">
        <v>10395</v>
      </c>
      <c r="F1158" s="455" t="s">
        <v>8950</v>
      </c>
      <c r="G1158" s="456" t="s">
        <v>2619</v>
      </c>
      <c r="H1158" s="455" t="s">
        <v>34</v>
      </c>
      <c r="I1158" s="454" t="s">
        <v>21</v>
      </c>
      <c r="J1158" s="457">
        <v>11500000</v>
      </c>
      <c r="K1158" s="458">
        <v>64</v>
      </c>
      <c r="L1158" s="457">
        <v>736000000</v>
      </c>
      <c r="M1158" s="455" t="s">
        <v>8953</v>
      </c>
      <c r="N1158" s="459" t="s">
        <v>1552</v>
      </c>
      <c r="O1158" s="459" t="s">
        <v>8807</v>
      </c>
      <c r="P1158" s="454" t="s">
        <v>8808</v>
      </c>
      <c r="Q1158" s="455" t="s">
        <v>10605</v>
      </c>
    </row>
    <row r="1159" spans="1:17" s="446" customFormat="1" ht="24.95" customHeight="1">
      <c r="A1159" s="453">
        <v>1158</v>
      </c>
      <c r="B1159" s="453"/>
      <c r="C1159" s="463" t="s">
        <v>10355</v>
      </c>
      <c r="D1159" s="463" t="s">
        <v>10356</v>
      </c>
      <c r="E1159" s="464" t="s">
        <v>10396</v>
      </c>
      <c r="F1159" s="455" t="s">
        <v>792</v>
      </c>
      <c r="G1159" s="456" t="s">
        <v>2610</v>
      </c>
      <c r="H1159" s="455" t="s">
        <v>8146</v>
      </c>
      <c r="I1159" s="454" t="s">
        <v>21</v>
      </c>
      <c r="J1159" s="457">
        <v>450000</v>
      </c>
      <c r="K1159" s="458">
        <v>40</v>
      </c>
      <c r="L1159" s="457">
        <v>18000000</v>
      </c>
      <c r="M1159" s="455" t="s">
        <v>9200</v>
      </c>
      <c r="N1159" s="459" t="s">
        <v>1552</v>
      </c>
      <c r="O1159" s="459" t="s">
        <v>8807</v>
      </c>
      <c r="P1159" s="454" t="s">
        <v>8808</v>
      </c>
      <c r="Q1159" s="455" t="s">
        <v>10605</v>
      </c>
    </row>
    <row r="1160" spans="1:17" s="446" customFormat="1" ht="24.95" customHeight="1">
      <c r="A1160" s="453">
        <v>1159</v>
      </c>
      <c r="B1160" s="453"/>
      <c r="C1160" s="463" t="s">
        <v>10355</v>
      </c>
      <c r="D1160" s="463" t="s">
        <v>10356</v>
      </c>
      <c r="E1160" s="464" t="s">
        <v>10397</v>
      </c>
      <c r="F1160" s="455" t="s">
        <v>792</v>
      </c>
      <c r="G1160" s="456" t="s">
        <v>9894</v>
      </c>
      <c r="H1160" s="455" t="s">
        <v>45</v>
      </c>
      <c r="I1160" s="454" t="s">
        <v>21</v>
      </c>
      <c r="J1160" s="457">
        <v>211000</v>
      </c>
      <c r="K1160" s="458">
        <v>290</v>
      </c>
      <c r="L1160" s="457">
        <v>61190000</v>
      </c>
      <c r="M1160" s="455" t="s">
        <v>8830</v>
      </c>
      <c r="N1160" s="459" t="s">
        <v>1552</v>
      </c>
      <c r="O1160" s="459" t="s">
        <v>8807</v>
      </c>
      <c r="P1160" s="454" t="s">
        <v>8808</v>
      </c>
      <c r="Q1160" s="455" t="s">
        <v>10605</v>
      </c>
    </row>
    <row r="1161" spans="1:17" s="446" customFormat="1" ht="24.95" customHeight="1">
      <c r="A1161" s="453">
        <v>1160</v>
      </c>
      <c r="B1161" s="453"/>
      <c r="C1161" s="463" t="s">
        <v>10355</v>
      </c>
      <c r="D1161" s="463" t="s">
        <v>10356</v>
      </c>
      <c r="E1161" s="464" t="s">
        <v>10398</v>
      </c>
      <c r="F1161" s="455" t="s">
        <v>792</v>
      </c>
      <c r="G1161" s="456" t="s">
        <v>551</v>
      </c>
      <c r="H1161" s="455" t="s">
        <v>34</v>
      </c>
      <c r="I1161" s="454" t="s">
        <v>21</v>
      </c>
      <c r="J1161" s="457">
        <v>2000000</v>
      </c>
      <c r="K1161" s="458">
        <v>80</v>
      </c>
      <c r="L1161" s="457">
        <v>160000000</v>
      </c>
      <c r="M1161" s="455" t="s">
        <v>8953</v>
      </c>
      <c r="N1161" s="459" t="s">
        <v>1552</v>
      </c>
      <c r="O1161" s="459" t="s">
        <v>8807</v>
      </c>
      <c r="P1161" s="454" t="s">
        <v>8808</v>
      </c>
      <c r="Q1161" s="455" t="s">
        <v>10605</v>
      </c>
    </row>
    <row r="1162" spans="1:17" s="446" customFormat="1" ht="24.95" customHeight="1">
      <c r="A1162" s="453">
        <v>1161</v>
      </c>
      <c r="B1162" s="453"/>
      <c r="C1162" s="463" t="s">
        <v>10355</v>
      </c>
      <c r="D1162" s="463" t="s">
        <v>10356</v>
      </c>
      <c r="E1162" s="464" t="s">
        <v>10399</v>
      </c>
      <c r="F1162" s="455" t="s">
        <v>792</v>
      </c>
      <c r="G1162" s="456" t="s">
        <v>551</v>
      </c>
      <c r="H1162" s="455" t="s">
        <v>34</v>
      </c>
      <c r="I1162" s="454" t="s">
        <v>21</v>
      </c>
      <c r="J1162" s="457">
        <v>1800000</v>
      </c>
      <c r="K1162" s="458">
        <v>80</v>
      </c>
      <c r="L1162" s="457">
        <v>144000000</v>
      </c>
      <c r="M1162" s="455" t="s">
        <v>8953</v>
      </c>
      <c r="N1162" s="459" t="s">
        <v>1552</v>
      </c>
      <c r="O1162" s="459" t="s">
        <v>8807</v>
      </c>
      <c r="P1162" s="454" t="s">
        <v>8808</v>
      </c>
      <c r="Q1162" s="455" t="s">
        <v>10605</v>
      </c>
    </row>
    <row r="1163" spans="1:17" s="446" customFormat="1" ht="24.95" customHeight="1">
      <c r="A1163" s="453">
        <v>1162</v>
      </c>
      <c r="B1163" s="453"/>
      <c r="C1163" s="463" t="s">
        <v>10355</v>
      </c>
      <c r="D1163" s="463" t="s">
        <v>10356</v>
      </c>
      <c r="E1163" s="464" t="s">
        <v>10400</v>
      </c>
      <c r="F1163" s="455" t="s">
        <v>10190</v>
      </c>
      <c r="G1163" s="456" t="s">
        <v>463</v>
      </c>
      <c r="H1163" s="455" t="s">
        <v>262</v>
      </c>
      <c r="I1163" s="454" t="s">
        <v>21</v>
      </c>
      <c r="J1163" s="457">
        <v>150000</v>
      </c>
      <c r="K1163" s="458">
        <v>390</v>
      </c>
      <c r="L1163" s="457">
        <v>58500000</v>
      </c>
      <c r="M1163" s="455" t="s">
        <v>8953</v>
      </c>
      <c r="N1163" s="459" t="s">
        <v>1552</v>
      </c>
      <c r="O1163" s="459" t="s">
        <v>8807</v>
      </c>
      <c r="P1163" s="454" t="s">
        <v>8808</v>
      </c>
      <c r="Q1163" s="455" t="s">
        <v>10605</v>
      </c>
    </row>
    <row r="1164" spans="1:17" s="446" customFormat="1" ht="24.95" customHeight="1">
      <c r="A1164" s="453">
        <v>1163</v>
      </c>
      <c r="B1164" s="453"/>
      <c r="C1164" s="463" t="s">
        <v>10355</v>
      </c>
      <c r="D1164" s="463" t="s">
        <v>10356</v>
      </c>
      <c r="E1164" s="464" t="s">
        <v>10401</v>
      </c>
      <c r="F1164" s="455" t="s">
        <v>10402</v>
      </c>
      <c r="G1164" s="456" t="s">
        <v>9840</v>
      </c>
      <c r="H1164" s="455" t="s">
        <v>9841</v>
      </c>
      <c r="I1164" s="454" t="s">
        <v>21</v>
      </c>
      <c r="J1164" s="457">
        <v>75000</v>
      </c>
      <c r="K1164" s="458">
        <v>540</v>
      </c>
      <c r="L1164" s="457">
        <v>40500000</v>
      </c>
      <c r="M1164" s="455" t="s">
        <v>9842</v>
      </c>
      <c r="N1164" s="459" t="s">
        <v>1552</v>
      </c>
      <c r="O1164" s="459" t="s">
        <v>8807</v>
      </c>
      <c r="P1164" s="454" t="s">
        <v>8808</v>
      </c>
      <c r="Q1164" s="455" t="s">
        <v>10605</v>
      </c>
    </row>
    <row r="1165" spans="1:17" s="446" customFormat="1" ht="24.95" customHeight="1">
      <c r="A1165" s="453">
        <v>1164</v>
      </c>
      <c r="B1165" s="453"/>
      <c r="C1165" s="463" t="s">
        <v>10355</v>
      </c>
      <c r="D1165" s="463" t="s">
        <v>10356</v>
      </c>
      <c r="E1165" s="464" t="s">
        <v>10403</v>
      </c>
      <c r="F1165" s="455" t="s">
        <v>792</v>
      </c>
      <c r="G1165" s="456" t="s">
        <v>551</v>
      </c>
      <c r="H1165" s="455" t="s">
        <v>34</v>
      </c>
      <c r="I1165" s="454" t="s">
        <v>21</v>
      </c>
      <c r="J1165" s="457">
        <v>4200000</v>
      </c>
      <c r="K1165" s="458">
        <v>96</v>
      </c>
      <c r="L1165" s="457">
        <v>403200000</v>
      </c>
      <c r="M1165" s="455" t="s">
        <v>8953</v>
      </c>
      <c r="N1165" s="459" t="s">
        <v>1552</v>
      </c>
      <c r="O1165" s="459" t="s">
        <v>8807</v>
      </c>
      <c r="P1165" s="454" t="s">
        <v>8808</v>
      </c>
      <c r="Q1165" s="455" t="s">
        <v>10605</v>
      </c>
    </row>
    <row r="1166" spans="1:17" s="446" customFormat="1" ht="24.95" customHeight="1">
      <c r="A1166" s="453">
        <v>1165</v>
      </c>
      <c r="B1166" s="453"/>
      <c r="C1166" s="463" t="s">
        <v>10355</v>
      </c>
      <c r="D1166" s="463" t="s">
        <v>10356</v>
      </c>
      <c r="E1166" s="464" t="s">
        <v>10404</v>
      </c>
      <c r="F1166" s="455" t="s">
        <v>10402</v>
      </c>
      <c r="G1166" s="456" t="s">
        <v>9840</v>
      </c>
      <c r="H1166" s="455" t="s">
        <v>9841</v>
      </c>
      <c r="I1166" s="454" t="s">
        <v>21</v>
      </c>
      <c r="J1166" s="457">
        <v>70000</v>
      </c>
      <c r="K1166" s="458">
        <v>100</v>
      </c>
      <c r="L1166" s="457">
        <v>7000000</v>
      </c>
      <c r="M1166" s="455" t="s">
        <v>9842</v>
      </c>
      <c r="N1166" s="459" t="s">
        <v>1552</v>
      </c>
      <c r="O1166" s="459" t="s">
        <v>8807</v>
      </c>
      <c r="P1166" s="454" t="s">
        <v>8808</v>
      </c>
      <c r="Q1166" s="455" t="s">
        <v>10605</v>
      </c>
    </row>
    <row r="1167" spans="1:17" s="446" customFormat="1" ht="24.95" customHeight="1">
      <c r="A1167" s="453">
        <v>1166</v>
      </c>
      <c r="B1167" s="453"/>
      <c r="C1167" s="463" t="s">
        <v>10355</v>
      </c>
      <c r="D1167" s="463" t="s">
        <v>10356</v>
      </c>
      <c r="E1167" s="464" t="s">
        <v>10405</v>
      </c>
      <c r="F1167" s="455" t="s">
        <v>792</v>
      </c>
      <c r="G1167" s="456" t="s">
        <v>551</v>
      </c>
      <c r="H1167" s="455" t="s">
        <v>34</v>
      </c>
      <c r="I1167" s="454" t="s">
        <v>21</v>
      </c>
      <c r="J1167" s="457">
        <v>900000</v>
      </c>
      <c r="K1167" s="458">
        <v>120</v>
      </c>
      <c r="L1167" s="457">
        <v>108000000</v>
      </c>
      <c r="M1167" s="455" t="s">
        <v>8953</v>
      </c>
      <c r="N1167" s="459" t="s">
        <v>1552</v>
      </c>
      <c r="O1167" s="459" t="s">
        <v>8807</v>
      </c>
      <c r="P1167" s="454" t="s">
        <v>8808</v>
      </c>
      <c r="Q1167" s="455" t="s">
        <v>10605</v>
      </c>
    </row>
    <row r="1168" spans="1:17" s="446" customFormat="1" ht="24.95" customHeight="1">
      <c r="A1168" s="453">
        <v>1167</v>
      </c>
      <c r="B1168" s="453"/>
      <c r="C1168" s="463" t="s">
        <v>10355</v>
      </c>
      <c r="D1168" s="463" t="s">
        <v>10356</v>
      </c>
      <c r="E1168" s="464" t="s">
        <v>10405</v>
      </c>
      <c r="F1168" s="455" t="s">
        <v>792</v>
      </c>
      <c r="G1168" s="456" t="s">
        <v>551</v>
      </c>
      <c r="H1168" s="455" t="s">
        <v>34</v>
      </c>
      <c r="I1168" s="454" t="s">
        <v>21</v>
      </c>
      <c r="J1168" s="457">
        <v>900000</v>
      </c>
      <c r="K1168" s="458">
        <v>120</v>
      </c>
      <c r="L1168" s="457">
        <v>108000000</v>
      </c>
      <c r="M1168" s="455" t="s">
        <v>8953</v>
      </c>
      <c r="N1168" s="459" t="s">
        <v>1552</v>
      </c>
      <c r="O1168" s="459" t="s">
        <v>8807</v>
      </c>
      <c r="P1168" s="454" t="s">
        <v>8808</v>
      </c>
      <c r="Q1168" s="455" t="s">
        <v>10605</v>
      </c>
    </row>
    <row r="1169" spans="1:17" s="446" customFormat="1" ht="24.95" customHeight="1">
      <c r="A1169" s="453">
        <v>1168</v>
      </c>
      <c r="B1169" s="453"/>
      <c r="C1169" s="463" t="s">
        <v>10355</v>
      </c>
      <c r="D1169" s="463" t="s">
        <v>10356</v>
      </c>
      <c r="E1169" s="464" t="s">
        <v>10406</v>
      </c>
      <c r="F1169" s="455" t="s">
        <v>1856</v>
      </c>
      <c r="G1169" s="456" t="s">
        <v>10056</v>
      </c>
      <c r="H1169" s="455" t="s">
        <v>31</v>
      </c>
      <c r="I1169" s="454" t="s">
        <v>21</v>
      </c>
      <c r="J1169" s="457">
        <v>150000</v>
      </c>
      <c r="K1169" s="458">
        <v>44</v>
      </c>
      <c r="L1169" s="457">
        <v>6600000</v>
      </c>
      <c r="M1169" s="455" t="s">
        <v>10057</v>
      </c>
      <c r="N1169" s="459" t="s">
        <v>1552</v>
      </c>
      <c r="O1169" s="459" t="s">
        <v>8807</v>
      </c>
      <c r="P1169" s="454" t="s">
        <v>8808</v>
      </c>
      <c r="Q1169" s="455" t="s">
        <v>10605</v>
      </c>
    </row>
    <row r="1170" spans="1:17" s="446" customFormat="1" ht="24.95" customHeight="1">
      <c r="A1170" s="453">
        <v>1169</v>
      </c>
      <c r="B1170" s="453"/>
      <c r="C1170" s="463" t="s">
        <v>10355</v>
      </c>
      <c r="D1170" s="463" t="s">
        <v>10356</v>
      </c>
      <c r="E1170" s="464" t="s">
        <v>10406</v>
      </c>
      <c r="F1170" s="455" t="s">
        <v>1856</v>
      </c>
      <c r="G1170" s="456" t="s">
        <v>10056</v>
      </c>
      <c r="H1170" s="455" t="s">
        <v>31</v>
      </c>
      <c r="I1170" s="454" t="s">
        <v>21</v>
      </c>
      <c r="J1170" s="457">
        <v>150000</v>
      </c>
      <c r="K1170" s="458">
        <v>80</v>
      </c>
      <c r="L1170" s="457">
        <v>12000000</v>
      </c>
      <c r="M1170" s="455" t="s">
        <v>10057</v>
      </c>
      <c r="N1170" s="459" t="s">
        <v>1552</v>
      </c>
      <c r="O1170" s="459" t="s">
        <v>8807</v>
      </c>
      <c r="P1170" s="454" t="s">
        <v>8808</v>
      </c>
      <c r="Q1170" s="455" t="s">
        <v>10605</v>
      </c>
    </row>
    <row r="1171" spans="1:17" s="446" customFormat="1" ht="24.95" customHeight="1">
      <c r="A1171" s="453">
        <v>1170</v>
      </c>
      <c r="B1171" s="453"/>
      <c r="C1171" s="463" t="s">
        <v>10355</v>
      </c>
      <c r="D1171" s="463" t="s">
        <v>10356</v>
      </c>
      <c r="E1171" s="464" t="s">
        <v>10406</v>
      </c>
      <c r="F1171" s="455" t="s">
        <v>1856</v>
      </c>
      <c r="G1171" s="456" t="s">
        <v>10056</v>
      </c>
      <c r="H1171" s="455" t="s">
        <v>31</v>
      </c>
      <c r="I1171" s="454" t="s">
        <v>21</v>
      </c>
      <c r="J1171" s="457">
        <v>150000</v>
      </c>
      <c r="K1171" s="458">
        <v>60</v>
      </c>
      <c r="L1171" s="457">
        <v>9000000</v>
      </c>
      <c r="M1171" s="455" t="s">
        <v>10057</v>
      </c>
      <c r="N1171" s="459" t="s">
        <v>1552</v>
      </c>
      <c r="O1171" s="459" t="s">
        <v>8807</v>
      </c>
      <c r="P1171" s="454" t="s">
        <v>8808</v>
      </c>
      <c r="Q1171" s="455" t="s">
        <v>10605</v>
      </c>
    </row>
    <row r="1172" spans="1:17" s="446" customFormat="1" ht="24.95" customHeight="1">
      <c r="A1172" s="453">
        <v>1171</v>
      </c>
      <c r="B1172" s="453"/>
      <c r="C1172" s="463" t="s">
        <v>10355</v>
      </c>
      <c r="D1172" s="463" t="s">
        <v>10356</v>
      </c>
      <c r="E1172" s="464" t="s">
        <v>10407</v>
      </c>
      <c r="F1172" s="455" t="s">
        <v>1856</v>
      </c>
      <c r="G1172" s="456" t="s">
        <v>10056</v>
      </c>
      <c r="H1172" s="455" t="s">
        <v>31</v>
      </c>
      <c r="I1172" s="454" t="s">
        <v>21</v>
      </c>
      <c r="J1172" s="457">
        <v>200000</v>
      </c>
      <c r="K1172" s="458">
        <v>460</v>
      </c>
      <c r="L1172" s="457">
        <v>92000000</v>
      </c>
      <c r="M1172" s="455" t="s">
        <v>10057</v>
      </c>
      <c r="N1172" s="459" t="s">
        <v>1552</v>
      </c>
      <c r="O1172" s="459" t="s">
        <v>8807</v>
      </c>
      <c r="P1172" s="454" t="s">
        <v>8808</v>
      </c>
      <c r="Q1172" s="455" t="s">
        <v>10605</v>
      </c>
    </row>
    <row r="1173" spans="1:17" s="446" customFormat="1" ht="24.95" customHeight="1">
      <c r="A1173" s="453">
        <v>1172</v>
      </c>
      <c r="B1173" s="453"/>
      <c r="C1173" s="463" t="s">
        <v>10355</v>
      </c>
      <c r="D1173" s="463" t="s">
        <v>10356</v>
      </c>
      <c r="E1173" s="464" t="s">
        <v>10408</v>
      </c>
      <c r="F1173" s="455" t="s">
        <v>1856</v>
      </c>
      <c r="G1173" s="456" t="s">
        <v>10056</v>
      </c>
      <c r="H1173" s="455" t="s">
        <v>31</v>
      </c>
      <c r="I1173" s="454" t="s">
        <v>21</v>
      </c>
      <c r="J1173" s="457">
        <v>1200000</v>
      </c>
      <c r="K1173" s="458">
        <v>992</v>
      </c>
      <c r="L1173" s="457">
        <v>1190400000</v>
      </c>
      <c r="M1173" s="455" t="s">
        <v>10057</v>
      </c>
      <c r="N1173" s="459" t="s">
        <v>1552</v>
      </c>
      <c r="O1173" s="459" t="s">
        <v>8807</v>
      </c>
      <c r="P1173" s="454" t="s">
        <v>8808</v>
      </c>
      <c r="Q1173" s="455" t="s">
        <v>10605</v>
      </c>
    </row>
    <row r="1174" spans="1:17" s="446" customFormat="1" ht="24.95" customHeight="1">
      <c r="A1174" s="453">
        <v>1173</v>
      </c>
      <c r="B1174" s="453"/>
      <c r="C1174" s="463" t="s">
        <v>10355</v>
      </c>
      <c r="D1174" s="463" t="s">
        <v>10356</v>
      </c>
      <c r="E1174" s="464" t="s">
        <v>10409</v>
      </c>
      <c r="F1174" s="455" t="s">
        <v>1856</v>
      </c>
      <c r="G1174" s="456" t="s">
        <v>10056</v>
      </c>
      <c r="H1174" s="455" t="s">
        <v>31</v>
      </c>
      <c r="I1174" s="454" t="s">
        <v>21</v>
      </c>
      <c r="J1174" s="457">
        <v>120000</v>
      </c>
      <c r="K1174" s="458">
        <v>1320</v>
      </c>
      <c r="L1174" s="457">
        <v>158400000</v>
      </c>
      <c r="M1174" s="455" t="s">
        <v>10057</v>
      </c>
      <c r="N1174" s="459" t="s">
        <v>1552</v>
      </c>
      <c r="O1174" s="459" t="s">
        <v>8807</v>
      </c>
      <c r="P1174" s="454" t="s">
        <v>8808</v>
      </c>
      <c r="Q1174" s="455" t="s">
        <v>10605</v>
      </c>
    </row>
    <row r="1175" spans="1:17" s="446" customFormat="1" ht="24.95" customHeight="1">
      <c r="A1175" s="453">
        <v>1174</v>
      </c>
      <c r="B1175" s="453"/>
      <c r="C1175" s="463" t="s">
        <v>10355</v>
      </c>
      <c r="D1175" s="463" t="s">
        <v>10356</v>
      </c>
      <c r="E1175" s="464" t="s">
        <v>10410</v>
      </c>
      <c r="F1175" s="455" t="s">
        <v>1856</v>
      </c>
      <c r="G1175" s="456" t="s">
        <v>10056</v>
      </c>
      <c r="H1175" s="455" t="s">
        <v>31</v>
      </c>
      <c r="I1175" s="454" t="s">
        <v>21</v>
      </c>
      <c r="J1175" s="457">
        <v>120000</v>
      </c>
      <c r="K1175" s="458">
        <v>660</v>
      </c>
      <c r="L1175" s="457">
        <v>79200000</v>
      </c>
      <c r="M1175" s="455" t="s">
        <v>10057</v>
      </c>
      <c r="N1175" s="459" t="s">
        <v>1552</v>
      </c>
      <c r="O1175" s="459" t="s">
        <v>8807</v>
      </c>
      <c r="P1175" s="454" t="s">
        <v>8808</v>
      </c>
      <c r="Q1175" s="455" t="s">
        <v>10605</v>
      </c>
    </row>
    <row r="1176" spans="1:17" s="446" customFormat="1" ht="24.95" customHeight="1">
      <c r="A1176" s="453">
        <v>1175</v>
      </c>
      <c r="B1176" s="453"/>
      <c r="C1176" s="463" t="s">
        <v>10355</v>
      </c>
      <c r="D1176" s="463" t="s">
        <v>10356</v>
      </c>
      <c r="E1176" s="464" t="s">
        <v>10411</v>
      </c>
      <c r="F1176" s="455" t="s">
        <v>10402</v>
      </c>
      <c r="G1176" s="456" t="s">
        <v>9840</v>
      </c>
      <c r="H1176" s="455" t="s">
        <v>9841</v>
      </c>
      <c r="I1176" s="454" t="s">
        <v>21</v>
      </c>
      <c r="J1176" s="457">
        <v>55000</v>
      </c>
      <c r="K1176" s="458">
        <v>1100</v>
      </c>
      <c r="L1176" s="457">
        <v>60500000</v>
      </c>
      <c r="M1176" s="455" t="s">
        <v>9842</v>
      </c>
      <c r="N1176" s="459" t="s">
        <v>1552</v>
      </c>
      <c r="O1176" s="459" t="s">
        <v>8807</v>
      </c>
      <c r="P1176" s="454" t="s">
        <v>8808</v>
      </c>
      <c r="Q1176" s="455" t="s">
        <v>10605</v>
      </c>
    </row>
    <row r="1177" spans="1:17" s="446" customFormat="1" ht="24.95" customHeight="1">
      <c r="A1177" s="453">
        <v>1176</v>
      </c>
      <c r="B1177" s="453"/>
      <c r="C1177" s="463" t="s">
        <v>10355</v>
      </c>
      <c r="D1177" s="463" t="s">
        <v>10356</v>
      </c>
      <c r="E1177" s="464" t="s">
        <v>10412</v>
      </c>
      <c r="F1177" s="455" t="s">
        <v>1856</v>
      </c>
      <c r="G1177" s="456" t="s">
        <v>10056</v>
      </c>
      <c r="H1177" s="455" t="s">
        <v>31</v>
      </c>
      <c r="I1177" s="454" t="s">
        <v>21</v>
      </c>
      <c r="J1177" s="457">
        <v>140000</v>
      </c>
      <c r="K1177" s="458">
        <v>280</v>
      </c>
      <c r="L1177" s="457">
        <v>39200000</v>
      </c>
      <c r="M1177" s="455" t="s">
        <v>10057</v>
      </c>
      <c r="N1177" s="459" t="s">
        <v>1552</v>
      </c>
      <c r="O1177" s="459" t="s">
        <v>8807</v>
      </c>
      <c r="P1177" s="454" t="s">
        <v>8808</v>
      </c>
      <c r="Q1177" s="455" t="s">
        <v>10605</v>
      </c>
    </row>
    <row r="1178" spans="1:17" s="446" customFormat="1" ht="24.95" customHeight="1">
      <c r="A1178" s="453">
        <v>1177</v>
      </c>
      <c r="B1178" s="453"/>
      <c r="C1178" s="463" t="s">
        <v>10355</v>
      </c>
      <c r="D1178" s="463" t="s">
        <v>10356</v>
      </c>
      <c r="E1178" s="464" t="s">
        <v>10413</v>
      </c>
      <c r="F1178" s="455" t="s">
        <v>10402</v>
      </c>
      <c r="G1178" s="456" t="s">
        <v>9840</v>
      </c>
      <c r="H1178" s="455" t="s">
        <v>9841</v>
      </c>
      <c r="I1178" s="454" t="s">
        <v>21</v>
      </c>
      <c r="J1178" s="457">
        <v>65000</v>
      </c>
      <c r="K1178" s="458">
        <v>2720</v>
      </c>
      <c r="L1178" s="457">
        <v>176800000</v>
      </c>
      <c r="M1178" s="455" t="s">
        <v>9842</v>
      </c>
      <c r="N1178" s="459" t="s">
        <v>1552</v>
      </c>
      <c r="O1178" s="459" t="s">
        <v>8807</v>
      </c>
      <c r="P1178" s="454" t="s">
        <v>8808</v>
      </c>
      <c r="Q1178" s="455" t="s">
        <v>10605</v>
      </c>
    </row>
    <row r="1179" spans="1:17" s="446" customFormat="1" ht="24.95" customHeight="1">
      <c r="A1179" s="453">
        <v>1178</v>
      </c>
      <c r="B1179" s="453"/>
      <c r="C1179" s="463" t="s">
        <v>10355</v>
      </c>
      <c r="D1179" s="463" t="s">
        <v>10356</v>
      </c>
      <c r="E1179" s="464" t="s">
        <v>10414</v>
      </c>
      <c r="F1179" s="455" t="s">
        <v>1856</v>
      </c>
      <c r="G1179" s="456" t="s">
        <v>10056</v>
      </c>
      <c r="H1179" s="455" t="s">
        <v>31</v>
      </c>
      <c r="I1179" s="454" t="s">
        <v>21</v>
      </c>
      <c r="J1179" s="457">
        <v>140000</v>
      </c>
      <c r="K1179" s="458">
        <v>775</v>
      </c>
      <c r="L1179" s="457">
        <v>108500000</v>
      </c>
      <c r="M1179" s="455" t="s">
        <v>10057</v>
      </c>
      <c r="N1179" s="459" t="s">
        <v>1552</v>
      </c>
      <c r="O1179" s="459" t="s">
        <v>8807</v>
      </c>
      <c r="P1179" s="454" t="s">
        <v>8808</v>
      </c>
      <c r="Q1179" s="455" t="s">
        <v>10605</v>
      </c>
    </row>
    <row r="1180" spans="1:17" s="446" customFormat="1" ht="24.95" customHeight="1">
      <c r="A1180" s="453">
        <v>1179</v>
      </c>
      <c r="B1180" s="453"/>
      <c r="C1180" s="463" t="s">
        <v>10355</v>
      </c>
      <c r="D1180" s="463" t="s">
        <v>10356</v>
      </c>
      <c r="E1180" s="464" t="s">
        <v>10414</v>
      </c>
      <c r="F1180" s="455" t="s">
        <v>1856</v>
      </c>
      <c r="G1180" s="456" t="s">
        <v>10056</v>
      </c>
      <c r="H1180" s="455" t="s">
        <v>31</v>
      </c>
      <c r="I1180" s="454" t="s">
        <v>21</v>
      </c>
      <c r="J1180" s="457">
        <v>140000</v>
      </c>
      <c r="K1180" s="458">
        <v>830</v>
      </c>
      <c r="L1180" s="457">
        <v>116200000</v>
      </c>
      <c r="M1180" s="455" t="s">
        <v>10057</v>
      </c>
      <c r="N1180" s="459" t="s">
        <v>1552</v>
      </c>
      <c r="O1180" s="459" t="s">
        <v>8807</v>
      </c>
      <c r="P1180" s="454" t="s">
        <v>8808</v>
      </c>
      <c r="Q1180" s="455" t="s">
        <v>10605</v>
      </c>
    </row>
    <row r="1181" spans="1:17" s="446" customFormat="1" ht="24.95" customHeight="1">
      <c r="A1181" s="453">
        <v>1180</v>
      </c>
      <c r="B1181" s="453"/>
      <c r="C1181" s="463" t="s">
        <v>10355</v>
      </c>
      <c r="D1181" s="463" t="s">
        <v>10356</v>
      </c>
      <c r="E1181" s="464" t="s">
        <v>10415</v>
      </c>
      <c r="F1181" s="455" t="s">
        <v>1856</v>
      </c>
      <c r="G1181" s="456" t="s">
        <v>10056</v>
      </c>
      <c r="H1181" s="455" t="s">
        <v>31</v>
      </c>
      <c r="I1181" s="454" t="s">
        <v>21</v>
      </c>
      <c r="J1181" s="457">
        <v>140000</v>
      </c>
      <c r="K1181" s="458">
        <v>30</v>
      </c>
      <c r="L1181" s="457">
        <v>4200000</v>
      </c>
      <c r="M1181" s="455" t="s">
        <v>10057</v>
      </c>
      <c r="N1181" s="459" t="s">
        <v>1552</v>
      </c>
      <c r="O1181" s="459" t="s">
        <v>8807</v>
      </c>
      <c r="P1181" s="454" t="s">
        <v>8808</v>
      </c>
      <c r="Q1181" s="455" t="s">
        <v>10605</v>
      </c>
    </row>
    <row r="1182" spans="1:17" s="446" customFormat="1" ht="24.95" customHeight="1">
      <c r="A1182" s="453">
        <v>1181</v>
      </c>
      <c r="B1182" s="453"/>
      <c r="C1182" s="463" t="s">
        <v>10355</v>
      </c>
      <c r="D1182" s="463" t="s">
        <v>10356</v>
      </c>
      <c r="E1182" s="464" t="s">
        <v>10415</v>
      </c>
      <c r="F1182" s="455" t="s">
        <v>1856</v>
      </c>
      <c r="G1182" s="456" t="s">
        <v>10056</v>
      </c>
      <c r="H1182" s="455" t="s">
        <v>31</v>
      </c>
      <c r="I1182" s="454" t="s">
        <v>21</v>
      </c>
      <c r="J1182" s="457">
        <v>140000</v>
      </c>
      <c r="K1182" s="458">
        <v>30</v>
      </c>
      <c r="L1182" s="457">
        <v>4200000</v>
      </c>
      <c r="M1182" s="455" t="s">
        <v>10057</v>
      </c>
      <c r="N1182" s="459" t="s">
        <v>1552</v>
      </c>
      <c r="O1182" s="459" t="s">
        <v>8807</v>
      </c>
      <c r="P1182" s="454" t="s">
        <v>8808</v>
      </c>
      <c r="Q1182" s="455" t="s">
        <v>10605</v>
      </c>
    </row>
    <row r="1183" spans="1:17" s="446" customFormat="1" ht="24.95" customHeight="1">
      <c r="A1183" s="453">
        <v>1182</v>
      </c>
      <c r="B1183" s="453"/>
      <c r="C1183" s="463" t="s">
        <v>10355</v>
      </c>
      <c r="D1183" s="463" t="s">
        <v>10356</v>
      </c>
      <c r="E1183" s="464" t="s">
        <v>10415</v>
      </c>
      <c r="F1183" s="455" t="s">
        <v>1856</v>
      </c>
      <c r="G1183" s="456" t="s">
        <v>10056</v>
      </c>
      <c r="H1183" s="455" t="s">
        <v>31</v>
      </c>
      <c r="I1183" s="454" t="s">
        <v>21</v>
      </c>
      <c r="J1183" s="457">
        <v>140000</v>
      </c>
      <c r="K1183" s="458">
        <v>350</v>
      </c>
      <c r="L1183" s="457">
        <v>49000000</v>
      </c>
      <c r="M1183" s="455" t="s">
        <v>10057</v>
      </c>
      <c r="N1183" s="459" t="s">
        <v>1552</v>
      </c>
      <c r="O1183" s="459" t="s">
        <v>8807</v>
      </c>
      <c r="P1183" s="454" t="s">
        <v>8808</v>
      </c>
      <c r="Q1183" s="455" t="s">
        <v>10605</v>
      </c>
    </row>
    <row r="1184" spans="1:17" s="446" customFormat="1" ht="24.95" customHeight="1">
      <c r="A1184" s="453">
        <v>1183</v>
      </c>
      <c r="B1184" s="453"/>
      <c r="C1184" s="463" t="s">
        <v>10355</v>
      </c>
      <c r="D1184" s="463" t="s">
        <v>10356</v>
      </c>
      <c r="E1184" s="464" t="s">
        <v>10415</v>
      </c>
      <c r="F1184" s="455" t="s">
        <v>1856</v>
      </c>
      <c r="G1184" s="456" t="s">
        <v>10056</v>
      </c>
      <c r="H1184" s="455" t="s">
        <v>31</v>
      </c>
      <c r="I1184" s="454" t="s">
        <v>21</v>
      </c>
      <c r="J1184" s="457">
        <v>140000</v>
      </c>
      <c r="K1184" s="458">
        <v>50</v>
      </c>
      <c r="L1184" s="457">
        <v>7000000</v>
      </c>
      <c r="M1184" s="455" t="s">
        <v>10057</v>
      </c>
      <c r="N1184" s="459" t="s">
        <v>1552</v>
      </c>
      <c r="O1184" s="459" t="s">
        <v>8807</v>
      </c>
      <c r="P1184" s="454" t="s">
        <v>8808</v>
      </c>
      <c r="Q1184" s="455" t="s">
        <v>10605</v>
      </c>
    </row>
    <row r="1185" spans="1:17" s="446" customFormat="1" ht="24.95" customHeight="1">
      <c r="A1185" s="453">
        <v>1184</v>
      </c>
      <c r="B1185" s="453"/>
      <c r="C1185" s="463" t="s">
        <v>10355</v>
      </c>
      <c r="D1185" s="463" t="s">
        <v>10356</v>
      </c>
      <c r="E1185" s="464" t="s">
        <v>10416</v>
      </c>
      <c r="F1185" s="455" t="s">
        <v>1856</v>
      </c>
      <c r="G1185" s="456" t="s">
        <v>10056</v>
      </c>
      <c r="H1185" s="455" t="s">
        <v>31</v>
      </c>
      <c r="I1185" s="454" t="s">
        <v>21</v>
      </c>
      <c r="J1185" s="457">
        <v>110000</v>
      </c>
      <c r="K1185" s="458">
        <v>126</v>
      </c>
      <c r="L1185" s="457">
        <v>13860000</v>
      </c>
      <c r="M1185" s="455" t="s">
        <v>10057</v>
      </c>
      <c r="N1185" s="459" t="s">
        <v>1552</v>
      </c>
      <c r="O1185" s="459" t="s">
        <v>8807</v>
      </c>
      <c r="P1185" s="454" t="s">
        <v>8808</v>
      </c>
      <c r="Q1185" s="455" t="s">
        <v>10605</v>
      </c>
    </row>
    <row r="1186" spans="1:17" s="446" customFormat="1" ht="24.95" customHeight="1">
      <c r="A1186" s="453">
        <v>1185</v>
      </c>
      <c r="B1186" s="453"/>
      <c r="C1186" s="463" t="s">
        <v>10355</v>
      </c>
      <c r="D1186" s="463" t="s">
        <v>10356</v>
      </c>
      <c r="E1186" s="464" t="s">
        <v>10416</v>
      </c>
      <c r="F1186" s="455" t="s">
        <v>1856</v>
      </c>
      <c r="G1186" s="456" t="s">
        <v>10056</v>
      </c>
      <c r="H1186" s="455" t="s">
        <v>31</v>
      </c>
      <c r="I1186" s="454" t="s">
        <v>21</v>
      </c>
      <c r="J1186" s="457">
        <v>110000</v>
      </c>
      <c r="K1186" s="458">
        <v>430</v>
      </c>
      <c r="L1186" s="457">
        <v>47300000</v>
      </c>
      <c r="M1186" s="455" t="s">
        <v>10057</v>
      </c>
      <c r="N1186" s="459" t="s">
        <v>1552</v>
      </c>
      <c r="O1186" s="459" t="s">
        <v>8807</v>
      </c>
      <c r="P1186" s="454" t="s">
        <v>8808</v>
      </c>
      <c r="Q1186" s="455" t="s">
        <v>10605</v>
      </c>
    </row>
    <row r="1187" spans="1:17" s="446" customFormat="1" ht="24.95" customHeight="1">
      <c r="A1187" s="453">
        <v>1186</v>
      </c>
      <c r="B1187" s="453"/>
      <c r="C1187" s="463" t="s">
        <v>10355</v>
      </c>
      <c r="D1187" s="463" t="s">
        <v>10356</v>
      </c>
      <c r="E1187" s="464" t="s">
        <v>10417</v>
      </c>
      <c r="F1187" s="455" t="s">
        <v>1856</v>
      </c>
      <c r="G1187" s="456" t="s">
        <v>10056</v>
      </c>
      <c r="H1187" s="455" t="s">
        <v>31</v>
      </c>
      <c r="I1187" s="454" t="s">
        <v>21</v>
      </c>
      <c r="J1187" s="457">
        <v>120000</v>
      </c>
      <c r="K1187" s="458">
        <v>50</v>
      </c>
      <c r="L1187" s="457">
        <v>6000000</v>
      </c>
      <c r="M1187" s="455" t="s">
        <v>10057</v>
      </c>
      <c r="N1187" s="459" t="s">
        <v>1552</v>
      </c>
      <c r="O1187" s="459" t="s">
        <v>8807</v>
      </c>
      <c r="P1187" s="454" t="s">
        <v>8808</v>
      </c>
      <c r="Q1187" s="455" t="s">
        <v>10605</v>
      </c>
    </row>
    <row r="1188" spans="1:17" s="446" customFormat="1" ht="24.95" customHeight="1">
      <c r="A1188" s="453">
        <v>1187</v>
      </c>
      <c r="B1188" s="453"/>
      <c r="C1188" s="463" t="s">
        <v>10355</v>
      </c>
      <c r="D1188" s="463" t="s">
        <v>10356</v>
      </c>
      <c r="E1188" s="464" t="s">
        <v>10417</v>
      </c>
      <c r="F1188" s="455" t="s">
        <v>1856</v>
      </c>
      <c r="G1188" s="456" t="s">
        <v>10056</v>
      </c>
      <c r="H1188" s="455" t="s">
        <v>31</v>
      </c>
      <c r="I1188" s="454" t="s">
        <v>21</v>
      </c>
      <c r="J1188" s="457">
        <v>120000</v>
      </c>
      <c r="K1188" s="458">
        <v>480</v>
      </c>
      <c r="L1188" s="457">
        <v>57600000</v>
      </c>
      <c r="M1188" s="455" t="s">
        <v>10057</v>
      </c>
      <c r="N1188" s="459" t="s">
        <v>1552</v>
      </c>
      <c r="O1188" s="459" t="s">
        <v>8807</v>
      </c>
      <c r="P1188" s="454" t="s">
        <v>8808</v>
      </c>
      <c r="Q1188" s="455" t="s">
        <v>10605</v>
      </c>
    </row>
    <row r="1189" spans="1:17" s="446" customFormat="1" ht="24.95" customHeight="1">
      <c r="A1189" s="453">
        <v>1188</v>
      </c>
      <c r="B1189" s="453"/>
      <c r="C1189" s="463" t="s">
        <v>10355</v>
      </c>
      <c r="D1189" s="463" t="s">
        <v>10356</v>
      </c>
      <c r="E1189" s="464" t="s">
        <v>10417</v>
      </c>
      <c r="F1189" s="455" t="s">
        <v>1856</v>
      </c>
      <c r="G1189" s="456" t="s">
        <v>10056</v>
      </c>
      <c r="H1189" s="455" t="s">
        <v>31</v>
      </c>
      <c r="I1189" s="454" t="s">
        <v>21</v>
      </c>
      <c r="J1189" s="457">
        <v>120000</v>
      </c>
      <c r="K1189" s="458">
        <v>784</v>
      </c>
      <c r="L1189" s="457">
        <v>94080000</v>
      </c>
      <c r="M1189" s="455" t="s">
        <v>10057</v>
      </c>
      <c r="N1189" s="459" t="s">
        <v>1552</v>
      </c>
      <c r="O1189" s="459" t="s">
        <v>8807</v>
      </c>
      <c r="P1189" s="454" t="s">
        <v>8808</v>
      </c>
      <c r="Q1189" s="455" t="s">
        <v>10605</v>
      </c>
    </row>
    <row r="1190" spans="1:17" s="446" customFormat="1" ht="24.95" customHeight="1">
      <c r="A1190" s="453">
        <v>1189</v>
      </c>
      <c r="B1190" s="453"/>
      <c r="C1190" s="463" t="s">
        <v>10355</v>
      </c>
      <c r="D1190" s="463" t="s">
        <v>10356</v>
      </c>
      <c r="E1190" s="464" t="s">
        <v>10417</v>
      </c>
      <c r="F1190" s="455" t="s">
        <v>1856</v>
      </c>
      <c r="G1190" s="456" t="s">
        <v>10056</v>
      </c>
      <c r="H1190" s="455" t="s">
        <v>31</v>
      </c>
      <c r="I1190" s="454" t="s">
        <v>21</v>
      </c>
      <c r="J1190" s="457">
        <v>120000</v>
      </c>
      <c r="K1190" s="458">
        <v>2280</v>
      </c>
      <c r="L1190" s="457">
        <v>273600000</v>
      </c>
      <c r="M1190" s="455" t="s">
        <v>10057</v>
      </c>
      <c r="N1190" s="459" t="s">
        <v>1552</v>
      </c>
      <c r="O1190" s="459" t="s">
        <v>8807</v>
      </c>
      <c r="P1190" s="454" t="s">
        <v>8808</v>
      </c>
      <c r="Q1190" s="455" t="s">
        <v>10605</v>
      </c>
    </row>
    <row r="1191" spans="1:17" s="446" customFormat="1" ht="24.95" customHeight="1">
      <c r="A1191" s="453">
        <v>1190</v>
      </c>
      <c r="B1191" s="453"/>
      <c r="C1191" s="463" t="s">
        <v>10355</v>
      </c>
      <c r="D1191" s="463" t="s">
        <v>10356</v>
      </c>
      <c r="E1191" s="464" t="s">
        <v>10418</v>
      </c>
      <c r="F1191" s="455" t="s">
        <v>1856</v>
      </c>
      <c r="G1191" s="456" t="s">
        <v>10056</v>
      </c>
      <c r="H1191" s="455" t="s">
        <v>31</v>
      </c>
      <c r="I1191" s="454" t="s">
        <v>21</v>
      </c>
      <c r="J1191" s="457">
        <v>120000</v>
      </c>
      <c r="K1191" s="458">
        <v>240</v>
      </c>
      <c r="L1191" s="457">
        <v>28800000</v>
      </c>
      <c r="M1191" s="455" t="s">
        <v>10057</v>
      </c>
      <c r="N1191" s="459" t="s">
        <v>1552</v>
      </c>
      <c r="O1191" s="459" t="s">
        <v>8807</v>
      </c>
      <c r="P1191" s="454" t="s">
        <v>8808</v>
      </c>
      <c r="Q1191" s="455" t="s">
        <v>10605</v>
      </c>
    </row>
    <row r="1192" spans="1:17" s="446" customFormat="1" ht="24.95" customHeight="1">
      <c r="A1192" s="453">
        <v>1191</v>
      </c>
      <c r="B1192" s="453"/>
      <c r="C1192" s="463" t="s">
        <v>10355</v>
      </c>
      <c r="D1192" s="463" t="s">
        <v>10356</v>
      </c>
      <c r="E1192" s="464" t="s">
        <v>10418</v>
      </c>
      <c r="F1192" s="455" t="s">
        <v>1856</v>
      </c>
      <c r="G1192" s="456" t="s">
        <v>10056</v>
      </c>
      <c r="H1192" s="455" t="s">
        <v>31</v>
      </c>
      <c r="I1192" s="454" t="s">
        <v>21</v>
      </c>
      <c r="J1192" s="457">
        <v>120000</v>
      </c>
      <c r="K1192" s="458">
        <v>960</v>
      </c>
      <c r="L1192" s="457">
        <v>115200000</v>
      </c>
      <c r="M1192" s="455" t="s">
        <v>10057</v>
      </c>
      <c r="N1192" s="459" t="s">
        <v>1552</v>
      </c>
      <c r="O1192" s="459" t="s">
        <v>8807</v>
      </c>
      <c r="P1192" s="454" t="s">
        <v>8808</v>
      </c>
      <c r="Q1192" s="455" t="s">
        <v>10605</v>
      </c>
    </row>
    <row r="1193" spans="1:17" s="446" customFormat="1" ht="24.95" customHeight="1">
      <c r="A1193" s="453">
        <v>1192</v>
      </c>
      <c r="B1193" s="453"/>
      <c r="C1193" s="463" t="s">
        <v>10355</v>
      </c>
      <c r="D1193" s="463" t="s">
        <v>10356</v>
      </c>
      <c r="E1193" s="464" t="s">
        <v>10418</v>
      </c>
      <c r="F1193" s="455" t="s">
        <v>1856</v>
      </c>
      <c r="G1193" s="456" t="s">
        <v>10056</v>
      </c>
      <c r="H1193" s="455" t="s">
        <v>31</v>
      </c>
      <c r="I1193" s="454" t="s">
        <v>21</v>
      </c>
      <c r="J1193" s="457">
        <v>120000</v>
      </c>
      <c r="K1193" s="458">
        <v>18</v>
      </c>
      <c r="L1193" s="457">
        <v>2160000</v>
      </c>
      <c r="M1193" s="455" t="s">
        <v>10057</v>
      </c>
      <c r="N1193" s="459" t="s">
        <v>1552</v>
      </c>
      <c r="O1193" s="459" t="s">
        <v>8807</v>
      </c>
      <c r="P1193" s="454" t="s">
        <v>8808</v>
      </c>
      <c r="Q1193" s="455" t="s">
        <v>10605</v>
      </c>
    </row>
    <row r="1194" spans="1:17" s="446" customFormat="1" ht="24.95" customHeight="1">
      <c r="A1194" s="453">
        <v>1193</v>
      </c>
      <c r="B1194" s="453"/>
      <c r="C1194" s="463" t="s">
        <v>10355</v>
      </c>
      <c r="D1194" s="463" t="s">
        <v>10356</v>
      </c>
      <c r="E1194" s="464" t="s">
        <v>10419</v>
      </c>
      <c r="F1194" s="455" t="s">
        <v>1856</v>
      </c>
      <c r="G1194" s="456" t="s">
        <v>10056</v>
      </c>
      <c r="H1194" s="455" t="s">
        <v>31</v>
      </c>
      <c r="I1194" s="454" t="s">
        <v>21</v>
      </c>
      <c r="J1194" s="457">
        <v>120000</v>
      </c>
      <c r="K1194" s="458">
        <v>448</v>
      </c>
      <c r="L1194" s="457">
        <v>53760000</v>
      </c>
      <c r="M1194" s="455" t="s">
        <v>10057</v>
      </c>
      <c r="N1194" s="459" t="s">
        <v>1552</v>
      </c>
      <c r="O1194" s="459" t="s">
        <v>8807</v>
      </c>
      <c r="P1194" s="454" t="s">
        <v>8808</v>
      </c>
      <c r="Q1194" s="455" t="s">
        <v>10605</v>
      </c>
    </row>
    <row r="1195" spans="1:17" s="446" customFormat="1" ht="24.95" customHeight="1">
      <c r="A1195" s="453">
        <v>1194</v>
      </c>
      <c r="B1195" s="453"/>
      <c r="C1195" s="463" t="s">
        <v>10355</v>
      </c>
      <c r="D1195" s="463" t="s">
        <v>10356</v>
      </c>
      <c r="E1195" s="464" t="s">
        <v>10420</v>
      </c>
      <c r="F1195" s="455" t="s">
        <v>1856</v>
      </c>
      <c r="G1195" s="456" t="s">
        <v>10056</v>
      </c>
      <c r="H1195" s="455" t="s">
        <v>31</v>
      </c>
      <c r="I1195" s="454" t="s">
        <v>21</v>
      </c>
      <c r="J1195" s="457">
        <v>140000</v>
      </c>
      <c r="K1195" s="458">
        <v>192</v>
      </c>
      <c r="L1195" s="457">
        <v>26880000</v>
      </c>
      <c r="M1195" s="455" t="s">
        <v>10057</v>
      </c>
      <c r="N1195" s="459" t="s">
        <v>1552</v>
      </c>
      <c r="O1195" s="459" t="s">
        <v>8807</v>
      </c>
      <c r="P1195" s="454" t="s">
        <v>8808</v>
      </c>
      <c r="Q1195" s="455" t="s">
        <v>10605</v>
      </c>
    </row>
    <row r="1196" spans="1:17" s="446" customFormat="1" ht="24.95" customHeight="1">
      <c r="A1196" s="453">
        <v>1195</v>
      </c>
      <c r="B1196" s="453"/>
      <c r="C1196" s="463" t="s">
        <v>10355</v>
      </c>
      <c r="D1196" s="463" t="s">
        <v>10356</v>
      </c>
      <c r="E1196" s="464" t="s">
        <v>10420</v>
      </c>
      <c r="F1196" s="455" t="s">
        <v>1856</v>
      </c>
      <c r="G1196" s="456" t="s">
        <v>10056</v>
      </c>
      <c r="H1196" s="455" t="s">
        <v>31</v>
      </c>
      <c r="I1196" s="454" t="s">
        <v>21</v>
      </c>
      <c r="J1196" s="457">
        <v>140000</v>
      </c>
      <c r="K1196" s="458">
        <v>80</v>
      </c>
      <c r="L1196" s="457">
        <v>11200000</v>
      </c>
      <c r="M1196" s="455" t="s">
        <v>10057</v>
      </c>
      <c r="N1196" s="459" t="s">
        <v>1552</v>
      </c>
      <c r="O1196" s="459" t="s">
        <v>8807</v>
      </c>
      <c r="P1196" s="454" t="s">
        <v>8808</v>
      </c>
      <c r="Q1196" s="455" t="s">
        <v>10605</v>
      </c>
    </row>
    <row r="1197" spans="1:17" s="446" customFormat="1" ht="24.95" customHeight="1">
      <c r="A1197" s="453">
        <v>1196</v>
      </c>
      <c r="B1197" s="453"/>
      <c r="C1197" s="463" t="s">
        <v>101</v>
      </c>
      <c r="D1197" s="463" t="s">
        <v>7109</v>
      </c>
      <c r="E1197" s="464" t="s">
        <v>10421</v>
      </c>
      <c r="F1197" s="455" t="s">
        <v>7057</v>
      </c>
      <c r="G1197" s="456" t="s">
        <v>504</v>
      </c>
      <c r="H1197" s="455" t="s">
        <v>33</v>
      </c>
      <c r="I1197" s="454" t="s">
        <v>21</v>
      </c>
      <c r="J1197" s="457">
        <v>27400</v>
      </c>
      <c r="K1197" s="458">
        <v>348</v>
      </c>
      <c r="L1197" s="457">
        <v>9535200</v>
      </c>
      <c r="M1197" s="455" t="s">
        <v>8830</v>
      </c>
      <c r="N1197" s="459" t="s">
        <v>1552</v>
      </c>
      <c r="O1197" s="459" t="s">
        <v>8807</v>
      </c>
      <c r="P1197" s="454" t="s">
        <v>8808</v>
      </c>
      <c r="Q1197" s="455" t="s">
        <v>10605</v>
      </c>
    </row>
    <row r="1198" spans="1:17" s="446" customFormat="1" ht="24.95" customHeight="1">
      <c r="A1198" s="453">
        <v>1197</v>
      </c>
      <c r="B1198" s="453"/>
      <c r="C1198" s="463" t="s">
        <v>4458</v>
      </c>
      <c r="D1198" s="463" t="s">
        <v>10422</v>
      </c>
      <c r="E1198" s="464" t="s">
        <v>10423</v>
      </c>
      <c r="F1198" s="455" t="s">
        <v>10424</v>
      </c>
      <c r="G1198" s="456" t="s">
        <v>504</v>
      </c>
      <c r="H1198" s="455" t="s">
        <v>33</v>
      </c>
      <c r="I1198" s="454" t="s">
        <v>21</v>
      </c>
      <c r="J1198" s="457">
        <v>216580</v>
      </c>
      <c r="K1198" s="458">
        <v>1000</v>
      </c>
      <c r="L1198" s="457">
        <v>216580000</v>
      </c>
      <c r="M1198" s="455" t="s">
        <v>8830</v>
      </c>
      <c r="N1198" s="459" t="s">
        <v>1552</v>
      </c>
      <c r="O1198" s="459" t="s">
        <v>8807</v>
      </c>
      <c r="P1198" s="454" t="s">
        <v>8808</v>
      </c>
      <c r="Q1198" s="455" t="s">
        <v>10605</v>
      </c>
    </row>
    <row r="1199" spans="1:17" s="446" customFormat="1" ht="24.95" customHeight="1">
      <c r="A1199" s="453">
        <v>1198</v>
      </c>
      <c r="B1199" s="453"/>
      <c r="C1199" s="463" t="s">
        <v>4458</v>
      </c>
      <c r="D1199" s="463" t="s">
        <v>10422</v>
      </c>
      <c r="E1199" s="464" t="s">
        <v>10425</v>
      </c>
      <c r="F1199" s="455" t="s">
        <v>3630</v>
      </c>
      <c r="G1199" s="456" t="s">
        <v>249</v>
      </c>
      <c r="H1199" s="455" t="s">
        <v>33</v>
      </c>
      <c r="I1199" s="454" t="s">
        <v>21</v>
      </c>
      <c r="J1199" s="457">
        <v>63000</v>
      </c>
      <c r="K1199" s="458">
        <v>330</v>
      </c>
      <c r="L1199" s="457">
        <v>20790000</v>
      </c>
      <c r="M1199" s="455" t="s">
        <v>8867</v>
      </c>
      <c r="N1199" s="459" t="s">
        <v>1552</v>
      </c>
      <c r="O1199" s="459" t="s">
        <v>8807</v>
      </c>
      <c r="P1199" s="454" t="s">
        <v>8808</v>
      </c>
      <c r="Q1199" s="455" t="s">
        <v>10605</v>
      </c>
    </row>
    <row r="1200" spans="1:17" s="446" customFormat="1" ht="24.95" customHeight="1">
      <c r="A1200" s="453">
        <v>1199</v>
      </c>
      <c r="B1200" s="453"/>
      <c r="C1200" s="463" t="s">
        <v>4458</v>
      </c>
      <c r="D1200" s="463" t="s">
        <v>10422</v>
      </c>
      <c r="E1200" s="464" t="s">
        <v>10426</v>
      </c>
      <c r="F1200" s="455" t="s">
        <v>10427</v>
      </c>
      <c r="G1200" s="456" t="s">
        <v>504</v>
      </c>
      <c r="H1200" s="455" t="s">
        <v>33</v>
      </c>
      <c r="I1200" s="454" t="s">
        <v>21</v>
      </c>
      <c r="J1200" s="457">
        <v>255840</v>
      </c>
      <c r="K1200" s="458">
        <v>790</v>
      </c>
      <c r="L1200" s="457">
        <v>202113600</v>
      </c>
      <c r="M1200" s="455" t="s">
        <v>8830</v>
      </c>
      <c r="N1200" s="459" t="s">
        <v>1552</v>
      </c>
      <c r="O1200" s="459" t="s">
        <v>8807</v>
      </c>
      <c r="P1200" s="454" t="s">
        <v>8808</v>
      </c>
      <c r="Q1200" s="455" t="s">
        <v>10605</v>
      </c>
    </row>
    <row r="1201" spans="1:17" s="446" customFormat="1" ht="24.95" customHeight="1">
      <c r="A1201" s="453">
        <v>1200</v>
      </c>
      <c r="B1201" s="453"/>
      <c r="C1201" s="463" t="s">
        <v>4458</v>
      </c>
      <c r="D1201" s="463" t="s">
        <v>10422</v>
      </c>
      <c r="E1201" s="464" t="s">
        <v>10428</v>
      </c>
      <c r="F1201" s="455" t="s">
        <v>3630</v>
      </c>
      <c r="G1201" s="456" t="s">
        <v>249</v>
      </c>
      <c r="H1201" s="455" t="s">
        <v>33</v>
      </c>
      <c r="I1201" s="454" t="s">
        <v>21</v>
      </c>
      <c r="J1201" s="457">
        <v>26800</v>
      </c>
      <c r="K1201" s="458">
        <v>470</v>
      </c>
      <c r="L1201" s="457">
        <v>12596000</v>
      </c>
      <c r="M1201" s="455" t="s">
        <v>8867</v>
      </c>
      <c r="N1201" s="459" t="s">
        <v>1552</v>
      </c>
      <c r="O1201" s="459" t="s">
        <v>8807</v>
      </c>
      <c r="P1201" s="454" t="s">
        <v>8808</v>
      </c>
      <c r="Q1201" s="455" t="s">
        <v>10605</v>
      </c>
    </row>
    <row r="1202" spans="1:17" s="446" customFormat="1" ht="24.95" customHeight="1">
      <c r="A1202" s="453">
        <v>1201</v>
      </c>
      <c r="B1202" s="453"/>
      <c r="C1202" s="463" t="s">
        <v>4458</v>
      </c>
      <c r="D1202" s="463" t="s">
        <v>10422</v>
      </c>
      <c r="E1202" s="464" t="s">
        <v>10425</v>
      </c>
      <c r="F1202" s="455" t="s">
        <v>1938</v>
      </c>
      <c r="G1202" s="456" t="s">
        <v>249</v>
      </c>
      <c r="H1202" s="455" t="s">
        <v>33</v>
      </c>
      <c r="I1202" s="454" t="s">
        <v>21</v>
      </c>
      <c r="J1202" s="457">
        <v>60331</v>
      </c>
      <c r="K1202" s="458">
        <v>1074</v>
      </c>
      <c r="L1202" s="457">
        <v>64795494</v>
      </c>
      <c r="M1202" s="455" t="s">
        <v>8867</v>
      </c>
      <c r="N1202" s="459" t="s">
        <v>1552</v>
      </c>
      <c r="O1202" s="459" t="s">
        <v>8807</v>
      </c>
      <c r="P1202" s="454" t="s">
        <v>8808</v>
      </c>
      <c r="Q1202" s="455" t="s">
        <v>10605</v>
      </c>
    </row>
    <row r="1203" spans="1:17" s="446" customFormat="1" ht="24.95" customHeight="1">
      <c r="A1203" s="453">
        <v>1202</v>
      </c>
      <c r="B1203" s="453"/>
      <c r="C1203" s="463" t="s">
        <v>4458</v>
      </c>
      <c r="D1203" s="463" t="s">
        <v>10422</v>
      </c>
      <c r="E1203" s="464" t="s">
        <v>10429</v>
      </c>
      <c r="F1203" s="455" t="s">
        <v>10430</v>
      </c>
      <c r="G1203" s="456" t="s">
        <v>504</v>
      </c>
      <c r="H1203" s="455" t="s">
        <v>33</v>
      </c>
      <c r="I1203" s="454" t="s">
        <v>21</v>
      </c>
      <c r="J1203" s="457">
        <v>107185</v>
      </c>
      <c r="K1203" s="458">
        <v>370</v>
      </c>
      <c r="L1203" s="457">
        <v>39658450</v>
      </c>
      <c r="M1203" s="455" t="s">
        <v>8830</v>
      </c>
      <c r="N1203" s="459" t="s">
        <v>1552</v>
      </c>
      <c r="O1203" s="459" t="s">
        <v>8807</v>
      </c>
      <c r="P1203" s="454" t="s">
        <v>8808</v>
      </c>
      <c r="Q1203" s="455" t="s">
        <v>10605</v>
      </c>
    </row>
    <row r="1204" spans="1:17" s="446" customFormat="1" ht="24.95" customHeight="1">
      <c r="A1204" s="453">
        <v>1203</v>
      </c>
      <c r="B1204" s="453"/>
      <c r="C1204" s="463" t="s">
        <v>4458</v>
      </c>
      <c r="D1204" s="463" t="s">
        <v>10422</v>
      </c>
      <c r="E1204" s="464" t="s">
        <v>10428</v>
      </c>
      <c r="F1204" s="455" t="s">
        <v>1938</v>
      </c>
      <c r="G1204" s="456" t="s">
        <v>249</v>
      </c>
      <c r="H1204" s="455" t="s">
        <v>33</v>
      </c>
      <c r="I1204" s="454" t="s">
        <v>21</v>
      </c>
      <c r="J1204" s="457">
        <v>26800</v>
      </c>
      <c r="K1204" s="458">
        <v>420</v>
      </c>
      <c r="L1204" s="457">
        <v>11256000</v>
      </c>
      <c r="M1204" s="455" t="s">
        <v>8867</v>
      </c>
      <c r="N1204" s="459" t="s">
        <v>1552</v>
      </c>
      <c r="O1204" s="459" t="s">
        <v>8807</v>
      </c>
      <c r="P1204" s="454" t="s">
        <v>8808</v>
      </c>
      <c r="Q1204" s="455" t="s">
        <v>10605</v>
      </c>
    </row>
    <row r="1205" spans="1:17" s="446" customFormat="1" ht="24.95" customHeight="1">
      <c r="A1205" s="453">
        <v>1204</v>
      </c>
      <c r="B1205" s="453"/>
      <c r="C1205" s="463" t="s">
        <v>4458</v>
      </c>
      <c r="D1205" s="463" t="s">
        <v>10422</v>
      </c>
      <c r="E1205" s="464" t="s">
        <v>10431</v>
      </c>
      <c r="F1205" s="455" t="s">
        <v>10432</v>
      </c>
      <c r="G1205" s="456" t="s">
        <v>504</v>
      </c>
      <c r="H1205" s="455" t="s">
        <v>33</v>
      </c>
      <c r="I1205" s="454" t="s">
        <v>21</v>
      </c>
      <c r="J1205" s="457">
        <v>109824</v>
      </c>
      <c r="K1205" s="458">
        <v>828</v>
      </c>
      <c r="L1205" s="457">
        <v>90934272</v>
      </c>
      <c r="M1205" s="455" t="s">
        <v>8830</v>
      </c>
      <c r="N1205" s="459" t="s">
        <v>1552</v>
      </c>
      <c r="O1205" s="459" t="s">
        <v>8807</v>
      </c>
      <c r="P1205" s="454" t="s">
        <v>8808</v>
      </c>
      <c r="Q1205" s="455" t="s">
        <v>10605</v>
      </c>
    </row>
    <row r="1206" spans="1:17" s="446" customFormat="1" ht="24.95" customHeight="1">
      <c r="A1206" s="453">
        <v>1205</v>
      </c>
      <c r="B1206" s="453"/>
      <c r="C1206" s="463" t="s">
        <v>4458</v>
      </c>
      <c r="D1206" s="463" t="s">
        <v>10422</v>
      </c>
      <c r="E1206" s="464" t="s">
        <v>10433</v>
      </c>
      <c r="F1206" s="455" t="s">
        <v>10434</v>
      </c>
      <c r="G1206" s="456" t="s">
        <v>504</v>
      </c>
      <c r="H1206" s="455" t="s">
        <v>33</v>
      </c>
      <c r="I1206" s="454" t="s">
        <v>21</v>
      </c>
      <c r="J1206" s="457">
        <v>346775</v>
      </c>
      <c r="K1206" s="458">
        <v>300</v>
      </c>
      <c r="L1206" s="457">
        <v>104032500</v>
      </c>
      <c r="M1206" s="455" t="s">
        <v>8830</v>
      </c>
      <c r="N1206" s="459" t="s">
        <v>1552</v>
      </c>
      <c r="O1206" s="459" t="s">
        <v>8807</v>
      </c>
      <c r="P1206" s="454" t="s">
        <v>8808</v>
      </c>
      <c r="Q1206" s="455" t="s">
        <v>10605</v>
      </c>
    </row>
    <row r="1207" spans="1:17" s="446" customFormat="1" ht="24.95" customHeight="1">
      <c r="A1207" s="453">
        <v>1206</v>
      </c>
      <c r="B1207" s="453"/>
      <c r="C1207" s="463" t="s">
        <v>4458</v>
      </c>
      <c r="D1207" s="463" t="s">
        <v>10422</v>
      </c>
      <c r="E1207" s="464" t="s">
        <v>10435</v>
      </c>
      <c r="F1207" s="455" t="s">
        <v>1938</v>
      </c>
      <c r="G1207" s="456" t="s">
        <v>249</v>
      </c>
      <c r="H1207" s="455" t="s">
        <v>33</v>
      </c>
      <c r="I1207" s="454" t="s">
        <v>21</v>
      </c>
      <c r="J1207" s="457">
        <v>97500</v>
      </c>
      <c r="K1207" s="458">
        <v>738</v>
      </c>
      <c r="L1207" s="457">
        <v>71955000</v>
      </c>
      <c r="M1207" s="455" t="s">
        <v>8867</v>
      </c>
      <c r="N1207" s="459" t="s">
        <v>1552</v>
      </c>
      <c r="O1207" s="459" t="s">
        <v>8807</v>
      </c>
      <c r="P1207" s="454" t="s">
        <v>8808</v>
      </c>
      <c r="Q1207" s="455" t="s">
        <v>10605</v>
      </c>
    </row>
    <row r="1208" spans="1:17" s="446" customFormat="1" ht="24.95" customHeight="1">
      <c r="A1208" s="453">
        <v>1207</v>
      </c>
      <c r="B1208" s="453"/>
      <c r="C1208" s="463" t="s">
        <v>4458</v>
      </c>
      <c r="D1208" s="463" t="s">
        <v>10422</v>
      </c>
      <c r="E1208" s="464" t="s">
        <v>10436</v>
      </c>
      <c r="F1208" s="455" t="s">
        <v>10437</v>
      </c>
      <c r="G1208" s="456" t="s">
        <v>504</v>
      </c>
      <c r="H1208" s="455" t="s">
        <v>33</v>
      </c>
      <c r="I1208" s="454" t="s">
        <v>21</v>
      </c>
      <c r="J1208" s="457">
        <v>144000</v>
      </c>
      <c r="K1208" s="458">
        <v>1580</v>
      </c>
      <c r="L1208" s="457">
        <v>227520000</v>
      </c>
      <c r="M1208" s="455" t="s">
        <v>8830</v>
      </c>
      <c r="N1208" s="459" t="s">
        <v>1552</v>
      </c>
      <c r="O1208" s="459" t="s">
        <v>8807</v>
      </c>
      <c r="P1208" s="454" t="s">
        <v>8808</v>
      </c>
      <c r="Q1208" s="455" t="s">
        <v>10605</v>
      </c>
    </row>
    <row r="1209" spans="1:17" s="446" customFormat="1" ht="24.95" customHeight="1">
      <c r="A1209" s="453">
        <v>1208</v>
      </c>
      <c r="B1209" s="453"/>
      <c r="C1209" s="463" t="s">
        <v>4458</v>
      </c>
      <c r="D1209" s="463" t="s">
        <v>10422</v>
      </c>
      <c r="E1209" s="464" t="s">
        <v>10438</v>
      </c>
      <c r="F1209" s="455" t="s">
        <v>10437</v>
      </c>
      <c r="G1209" s="456" t="s">
        <v>504</v>
      </c>
      <c r="H1209" s="455" t="s">
        <v>33</v>
      </c>
      <c r="I1209" s="454" t="s">
        <v>21</v>
      </c>
      <c r="J1209" s="457">
        <v>120960</v>
      </c>
      <c r="K1209" s="458">
        <v>450</v>
      </c>
      <c r="L1209" s="457">
        <v>54432000</v>
      </c>
      <c r="M1209" s="455" t="s">
        <v>8830</v>
      </c>
      <c r="N1209" s="459" t="s">
        <v>1552</v>
      </c>
      <c r="O1209" s="459" t="s">
        <v>8807</v>
      </c>
      <c r="P1209" s="454" t="s">
        <v>8808</v>
      </c>
      <c r="Q1209" s="455" t="s">
        <v>10605</v>
      </c>
    </row>
    <row r="1210" spans="1:17" s="446" customFormat="1" ht="24.95" customHeight="1">
      <c r="A1210" s="453">
        <v>1209</v>
      </c>
      <c r="B1210" s="453"/>
      <c r="C1210" s="463" t="s">
        <v>4458</v>
      </c>
      <c r="D1210" s="463" t="s">
        <v>10422</v>
      </c>
      <c r="E1210" s="464" t="s">
        <v>10428</v>
      </c>
      <c r="F1210" s="455" t="s">
        <v>10437</v>
      </c>
      <c r="G1210" s="456" t="s">
        <v>249</v>
      </c>
      <c r="H1210" s="455" t="s">
        <v>33</v>
      </c>
      <c r="I1210" s="454" t="s">
        <v>21</v>
      </c>
      <c r="J1210" s="457">
        <v>26800</v>
      </c>
      <c r="K1210" s="458">
        <v>920</v>
      </c>
      <c r="L1210" s="457">
        <v>24656000</v>
      </c>
      <c r="M1210" s="455" t="s">
        <v>8867</v>
      </c>
      <c r="N1210" s="459" t="s">
        <v>1552</v>
      </c>
      <c r="O1210" s="459" t="s">
        <v>8807</v>
      </c>
      <c r="P1210" s="454" t="s">
        <v>8808</v>
      </c>
      <c r="Q1210" s="455" t="s">
        <v>10605</v>
      </c>
    </row>
    <row r="1211" spans="1:17" s="446" customFormat="1" ht="24.95" customHeight="1">
      <c r="A1211" s="453">
        <v>1210</v>
      </c>
      <c r="B1211" s="453"/>
      <c r="C1211" s="463" t="s">
        <v>4458</v>
      </c>
      <c r="D1211" s="463" t="s">
        <v>10422</v>
      </c>
      <c r="E1211" s="464" t="s">
        <v>10439</v>
      </c>
      <c r="F1211" s="455" t="s">
        <v>10440</v>
      </c>
      <c r="G1211" s="456" t="s">
        <v>504</v>
      </c>
      <c r="H1211" s="455" t="s">
        <v>33</v>
      </c>
      <c r="I1211" s="454" t="s">
        <v>21</v>
      </c>
      <c r="J1211" s="457">
        <v>104468</v>
      </c>
      <c r="K1211" s="458">
        <v>350</v>
      </c>
      <c r="L1211" s="457">
        <v>36563800</v>
      </c>
      <c r="M1211" s="455" t="s">
        <v>8830</v>
      </c>
      <c r="N1211" s="459" t="s">
        <v>1552</v>
      </c>
      <c r="O1211" s="459" t="s">
        <v>8807</v>
      </c>
      <c r="P1211" s="454" t="s">
        <v>8808</v>
      </c>
      <c r="Q1211" s="455" t="s">
        <v>10605</v>
      </c>
    </row>
    <row r="1212" spans="1:17" s="446" customFormat="1" ht="24.95" customHeight="1">
      <c r="A1212" s="453">
        <v>1211</v>
      </c>
      <c r="B1212" s="453"/>
      <c r="C1212" s="463" t="s">
        <v>4458</v>
      </c>
      <c r="D1212" s="463" t="s">
        <v>10422</v>
      </c>
      <c r="E1212" s="464" t="s">
        <v>10441</v>
      </c>
      <c r="F1212" s="455" t="s">
        <v>1938</v>
      </c>
      <c r="G1212" s="456" t="s">
        <v>504</v>
      </c>
      <c r="H1212" s="455" t="s">
        <v>33</v>
      </c>
      <c r="I1212" s="454" t="s">
        <v>23</v>
      </c>
      <c r="J1212" s="457">
        <v>39800</v>
      </c>
      <c r="K1212" s="458">
        <v>650</v>
      </c>
      <c r="L1212" s="457">
        <v>25870000</v>
      </c>
      <c r="M1212" s="455" t="s">
        <v>8830</v>
      </c>
      <c r="N1212" s="459" t="s">
        <v>1552</v>
      </c>
      <c r="O1212" s="459" t="s">
        <v>8807</v>
      </c>
      <c r="P1212" s="454" t="s">
        <v>8808</v>
      </c>
      <c r="Q1212" s="455" t="s">
        <v>10605</v>
      </c>
    </row>
    <row r="1213" spans="1:17" s="446" customFormat="1" ht="24.95" customHeight="1">
      <c r="A1213" s="453">
        <v>1212</v>
      </c>
      <c r="B1213" s="453"/>
      <c r="C1213" s="463" t="s">
        <v>4804</v>
      </c>
      <c r="D1213" s="463" t="s">
        <v>10442</v>
      </c>
      <c r="E1213" s="464" t="s">
        <v>10443</v>
      </c>
      <c r="F1213" s="455" t="s">
        <v>10444</v>
      </c>
      <c r="G1213" s="456" t="s">
        <v>10445</v>
      </c>
      <c r="H1213" s="455" t="s">
        <v>33</v>
      </c>
      <c r="I1213" s="454" t="s">
        <v>23</v>
      </c>
      <c r="J1213" s="457">
        <v>777922</v>
      </c>
      <c r="K1213" s="458">
        <v>66</v>
      </c>
      <c r="L1213" s="457">
        <v>51342852</v>
      </c>
      <c r="M1213" s="455" t="s">
        <v>8860</v>
      </c>
      <c r="N1213" s="459" t="s">
        <v>1552</v>
      </c>
      <c r="O1213" s="459" t="s">
        <v>8807</v>
      </c>
      <c r="P1213" s="454" t="s">
        <v>8808</v>
      </c>
      <c r="Q1213" s="455" t="s">
        <v>10605</v>
      </c>
    </row>
    <row r="1214" spans="1:17" s="446" customFormat="1" ht="24.95" customHeight="1">
      <c r="A1214" s="453">
        <v>1213</v>
      </c>
      <c r="B1214" s="453"/>
      <c r="C1214" s="463" t="s">
        <v>4804</v>
      </c>
      <c r="D1214" s="463" t="s">
        <v>10442</v>
      </c>
      <c r="E1214" s="464" t="s">
        <v>10446</v>
      </c>
      <c r="F1214" s="455" t="s">
        <v>10444</v>
      </c>
      <c r="G1214" s="456" t="s">
        <v>10445</v>
      </c>
      <c r="H1214" s="455" t="s">
        <v>33</v>
      </c>
      <c r="I1214" s="454" t="s">
        <v>23</v>
      </c>
      <c r="J1214" s="457">
        <v>582000</v>
      </c>
      <c r="K1214" s="458">
        <v>11</v>
      </c>
      <c r="L1214" s="457">
        <v>6402000</v>
      </c>
      <c r="M1214" s="455" t="s">
        <v>8860</v>
      </c>
      <c r="N1214" s="459" t="s">
        <v>1552</v>
      </c>
      <c r="O1214" s="459" t="s">
        <v>8807</v>
      </c>
      <c r="P1214" s="454" t="s">
        <v>8808</v>
      </c>
      <c r="Q1214" s="455" t="s">
        <v>10605</v>
      </c>
    </row>
    <row r="1215" spans="1:17" s="446" customFormat="1" ht="24.95" customHeight="1">
      <c r="A1215" s="453">
        <v>1214</v>
      </c>
      <c r="B1215" s="453"/>
      <c r="C1215" s="463" t="s">
        <v>4804</v>
      </c>
      <c r="D1215" s="463" t="s">
        <v>10442</v>
      </c>
      <c r="E1215" s="464" t="s">
        <v>10447</v>
      </c>
      <c r="F1215" s="455" t="s">
        <v>10448</v>
      </c>
      <c r="G1215" s="456" t="s">
        <v>10449</v>
      </c>
      <c r="H1215" s="455" t="s">
        <v>33</v>
      </c>
      <c r="I1215" s="454" t="s">
        <v>23</v>
      </c>
      <c r="J1215" s="457">
        <v>909386</v>
      </c>
      <c r="K1215" s="458">
        <v>38</v>
      </c>
      <c r="L1215" s="457">
        <v>34556668</v>
      </c>
      <c r="M1215" s="455" t="s">
        <v>8806</v>
      </c>
      <c r="N1215" s="459" t="s">
        <v>1552</v>
      </c>
      <c r="O1215" s="459" t="s">
        <v>8807</v>
      </c>
      <c r="P1215" s="454" t="s">
        <v>8808</v>
      </c>
      <c r="Q1215" s="455" t="s">
        <v>10605</v>
      </c>
    </row>
    <row r="1216" spans="1:17" s="446" customFormat="1" ht="24.95" customHeight="1">
      <c r="A1216" s="453">
        <v>1215</v>
      </c>
      <c r="B1216" s="453"/>
      <c r="C1216" s="463" t="s">
        <v>4804</v>
      </c>
      <c r="D1216" s="463" t="s">
        <v>10442</v>
      </c>
      <c r="E1216" s="464" t="s">
        <v>10450</v>
      </c>
      <c r="F1216" s="455" t="s">
        <v>10448</v>
      </c>
      <c r="G1216" s="456" t="s">
        <v>10449</v>
      </c>
      <c r="H1216" s="455" t="s">
        <v>33</v>
      </c>
      <c r="I1216" s="454" t="s">
        <v>23</v>
      </c>
      <c r="J1216" s="457">
        <v>890000</v>
      </c>
      <c r="K1216" s="458">
        <v>14</v>
      </c>
      <c r="L1216" s="457">
        <v>12460000</v>
      </c>
      <c r="M1216" s="455" t="s">
        <v>8806</v>
      </c>
      <c r="N1216" s="459" t="s">
        <v>1552</v>
      </c>
      <c r="O1216" s="459" t="s">
        <v>8807</v>
      </c>
      <c r="P1216" s="454" t="s">
        <v>8808</v>
      </c>
      <c r="Q1216" s="455" t="s">
        <v>10605</v>
      </c>
    </row>
    <row r="1217" spans="1:17" s="446" customFormat="1" ht="24.95" customHeight="1">
      <c r="A1217" s="453">
        <v>1216</v>
      </c>
      <c r="B1217" s="453"/>
      <c r="C1217" s="463" t="s">
        <v>4804</v>
      </c>
      <c r="D1217" s="463" t="s">
        <v>10442</v>
      </c>
      <c r="E1217" s="464" t="s">
        <v>10451</v>
      </c>
      <c r="F1217" s="455" t="s">
        <v>10448</v>
      </c>
      <c r="G1217" s="456" t="s">
        <v>10449</v>
      </c>
      <c r="H1217" s="455" t="s">
        <v>33</v>
      </c>
      <c r="I1217" s="454" t="s">
        <v>23</v>
      </c>
      <c r="J1217" s="457">
        <v>955680</v>
      </c>
      <c r="K1217" s="458">
        <v>8</v>
      </c>
      <c r="L1217" s="457">
        <v>7645440</v>
      </c>
      <c r="M1217" s="455" t="s">
        <v>8806</v>
      </c>
      <c r="N1217" s="459" t="s">
        <v>1552</v>
      </c>
      <c r="O1217" s="459" t="s">
        <v>8807</v>
      </c>
      <c r="P1217" s="454" t="s">
        <v>8808</v>
      </c>
      <c r="Q1217" s="455" t="s">
        <v>10605</v>
      </c>
    </row>
    <row r="1218" spans="1:17" s="446" customFormat="1" ht="24.95" customHeight="1">
      <c r="A1218" s="453">
        <v>1217</v>
      </c>
      <c r="B1218" s="453"/>
      <c r="C1218" s="463" t="s">
        <v>4804</v>
      </c>
      <c r="D1218" s="463" t="s">
        <v>10442</v>
      </c>
      <c r="E1218" s="464" t="s">
        <v>10452</v>
      </c>
      <c r="F1218" s="455" t="s">
        <v>10448</v>
      </c>
      <c r="G1218" s="456" t="s">
        <v>10449</v>
      </c>
      <c r="H1218" s="455" t="s">
        <v>33</v>
      </c>
      <c r="I1218" s="454" t="s">
        <v>23</v>
      </c>
      <c r="J1218" s="457">
        <v>910000</v>
      </c>
      <c r="K1218" s="458">
        <v>9</v>
      </c>
      <c r="L1218" s="457">
        <v>8190000</v>
      </c>
      <c r="M1218" s="455" t="s">
        <v>8806</v>
      </c>
      <c r="N1218" s="459" t="s">
        <v>1552</v>
      </c>
      <c r="O1218" s="459" t="s">
        <v>8807</v>
      </c>
      <c r="P1218" s="454" t="s">
        <v>8808</v>
      </c>
      <c r="Q1218" s="455" t="s">
        <v>10605</v>
      </c>
    </row>
    <row r="1219" spans="1:17" s="446" customFormat="1" ht="24.95" customHeight="1">
      <c r="A1219" s="453">
        <v>1218</v>
      </c>
      <c r="B1219" s="453"/>
      <c r="C1219" s="463" t="s">
        <v>4804</v>
      </c>
      <c r="D1219" s="463" t="s">
        <v>10442</v>
      </c>
      <c r="E1219" s="464" t="s">
        <v>10453</v>
      </c>
      <c r="F1219" s="455" t="s">
        <v>10444</v>
      </c>
      <c r="G1219" s="456" t="s">
        <v>10445</v>
      </c>
      <c r="H1219" s="455" t="s">
        <v>33</v>
      </c>
      <c r="I1219" s="454" t="s">
        <v>23</v>
      </c>
      <c r="J1219" s="457">
        <v>879984</v>
      </c>
      <c r="K1219" s="458">
        <v>17</v>
      </c>
      <c r="L1219" s="457">
        <v>14959728</v>
      </c>
      <c r="M1219" s="455" t="s">
        <v>8860</v>
      </c>
      <c r="N1219" s="459" t="s">
        <v>1552</v>
      </c>
      <c r="O1219" s="459" t="s">
        <v>8807</v>
      </c>
      <c r="P1219" s="454" t="s">
        <v>8808</v>
      </c>
      <c r="Q1219" s="455" t="s">
        <v>10605</v>
      </c>
    </row>
    <row r="1220" spans="1:17" s="446" customFormat="1" ht="24.95" customHeight="1">
      <c r="A1220" s="453">
        <v>1219</v>
      </c>
      <c r="B1220" s="453"/>
      <c r="C1220" s="463" t="s">
        <v>4804</v>
      </c>
      <c r="D1220" s="463" t="s">
        <v>10442</v>
      </c>
      <c r="E1220" s="464" t="s">
        <v>10454</v>
      </c>
      <c r="F1220" s="455" t="s">
        <v>10448</v>
      </c>
      <c r="G1220" s="456" t="s">
        <v>10449</v>
      </c>
      <c r="H1220" s="455" t="s">
        <v>33</v>
      </c>
      <c r="I1220" s="454" t="s">
        <v>23</v>
      </c>
      <c r="J1220" s="457">
        <v>920000</v>
      </c>
      <c r="K1220" s="458">
        <v>19</v>
      </c>
      <c r="L1220" s="457">
        <v>17480000</v>
      </c>
      <c r="M1220" s="455" t="s">
        <v>8806</v>
      </c>
      <c r="N1220" s="459" t="s">
        <v>1552</v>
      </c>
      <c r="O1220" s="459" t="s">
        <v>8807</v>
      </c>
      <c r="P1220" s="454" t="s">
        <v>8808</v>
      </c>
      <c r="Q1220" s="455" t="s">
        <v>10605</v>
      </c>
    </row>
    <row r="1221" spans="1:17" s="446" customFormat="1" ht="24.95" customHeight="1">
      <c r="A1221" s="453">
        <v>1220</v>
      </c>
      <c r="B1221" s="453"/>
      <c r="C1221" s="463" t="s">
        <v>4804</v>
      </c>
      <c r="D1221" s="463" t="s">
        <v>10442</v>
      </c>
      <c r="E1221" s="464" t="s">
        <v>10455</v>
      </c>
      <c r="F1221" s="455" t="s">
        <v>10448</v>
      </c>
      <c r="G1221" s="456" t="s">
        <v>10449</v>
      </c>
      <c r="H1221" s="455" t="s">
        <v>33</v>
      </c>
      <c r="I1221" s="454" t="s">
        <v>23</v>
      </c>
      <c r="J1221" s="457">
        <v>1000000</v>
      </c>
      <c r="K1221" s="458">
        <v>16</v>
      </c>
      <c r="L1221" s="457">
        <v>16000000</v>
      </c>
      <c r="M1221" s="455" t="s">
        <v>8806</v>
      </c>
      <c r="N1221" s="459" t="s">
        <v>1552</v>
      </c>
      <c r="O1221" s="459" t="s">
        <v>8807</v>
      </c>
      <c r="P1221" s="454" t="s">
        <v>8808</v>
      </c>
      <c r="Q1221" s="455" t="s">
        <v>10605</v>
      </c>
    </row>
    <row r="1222" spans="1:17" s="446" customFormat="1" ht="24.95" customHeight="1">
      <c r="A1222" s="453">
        <v>1221</v>
      </c>
      <c r="B1222" s="453"/>
      <c r="C1222" s="463" t="s">
        <v>4804</v>
      </c>
      <c r="D1222" s="463" t="s">
        <v>10442</v>
      </c>
      <c r="E1222" s="464" t="s">
        <v>10456</v>
      </c>
      <c r="F1222" s="455" t="s">
        <v>10457</v>
      </c>
      <c r="G1222" s="456" t="s">
        <v>504</v>
      </c>
      <c r="H1222" s="455" t="s">
        <v>33</v>
      </c>
      <c r="I1222" s="454" t="s">
        <v>21</v>
      </c>
      <c r="J1222" s="457">
        <v>410000</v>
      </c>
      <c r="K1222" s="458">
        <v>240</v>
      </c>
      <c r="L1222" s="457">
        <v>98400000</v>
      </c>
      <c r="M1222" s="455" t="s">
        <v>8830</v>
      </c>
      <c r="N1222" s="459" t="s">
        <v>1552</v>
      </c>
      <c r="O1222" s="459" t="s">
        <v>8807</v>
      </c>
      <c r="P1222" s="454" t="s">
        <v>8808</v>
      </c>
      <c r="Q1222" s="455" t="s">
        <v>10605</v>
      </c>
    </row>
    <row r="1223" spans="1:17" s="446" customFormat="1" ht="24.95" customHeight="1">
      <c r="A1223" s="453">
        <v>1222</v>
      </c>
      <c r="B1223" s="453"/>
      <c r="C1223" s="463" t="s">
        <v>4804</v>
      </c>
      <c r="D1223" s="463" t="s">
        <v>10442</v>
      </c>
      <c r="E1223" s="464" t="s">
        <v>10458</v>
      </c>
      <c r="F1223" s="455" t="s">
        <v>10459</v>
      </c>
      <c r="G1223" s="456" t="s">
        <v>504</v>
      </c>
      <c r="H1223" s="455" t="s">
        <v>33</v>
      </c>
      <c r="I1223" s="454" t="s">
        <v>21</v>
      </c>
      <c r="J1223" s="457">
        <v>365000</v>
      </c>
      <c r="K1223" s="458">
        <v>210</v>
      </c>
      <c r="L1223" s="457">
        <v>76650000</v>
      </c>
      <c r="M1223" s="455" t="s">
        <v>8830</v>
      </c>
      <c r="N1223" s="459" t="s">
        <v>1552</v>
      </c>
      <c r="O1223" s="459" t="s">
        <v>8807</v>
      </c>
      <c r="P1223" s="454" t="s">
        <v>8808</v>
      </c>
      <c r="Q1223" s="455" t="s">
        <v>10605</v>
      </c>
    </row>
    <row r="1224" spans="1:17" s="446" customFormat="1" ht="24.95" customHeight="1">
      <c r="A1224" s="453">
        <v>1223</v>
      </c>
      <c r="B1224" s="453"/>
      <c r="C1224" s="463" t="s">
        <v>4804</v>
      </c>
      <c r="D1224" s="463" t="s">
        <v>10442</v>
      </c>
      <c r="E1224" s="464" t="s">
        <v>10460</v>
      </c>
      <c r="F1224" s="455" t="s">
        <v>1938</v>
      </c>
      <c r="G1224" s="456" t="s">
        <v>504</v>
      </c>
      <c r="H1224" s="455" t="s">
        <v>33</v>
      </c>
      <c r="I1224" s="454" t="s">
        <v>21</v>
      </c>
      <c r="J1224" s="457">
        <v>617000</v>
      </c>
      <c r="K1224" s="458">
        <v>150</v>
      </c>
      <c r="L1224" s="457">
        <v>92550000</v>
      </c>
      <c r="M1224" s="455" t="s">
        <v>8830</v>
      </c>
      <c r="N1224" s="459" t="s">
        <v>1552</v>
      </c>
      <c r="O1224" s="459" t="s">
        <v>8807</v>
      </c>
      <c r="P1224" s="454" t="s">
        <v>8808</v>
      </c>
      <c r="Q1224" s="455" t="s">
        <v>10605</v>
      </c>
    </row>
    <row r="1225" spans="1:17" s="446" customFormat="1" ht="24.95" customHeight="1">
      <c r="A1225" s="453">
        <v>1224</v>
      </c>
      <c r="B1225" s="453"/>
      <c r="C1225" s="463" t="s">
        <v>4804</v>
      </c>
      <c r="D1225" s="463" t="s">
        <v>10442</v>
      </c>
      <c r="E1225" s="464" t="s">
        <v>10461</v>
      </c>
      <c r="F1225" s="455" t="s">
        <v>10462</v>
      </c>
      <c r="G1225" s="456" t="s">
        <v>10247</v>
      </c>
      <c r="H1225" s="455" t="s">
        <v>33</v>
      </c>
      <c r="I1225" s="454" t="s">
        <v>21</v>
      </c>
      <c r="J1225" s="457">
        <v>224000</v>
      </c>
      <c r="K1225" s="458">
        <v>180</v>
      </c>
      <c r="L1225" s="457">
        <v>40320000</v>
      </c>
      <c r="M1225" s="455" t="s">
        <v>8830</v>
      </c>
      <c r="N1225" s="459" t="s">
        <v>1552</v>
      </c>
      <c r="O1225" s="459" t="s">
        <v>8807</v>
      </c>
      <c r="P1225" s="454" t="s">
        <v>8808</v>
      </c>
      <c r="Q1225" s="455" t="s">
        <v>10605</v>
      </c>
    </row>
    <row r="1226" spans="1:17" s="446" customFormat="1" ht="24.95" customHeight="1">
      <c r="A1226" s="453">
        <v>1225</v>
      </c>
      <c r="B1226" s="453"/>
      <c r="C1226" s="463" t="s">
        <v>4804</v>
      </c>
      <c r="D1226" s="463" t="s">
        <v>10442</v>
      </c>
      <c r="E1226" s="464" t="s">
        <v>10463</v>
      </c>
      <c r="F1226" s="455" t="s">
        <v>10464</v>
      </c>
      <c r="G1226" s="456" t="s">
        <v>10247</v>
      </c>
      <c r="H1226" s="455" t="s">
        <v>33</v>
      </c>
      <c r="I1226" s="454" t="s">
        <v>21</v>
      </c>
      <c r="J1226" s="457">
        <v>290000</v>
      </c>
      <c r="K1226" s="458">
        <v>100</v>
      </c>
      <c r="L1226" s="457">
        <v>29000000</v>
      </c>
      <c r="M1226" s="455" t="s">
        <v>8830</v>
      </c>
      <c r="N1226" s="459" t="s">
        <v>1552</v>
      </c>
      <c r="O1226" s="459" t="s">
        <v>8807</v>
      </c>
      <c r="P1226" s="454" t="s">
        <v>8808</v>
      </c>
      <c r="Q1226" s="455" t="s">
        <v>10605</v>
      </c>
    </row>
    <row r="1227" spans="1:17" s="446" customFormat="1" ht="24.95" customHeight="1">
      <c r="A1227" s="453">
        <v>1226</v>
      </c>
      <c r="B1227" s="453"/>
      <c r="C1227" s="463" t="s">
        <v>4804</v>
      </c>
      <c r="D1227" s="463" t="s">
        <v>10442</v>
      </c>
      <c r="E1227" s="464" t="s">
        <v>10465</v>
      </c>
      <c r="F1227" s="455" t="s">
        <v>10466</v>
      </c>
      <c r="G1227" s="456" t="s">
        <v>10247</v>
      </c>
      <c r="H1227" s="455" t="s">
        <v>33</v>
      </c>
      <c r="I1227" s="454" t="s">
        <v>21</v>
      </c>
      <c r="J1227" s="457">
        <v>13000</v>
      </c>
      <c r="K1227" s="458">
        <v>100</v>
      </c>
      <c r="L1227" s="457">
        <v>1300000</v>
      </c>
      <c r="M1227" s="455" t="s">
        <v>8830</v>
      </c>
      <c r="N1227" s="459" t="s">
        <v>1552</v>
      </c>
      <c r="O1227" s="459" t="s">
        <v>8807</v>
      </c>
      <c r="P1227" s="454" t="s">
        <v>8808</v>
      </c>
      <c r="Q1227" s="455" t="s">
        <v>10605</v>
      </c>
    </row>
    <row r="1228" spans="1:17" s="446" customFormat="1" ht="24.95" customHeight="1">
      <c r="A1228" s="453">
        <v>1227</v>
      </c>
      <c r="B1228" s="453"/>
      <c r="C1228" s="463" t="s">
        <v>4804</v>
      </c>
      <c r="D1228" s="463" t="s">
        <v>10442</v>
      </c>
      <c r="E1228" s="464" t="s">
        <v>10467</v>
      </c>
      <c r="F1228" s="455" t="s">
        <v>1587</v>
      </c>
      <c r="G1228" s="456" t="s">
        <v>10247</v>
      </c>
      <c r="H1228" s="455" t="s">
        <v>33</v>
      </c>
      <c r="I1228" s="454" t="s">
        <v>21</v>
      </c>
      <c r="J1228" s="457">
        <v>137000</v>
      </c>
      <c r="K1228" s="458">
        <v>460</v>
      </c>
      <c r="L1228" s="457">
        <v>63020000</v>
      </c>
      <c r="M1228" s="455" t="s">
        <v>8830</v>
      </c>
      <c r="N1228" s="459" t="s">
        <v>1552</v>
      </c>
      <c r="O1228" s="459" t="s">
        <v>8807</v>
      </c>
      <c r="P1228" s="454" t="s">
        <v>8808</v>
      </c>
      <c r="Q1228" s="455" t="s">
        <v>10605</v>
      </c>
    </row>
    <row r="1229" spans="1:17" s="446" customFormat="1" ht="24.95" customHeight="1">
      <c r="A1229" s="453">
        <v>1228</v>
      </c>
      <c r="B1229" s="453"/>
      <c r="C1229" s="463" t="s">
        <v>4804</v>
      </c>
      <c r="D1229" s="463" t="s">
        <v>10442</v>
      </c>
      <c r="E1229" s="464" t="s">
        <v>10468</v>
      </c>
      <c r="F1229" s="455" t="s">
        <v>1938</v>
      </c>
      <c r="G1229" s="456" t="s">
        <v>10247</v>
      </c>
      <c r="H1229" s="455" t="s">
        <v>33</v>
      </c>
      <c r="I1229" s="454" t="s">
        <v>21</v>
      </c>
      <c r="J1229" s="457">
        <v>161900</v>
      </c>
      <c r="K1229" s="458">
        <v>340</v>
      </c>
      <c r="L1229" s="457">
        <v>55046000</v>
      </c>
      <c r="M1229" s="455" t="s">
        <v>8830</v>
      </c>
      <c r="N1229" s="459" t="s">
        <v>1552</v>
      </c>
      <c r="O1229" s="459" t="s">
        <v>8807</v>
      </c>
      <c r="P1229" s="454" t="s">
        <v>8808</v>
      </c>
      <c r="Q1229" s="455" t="s">
        <v>10605</v>
      </c>
    </row>
    <row r="1230" spans="1:17" s="446" customFormat="1" ht="24.95" customHeight="1">
      <c r="A1230" s="453">
        <v>1229</v>
      </c>
      <c r="B1230" s="453"/>
      <c r="C1230" s="463" t="s">
        <v>4804</v>
      </c>
      <c r="D1230" s="463" t="s">
        <v>10442</v>
      </c>
      <c r="E1230" s="464" t="s">
        <v>10469</v>
      </c>
      <c r="F1230" s="455" t="s">
        <v>1938</v>
      </c>
      <c r="G1230" s="456" t="s">
        <v>10247</v>
      </c>
      <c r="H1230" s="455" t="s">
        <v>33</v>
      </c>
      <c r="I1230" s="454" t="s">
        <v>21</v>
      </c>
      <c r="J1230" s="457">
        <v>230000</v>
      </c>
      <c r="K1230" s="458">
        <v>300</v>
      </c>
      <c r="L1230" s="457">
        <v>69000000</v>
      </c>
      <c r="M1230" s="455" t="s">
        <v>8830</v>
      </c>
      <c r="N1230" s="459" t="s">
        <v>1552</v>
      </c>
      <c r="O1230" s="459" t="s">
        <v>8807</v>
      </c>
      <c r="P1230" s="454" t="s">
        <v>8808</v>
      </c>
      <c r="Q1230" s="455" t="s">
        <v>10605</v>
      </c>
    </row>
    <row r="1231" spans="1:17" s="446" customFormat="1" ht="24.95" customHeight="1">
      <c r="A1231" s="453">
        <v>1230</v>
      </c>
      <c r="B1231" s="453"/>
      <c r="C1231" s="463" t="s">
        <v>4804</v>
      </c>
      <c r="D1231" s="463" t="s">
        <v>10442</v>
      </c>
      <c r="E1231" s="464" t="s">
        <v>10470</v>
      </c>
      <c r="F1231" s="455" t="s">
        <v>1938</v>
      </c>
      <c r="G1231" s="456" t="s">
        <v>10247</v>
      </c>
      <c r="H1231" s="455" t="s">
        <v>33</v>
      </c>
      <c r="I1231" s="454" t="s">
        <v>21</v>
      </c>
      <c r="J1231" s="457">
        <v>334000</v>
      </c>
      <c r="K1231" s="458">
        <v>570</v>
      </c>
      <c r="L1231" s="457">
        <v>190380000</v>
      </c>
      <c r="M1231" s="455" t="s">
        <v>8830</v>
      </c>
      <c r="N1231" s="459" t="s">
        <v>1552</v>
      </c>
      <c r="O1231" s="459" t="s">
        <v>8807</v>
      </c>
      <c r="P1231" s="454" t="s">
        <v>8808</v>
      </c>
      <c r="Q1231" s="455" t="s">
        <v>10605</v>
      </c>
    </row>
    <row r="1232" spans="1:17" s="446" customFormat="1" ht="24.95" customHeight="1">
      <c r="A1232" s="453">
        <v>1231</v>
      </c>
      <c r="B1232" s="453"/>
      <c r="C1232" s="463" t="s">
        <v>4804</v>
      </c>
      <c r="D1232" s="463" t="s">
        <v>10442</v>
      </c>
      <c r="E1232" s="464" t="s">
        <v>10471</v>
      </c>
      <c r="F1232" s="455" t="s">
        <v>1938</v>
      </c>
      <c r="G1232" s="456" t="s">
        <v>249</v>
      </c>
      <c r="H1232" s="455" t="s">
        <v>33</v>
      </c>
      <c r="I1232" s="454" t="s">
        <v>21</v>
      </c>
      <c r="J1232" s="457">
        <v>159495</v>
      </c>
      <c r="K1232" s="458">
        <v>564</v>
      </c>
      <c r="L1232" s="457">
        <v>89955180</v>
      </c>
      <c r="M1232" s="455" t="s">
        <v>8867</v>
      </c>
      <c r="N1232" s="459" t="s">
        <v>1552</v>
      </c>
      <c r="O1232" s="459" t="s">
        <v>8807</v>
      </c>
      <c r="P1232" s="454" t="s">
        <v>8808</v>
      </c>
      <c r="Q1232" s="455" t="s">
        <v>10605</v>
      </c>
    </row>
    <row r="1233" spans="1:17" s="446" customFormat="1" ht="24.95" customHeight="1">
      <c r="A1233" s="453">
        <v>1232</v>
      </c>
      <c r="B1233" s="453"/>
      <c r="C1233" s="463" t="s">
        <v>4804</v>
      </c>
      <c r="D1233" s="463" t="s">
        <v>10442</v>
      </c>
      <c r="E1233" s="464" t="s">
        <v>10472</v>
      </c>
      <c r="F1233" s="455" t="s">
        <v>1938</v>
      </c>
      <c r="G1233" s="456" t="s">
        <v>10247</v>
      </c>
      <c r="H1233" s="455" t="s">
        <v>33</v>
      </c>
      <c r="I1233" s="454" t="s">
        <v>21</v>
      </c>
      <c r="J1233" s="457">
        <v>249000</v>
      </c>
      <c r="K1233" s="458">
        <v>890</v>
      </c>
      <c r="L1233" s="457">
        <v>221610000</v>
      </c>
      <c r="M1233" s="455" t="s">
        <v>8830</v>
      </c>
      <c r="N1233" s="459" t="s">
        <v>1552</v>
      </c>
      <c r="O1233" s="459" t="s">
        <v>8807</v>
      </c>
      <c r="P1233" s="454" t="s">
        <v>8808</v>
      </c>
      <c r="Q1233" s="455" t="s">
        <v>10605</v>
      </c>
    </row>
    <row r="1234" spans="1:17" s="446" customFormat="1" ht="24.95" customHeight="1">
      <c r="A1234" s="453">
        <v>1233</v>
      </c>
      <c r="B1234" s="453"/>
      <c r="C1234" s="463" t="s">
        <v>4804</v>
      </c>
      <c r="D1234" s="463" t="s">
        <v>10442</v>
      </c>
      <c r="E1234" s="464" t="s">
        <v>10473</v>
      </c>
      <c r="F1234" s="455" t="s">
        <v>1938</v>
      </c>
      <c r="G1234" s="456" t="s">
        <v>249</v>
      </c>
      <c r="H1234" s="455" t="s">
        <v>33</v>
      </c>
      <c r="I1234" s="454" t="s">
        <v>21</v>
      </c>
      <c r="J1234" s="457">
        <v>118200</v>
      </c>
      <c r="K1234" s="458">
        <v>634</v>
      </c>
      <c r="L1234" s="457">
        <v>74938800</v>
      </c>
      <c r="M1234" s="455" t="s">
        <v>8867</v>
      </c>
      <c r="N1234" s="459" t="s">
        <v>1552</v>
      </c>
      <c r="O1234" s="459" t="s">
        <v>8807</v>
      </c>
      <c r="P1234" s="454" t="s">
        <v>8808</v>
      </c>
      <c r="Q1234" s="455" t="s">
        <v>10605</v>
      </c>
    </row>
    <row r="1235" spans="1:17" s="446" customFormat="1" ht="24.95" customHeight="1">
      <c r="A1235" s="453">
        <v>1234</v>
      </c>
      <c r="B1235" s="453"/>
      <c r="C1235" s="463" t="s">
        <v>4804</v>
      </c>
      <c r="D1235" s="463" t="s">
        <v>10442</v>
      </c>
      <c r="E1235" s="464" t="s">
        <v>10474</v>
      </c>
      <c r="F1235" s="455" t="s">
        <v>1938</v>
      </c>
      <c r="G1235" s="456" t="s">
        <v>10247</v>
      </c>
      <c r="H1235" s="455" t="s">
        <v>33</v>
      </c>
      <c r="I1235" s="454" t="s">
        <v>21</v>
      </c>
      <c r="J1235" s="457">
        <v>224000</v>
      </c>
      <c r="K1235" s="458">
        <v>455</v>
      </c>
      <c r="L1235" s="457">
        <v>101920000</v>
      </c>
      <c r="M1235" s="455" t="s">
        <v>8830</v>
      </c>
      <c r="N1235" s="459" t="s">
        <v>1552</v>
      </c>
      <c r="O1235" s="459" t="s">
        <v>8807</v>
      </c>
      <c r="P1235" s="454" t="s">
        <v>8808</v>
      </c>
      <c r="Q1235" s="455" t="s">
        <v>10605</v>
      </c>
    </row>
    <row r="1236" spans="1:17" s="446" customFormat="1" ht="24.95" customHeight="1">
      <c r="A1236" s="453">
        <v>1235</v>
      </c>
      <c r="B1236" s="453"/>
      <c r="C1236" s="463" t="s">
        <v>4804</v>
      </c>
      <c r="D1236" s="463" t="s">
        <v>10442</v>
      </c>
      <c r="E1236" s="464" t="s">
        <v>10475</v>
      </c>
      <c r="F1236" s="455" t="s">
        <v>1587</v>
      </c>
      <c r="G1236" s="456" t="s">
        <v>10247</v>
      </c>
      <c r="H1236" s="455" t="s">
        <v>33</v>
      </c>
      <c r="I1236" s="454" t="s">
        <v>21</v>
      </c>
      <c r="J1236" s="457">
        <v>162000</v>
      </c>
      <c r="K1236" s="458">
        <v>205</v>
      </c>
      <c r="L1236" s="457">
        <v>33210000</v>
      </c>
      <c r="M1236" s="455" t="s">
        <v>8830</v>
      </c>
      <c r="N1236" s="459" t="s">
        <v>1552</v>
      </c>
      <c r="O1236" s="459" t="s">
        <v>8807</v>
      </c>
      <c r="P1236" s="454" t="s">
        <v>8808</v>
      </c>
      <c r="Q1236" s="455" t="s">
        <v>10605</v>
      </c>
    </row>
    <row r="1237" spans="1:17" s="446" customFormat="1" ht="24.95" customHeight="1">
      <c r="A1237" s="453">
        <v>1236</v>
      </c>
      <c r="B1237" s="453"/>
      <c r="C1237" s="463" t="s">
        <v>4804</v>
      </c>
      <c r="D1237" s="463" t="s">
        <v>10442</v>
      </c>
      <c r="E1237" s="464" t="s">
        <v>10476</v>
      </c>
      <c r="F1237" s="455" t="s">
        <v>1587</v>
      </c>
      <c r="G1237" s="456" t="s">
        <v>10247</v>
      </c>
      <c r="H1237" s="455" t="s">
        <v>33</v>
      </c>
      <c r="I1237" s="454" t="s">
        <v>21</v>
      </c>
      <c r="J1237" s="457">
        <v>162000</v>
      </c>
      <c r="K1237" s="458">
        <v>160</v>
      </c>
      <c r="L1237" s="457">
        <v>25920000</v>
      </c>
      <c r="M1237" s="455" t="s">
        <v>8830</v>
      </c>
      <c r="N1237" s="459" t="s">
        <v>1552</v>
      </c>
      <c r="O1237" s="459" t="s">
        <v>8807</v>
      </c>
      <c r="P1237" s="454" t="s">
        <v>8808</v>
      </c>
      <c r="Q1237" s="455" t="s">
        <v>10605</v>
      </c>
    </row>
    <row r="1238" spans="1:17" s="446" customFormat="1" ht="24.95" customHeight="1">
      <c r="A1238" s="453">
        <v>1237</v>
      </c>
      <c r="B1238" s="453"/>
      <c r="C1238" s="463" t="s">
        <v>4804</v>
      </c>
      <c r="D1238" s="463" t="s">
        <v>10442</v>
      </c>
      <c r="E1238" s="464" t="s">
        <v>10477</v>
      </c>
      <c r="F1238" s="455" t="s">
        <v>1587</v>
      </c>
      <c r="G1238" s="456" t="s">
        <v>249</v>
      </c>
      <c r="H1238" s="455" t="s">
        <v>33</v>
      </c>
      <c r="I1238" s="454" t="s">
        <v>21</v>
      </c>
      <c r="J1238" s="457">
        <v>94500</v>
      </c>
      <c r="K1238" s="458">
        <v>182</v>
      </c>
      <c r="L1238" s="457">
        <v>17199000</v>
      </c>
      <c r="M1238" s="455" t="s">
        <v>8867</v>
      </c>
      <c r="N1238" s="459" t="s">
        <v>1552</v>
      </c>
      <c r="O1238" s="459" t="s">
        <v>8807</v>
      </c>
      <c r="P1238" s="454" t="s">
        <v>8808</v>
      </c>
      <c r="Q1238" s="455" t="s">
        <v>10605</v>
      </c>
    </row>
    <row r="1239" spans="1:17" s="446" customFormat="1" ht="24.95" customHeight="1">
      <c r="A1239" s="453">
        <v>1238</v>
      </c>
      <c r="B1239" s="453"/>
      <c r="C1239" s="463" t="s">
        <v>4804</v>
      </c>
      <c r="D1239" s="463" t="s">
        <v>10442</v>
      </c>
      <c r="E1239" s="464" t="s">
        <v>10477</v>
      </c>
      <c r="F1239" s="455" t="s">
        <v>1587</v>
      </c>
      <c r="G1239" s="456" t="s">
        <v>249</v>
      </c>
      <c r="H1239" s="455" t="s">
        <v>33</v>
      </c>
      <c r="I1239" s="454" t="s">
        <v>21</v>
      </c>
      <c r="J1239" s="457">
        <v>94500</v>
      </c>
      <c r="K1239" s="458">
        <v>242</v>
      </c>
      <c r="L1239" s="457">
        <v>22869000</v>
      </c>
      <c r="M1239" s="455" t="s">
        <v>8867</v>
      </c>
      <c r="N1239" s="459" t="s">
        <v>1552</v>
      </c>
      <c r="O1239" s="459" t="s">
        <v>8807</v>
      </c>
      <c r="P1239" s="454" t="s">
        <v>8808</v>
      </c>
      <c r="Q1239" s="455" t="s">
        <v>10605</v>
      </c>
    </row>
    <row r="1240" spans="1:17" s="446" customFormat="1" ht="24.95" customHeight="1">
      <c r="A1240" s="453">
        <v>1239</v>
      </c>
      <c r="B1240" s="453"/>
      <c r="C1240" s="463" t="s">
        <v>4804</v>
      </c>
      <c r="D1240" s="463" t="s">
        <v>10442</v>
      </c>
      <c r="E1240" s="464" t="s">
        <v>10478</v>
      </c>
      <c r="F1240" s="455" t="s">
        <v>1587</v>
      </c>
      <c r="G1240" s="456" t="s">
        <v>10247</v>
      </c>
      <c r="H1240" s="455" t="s">
        <v>33</v>
      </c>
      <c r="I1240" s="454" t="s">
        <v>21</v>
      </c>
      <c r="J1240" s="457">
        <v>116000</v>
      </c>
      <c r="K1240" s="458">
        <v>380</v>
      </c>
      <c r="L1240" s="457">
        <v>44080000</v>
      </c>
      <c r="M1240" s="455" t="s">
        <v>8830</v>
      </c>
      <c r="N1240" s="459" t="s">
        <v>1552</v>
      </c>
      <c r="O1240" s="459" t="s">
        <v>8807</v>
      </c>
      <c r="P1240" s="454" t="s">
        <v>8808</v>
      </c>
      <c r="Q1240" s="455" t="s">
        <v>10605</v>
      </c>
    </row>
    <row r="1241" spans="1:17" s="446" customFormat="1" ht="24.95" customHeight="1">
      <c r="A1241" s="453">
        <v>1240</v>
      </c>
      <c r="B1241" s="453"/>
      <c r="C1241" s="463" t="s">
        <v>4804</v>
      </c>
      <c r="D1241" s="463" t="s">
        <v>10442</v>
      </c>
      <c r="E1241" s="464" t="s">
        <v>10477</v>
      </c>
      <c r="F1241" s="455" t="s">
        <v>1587</v>
      </c>
      <c r="G1241" s="456" t="s">
        <v>249</v>
      </c>
      <c r="H1241" s="455" t="s">
        <v>33</v>
      </c>
      <c r="I1241" s="454" t="s">
        <v>21</v>
      </c>
      <c r="J1241" s="457">
        <v>94500</v>
      </c>
      <c r="K1241" s="458">
        <v>290</v>
      </c>
      <c r="L1241" s="457">
        <v>27405000</v>
      </c>
      <c r="M1241" s="455" t="s">
        <v>8867</v>
      </c>
      <c r="N1241" s="459" t="s">
        <v>1552</v>
      </c>
      <c r="O1241" s="459" t="s">
        <v>8807</v>
      </c>
      <c r="P1241" s="454" t="s">
        <v>8808</v>
      </c>
      <c r="Q1241" s="455" t="s">
        <v>10605</v>
      </c>
    </row>
    <row r="1242" spans="1:17" s="446" customFormat="1" ht="24.95" customHeight="1">
      <c r="A1242" s="453">
        <v>1241</v>
      </c>
      <c r="B1242" s="453"/>
      <c r="C1242" s="463" t="s">
        <v>4804</v>
      </c>
      <c r="D1242" s="463" t="s">
        <v>10442</v>
      </c>
      <c r="E1242" s="464" t="s">
        <v>10479</v>
      </c>
      <c r="F1242" s="455" t="s">
        <v>1587</v>
      </c>
      <c r="G1242" s="456" t="s">
        <v>10247</v>
      </c>
      <c r="H1242" s="455" t="s">
        <v>33</v>
      </c>
      <c r="I1242" s="454" t="s">
        <v>21</v>
      </c>
      <c r="J1242" s="457">
        <v>162000</v>
      </c>
      <c r="K1242" s="458">
        <v>280</v>
      </c>
      <c r="L1242" s="457">
        <v>45360000</v>
      </c>
      <c r="M1242" s="455" t="s">
        <v>8830</v>
      </c>
      <c r="N1242" s="459" t="s">
        <v>1552</v>
      </c>
      <c r="O1242" s="459" t="s">
        <v>8807</v>
      </c>
      <c r="P1242" s="454" t="s">
        <v>8808</v>
      </c>
      <c r="Q1242" s="455" t="s">
        <v>10605</v>
      </c>
    </row>
    <row r="1243" spans="1:17" s="446" customFormat="1" ht="24.95" customHeight="1">
      <c r="A1243" s="453">
        <v>1242</v>
      </c>
      <c r="B1243" s="453"/>
      <c r="C1243" s="463" t="s">
        <v>4804</v>
      </c>
      <c r="D1243" s="463" t="s">
        <v>10442</v>
      </c>
      <c r="E1243" s="464" t="s">
        <v>378</v>
      </c>
      <c r="F1243" s="455" t="s">
        <v>5124</v>
      </c>
      <c r="G1243" s="456" t="s">
        <v>249</v>
      </c>
      <c r="H1243" s="455" t="s">
        <v>33</v>
      </c>
      <c r="I1243" s="454" t="s">
        <v>21</v>
      </c>
      <c r="J1243" s="457">
        <v>34650</v>
      </c>
      <c r="K1243" s="458">
        <v>170</v>
      </c>
      <c r="L1243" s="457">
        <v>5890500</v>
      </c>
      <c r="M1243" s="455" t="s">
        <v>8867</v>
      </c>
      <c r="N1243" s="459" t="s">
        <v>1552</v>
      </c>
      <c r="O1243" s="459" t="s">
        <v>8807</v>
      </c>
      <c r="P1243" s="454" t="s">
        <v>8808</v>
      </c>
      <c r="Q1243" s="455" t="s">
        <v>10605</v>
      </c>
    </row>
    <row r="1244" spans="1:17" s="446" customFormat="1" ht="24.95" customHeight="1">
      <c r="A1244" s="453">
        <v>1243</v>
      </c>
      <c r="B1244" s="453"/>
      <c r="C1244" s="463" t="s">
        <v>4804</v>
      </c>
      <c r="D1244" s="463" t="s">
        <v>10442</v>
      </c>
      <c r="E1244" s="464" t="s">
        <v>378</v>
      </c>
      <c r="F1244" s="455" t="s">
        <v>5124</v>
      </c>
      <c r="G1244" s="456" t="s">
        <v>249</v>
      </c>
      <c r="H1244" s="455" t="s">
        <v>33</v>
      </c>
      <c r="I1244" s="454" t="s">
        <v>21</v>
      </c>
      <c r="J1244" s="457">
        <v>34650</v>
      </c>
      <c r="K1244" s="458">
        <v>60</v>
      </c>
      <c r="L1244" s="457">
        <v>2079000</v>
      </c>
      <c r="M1244" s="455" t="s">
        <v>8867</v>
      </c>
      <c r="N1244" s="459" t="s">
        <v>1552</v>
      </c>
      <c r="O1244" s="459" t="s">
        <v>8807</v>
      </c>
      <c r="P1244" s="454" t="s">
        <v>8808</v>
      </c>
      <c r="Q1244" s="455" t="s">
        <v>10605</v>
      </c>
    </row>
    <row r="1245" spans="1:17" s="446" customFormat="1" ht="24.95" customHeight="1">
      <c r="A1245" s="453">
        <v>1244</v>
      </c>
      <c r="B1245" s="453"/>
      <c r="C1245" s="463" t="s">
        <v>4804</v>
      </c>
      <c r="D1245" s="463" t="s">
        <v>10442</v>
      </c>
      <c r="E1245" s="464" t="s">
        <v>10480</v>
      </c>
      <c r="F1245" s="455" t="s">
        <v>1587</v>
      </c>
      <c r="G1245" s="456" t="s">
        <v>10247</v>
      </c>
      <c r="H1245" s="455" t="s">
        <v>33</v>
      </c>
      <c r="I1245" s="454" t="s">
        <v>21</v>
      </c>
      <c r="J1245" s="457">
        <v>52000</v>
      </c>
      <c r="K1245" s="458">
        <v>245</v>
      </c>
      <c r="L1245" s="457">
        <v>12740000</v>
      </c>
      <c r="M1245" s="455" t="s">
        <v>8830</v>
      </c>
      <c r="N1245" s="459" t="s">
        <v>1552</v>
      </c>
      <c r="O1245" s="459" t="s">
        <v>8807</v>
      </c>
      <c r="P1245" s="454" t="s">
        <v>8808</v>
      </c>
      <c r="Q1245" s="455" t="s">
        <v>10605</v>
      </c>
    </row>
    <row r="1246" spans="1:17" s="446" customFormat="1" ht="24.95" customHeight="1">
      <c r="A1246" s="453">
        <v>1245</v>
      </c>
      <c r="B1246" s="453"/>
      <c r="C1246" s="463" t="s">
        <v>4804</v>
      </c>
      <c r="D1246" s="463" t="s">
        <v>10442</v>
      </c>
      <c r="E1246" s="464" t="s">
        <v>10481</v>
      </c>
      <c r="F1246" s="455" t="s">
        <v>1587</v>
      </c>
      <c r="G1246" s="456" t="s">
        <v>10247</v>
      </c>
      <c r="H1246" s="455" t="s">
        <v>33</v>
      </c>
      <c r="I1246" s="454" t="s">
        <v>21</v>
      </c>
      <c r="J1246" s="457">
        <v>75000</v>
      </c>
      <c r="K1246" s="458">
        <v>170</v>
      </c>
      <c r="L1246" s="457">
        <v>12750000</v>
      </c>
      <c r="M1246" s="455" t="s">
        <v>8830</v>
      </c>
      <c r="N1246" s="459" t="s">
        <v>1552</v>
      </c>
      <c r="O1246" s="459" t="s">
        <v>8807</v>
      </c>
      <c r="P1246" s="454" t="s">
        <v>8808</v>
      </c>
      <c r="Q1246" s="455" t="s">
        <v>10605</v>
      </c>
    </row>
    <row r="1247" spans="1:17" s="446" customFormat="1" ht="24.95" customHeight="1">
      <c r="A1247" s="453">
        <v>1246</v>
      </c>
      <c r="B1247" s="453"/>
      <c r="C1247" s="463" t="s">
        <v>4804</v>
      </c>
      <c r="D1247" s="463" t="s">
        <v>10442</v>
      </c>
      <c r="E1247" s="464" t="s">
        <v>10482</v>
      </c>
      <c r="F1247" s="455" t="s">
        <v>1938</v>
      </c>
      <c r="G1247" s="456" t="s">
        <v>10247</v>
      </c>
      <c r="H1247" s="455" t="s">
        <v>33</v>
      </c>
      <c r="I1247" s="454" t="s">
        <v>21</v>
      </c>
      <c r="J1247" s="457">
        <v>161000</v>
      </c>
      <c r="K1247" s="458">
        <v>200</v>
      </c>
      <c r="L1247" s="457">
        <v>32200000</v>
      </c>
      <c r="M1247" s="455" t="s">
        <v>8830</v>
      </c>
      <c r="N1247" s="459" t="s">
        <v>1552</v>
      </c>
      <c r="O1247" s="459" t="s">
        <v>8807</v>
      </c>
      <c r="P1247" s="454" t="s">
        <v>8808</v>
      </c>
      <c r="Q1247" s="455" t="s">
        <v>10605</v>
      </c>
    </row>
    <row r="1248" spans="1:17" s="446" customFormat="1" ht="24.95" customHeight="1">
      <c r="A1248" s="453">
        <v>1247</v>
      </c>
      <c r="B1248" s="453"/>
      <c r="C1248" s="463" t="s">
        <v>4804</v>
      </c>
      <c r="D1248" s="463" t="s">
        <v>10442</v>
      </c>
      <c r="E1248" s="464" t="s">
        <v>10483</v>
      </c>
      <c r="F1248" s="455" t="s">
        <v>10246</v>
      </c>
      <c r="G1248" s="456" t="s">
        <v>10247</v>
      </c>
      <c r="H1248" s="455" t="s">
        <v>33</v>
      </c>
      <c r="I1248" s="454" t="s">
        <v>21</v>
      </c>
      <c r="J1248" s="457">
        <v>811000</v>
      </c>
      <c r="K1248" s="458">
        <v>20</v>
      </c>
      <c r="L1248" s="457">
        <v>16220000</v>
      </c>
      <c r="M1248" s="455" t="s">
        <v>8830</v>
      </c>
      <c r="N1248" s="459" t="s">
        <v>1552</v>
      </c>
      <c r="O1248" s="459" t="s">
        <v>8807</v>
      </c>
      <c r="P1248" s="454" t="s">
        <v>8808</v>
      </c>
      <c r="Q1248" s="455" t="s">
        <v>10605</v>
      </c>
    </row>
    <row r="1249" spans="1:17" s="446" customFormat="1" ht="24.95" customHeight="1">
      <c r="A1249" s="453">
        <v>1248</v>
      </c>
      <c r="B1249" s="453"/>
      <c r="C1249" s="463" t="s">
        <v>4804</v>
      </c>
      <c r="D1249" s="463" t="s">
        <v>10442</v>
      </c>
      <c r="E1249" s="464" t="s">
        <v>10484</v>
      </c>
      <c r="F1249" s="455" t="s">
        <v>10246</v>
      </c>
      <c r="G1249" s="456" t="s">
        <v>10247</v>
      </c>
      <c r="H1249" s="455" t="s">
        <v>33</v>
      </c>
      <c r="I1249" s="454" t="s">
        <v>21</v>
      </c>
      <c r="J1249" s="457">
        <v>262000</v>
      </c>
      <c r="K1249" s="458">
        <v>142</v>
      </c>
      <c r="L1249" s="457">
        <v>37204000</v>
      </c>
      <c r="M1249" s="455" t="s">
        <v>8830</v>
      </c>
      <c r="N1249" s="459" t="s">
        <v>1552</v>
      </c>
      <c r="O1249" s="459" t="s">
        <v>8807</v>
      </c>
      <c r="P1249" s="454" t="s">
        <v>8808</v>
      </c>
      <c r="Q1249" s="455" t="s">
        <v>10605</v>
      </c>
    </row>
    <row r="1250" spans="1:17" s="446" customFormat="1" ht="24.95" customHeight="1">
      <c r="A1250" s="453">
        <v>1249</v>
      </c>
      <c r="B1250" s="453"/>
      <c r="C1250" s="463" t="s">
        <v>4804</v>
      </c>
      <c r="D1250" s="463" t="s">
        <v>10442</v>
      </c>
      <c r="E1250" s="464" t="s">
        <v>10485</v>
      </c>
      <c r="F1250" s="455" t="s">
        <v>1938</v>
      </c>
      <c r="G1250" s="456" t="s">
        <v>10247</v>
      </c>
      <c r="H1250" s="455" t="s">
        <v>33</v>
      </c>
      <c r="I1250" s="454" t="s">
        <v>21</v>
      </c>
      <c r="J1250" s="457">
        <v>312000</v>
      </c>
      <c r="K1250" s="458">
        <v>120</v>
      </c>
      <c r="L1250" s="457">
        <v>37440000</v>
      </c>
      <c r="M1250" s="455" t="s">
        <v>8830</v>
      </c>
      <c r="N1250" s="459" t="s">
        <v>1552</v>
      </c>
      <c r="O1250" s="459" t="s">
        <v>8807</v>
      </c>
      <c r="P1250" s="454" t="s">
        <v>8808</v>
      </c>
      <c r="Q1250" s="455" t="s">
        <v>10605</v>
      </c>
    </row>
    <row r="1251" spans="1:17" s="446" customFormat="1" ht="24.95" customHeight="1">
      <c r="A1251" s="453">
        <v>1250</v>
      </c>
      <c r="B1251" s="453"/>
      <c r="C1251" s="463" t="s">
        <v>4804</v>
      </c>
      <c r="D1251" s="463" t="s">
        <v>10442</v>
      </c>
      <c r="E1251" s="464" t="s">
        <v>10486</v>
      </c>
      <c r="F1251" s="455" t="s">
        <v>2267</v>
      </c>
      <c r="G1251" s="456" t="s">
        <v>10247</v>
      </c>
      <c r="H1251" s="455" t="s">
        <v>33</v>
      </c>
      <c r="I1251" s="454" t="s">
        <v>21</v>
      </c>
      <c r="J1251" s="457">
        <v>480000</v>
      </c>
      <c r="K1251" s="458">
        <v>70</v>
      </c>
      <c r="L1251" s="457">
        <v>33600000</v>
      </c>
      <c r="M1251" s="455" t="s">
        <v>8830</v>
      </c>
      <c r="N1251" s="459" t="s">
        <v>1552</v>
      </c>
      <c r="O1251" s="459" t="s">
        <v>8807</v>
      </c>
      <c r="P1251" s="454" t="s">
        <v>8808</v>
      </c>
      <c r="Q1251" s="455" t="s">
        <v>10605</v>
      </c>
    </row>
    <row r="1252" spans="1:17" s="446" customFormat="1" ht="24.95" customHeight="1">
      <c r="A1252" s="453">
        <v>1251</v>
      </c>
      <c r="B1252" s="453"/>
      <c r="C1252" s="463" t="s">
        <v>4804</v>
      </c>
      <c r="D1252" s="463" t="s">
        <v>10442</v>
      </c>
      <c r="E1252" s="464" t="s">
        <v>10487</v>
      </c>
      <c r="F1252" s="455" t="s">
        <v>5282</v>
      </c>
      <c r="G1252" s="456" t="s">
        <v>10247</v>
      </c>
      <c r="H1252" s="455" t="s">
        <v>33</v>
      </c>
      <c r="I1252" s="454" t="s">
        <v>21</v>
      </c>
      <c r="J1252" s="457">
        <v>9000</v>
      </c>
      <c r="K1252" s="458">
        <v>180</v>
      </c>
      <c r="L1252" s="457">
        <v>1620000</v>
      </c>
      <c r="M1252" s="455" t="s">
        <v>8830</v>
      </c>
      <c r="N1252" s="459" t="s">
        <v>1552</v>
      </c>
      <c r="O1252" s="459" t="s">
        <v>8807</v>
      </c>
      <c r="P1252" s="454" t="s">
        <v>8808</v>
      </c>
      <c r="Q1252" s="455" t="s">
        <v>10605</v>
      </c>
    </row>
    <row r="1253" spans="1:17" s="446" customFormat="1" ht="24.95" customHeight="1">
      <c r="A1253" s="453">
        <v>1252</v>
      </c>
      <c r="B1253" s="453"/>
      <c r="C1253" s="463" t="s">
        <v>4804</v>
      </c>
      <c r="D1253" s="463" t="s">
        <v>10442</v>
      </c>
      <c r="E1253" s="464" t="s">
        <v>10488</v>
      </c>
      <c r="F1253" s="455" t="s">
        <v>10489</v>
      </c>
      <c r="G1253" s="456" t="s">
        <v>504</v>
      </c>
      <c r="H1253" s="455" t="s">
        <v>33</v>
      </c>
      <c r="I1253" s="454" t="s">
        <v>21</v>
      </c>
      <c r="J1253" s="457">
        <v>163000</v>
      </c>
      <c r="K1253" s="458">
        <v>64</v>
      </c>
      <c r="L1253" s="457">
        <v>10432000</v>
      </c>
      <c r="M1253" s="455" t="s">
        <v>8830</v>
      </c>
      <c r="N1253" s="459" t="s">
        <v>1552</v>
      </c>
      <c r="O1253" s="459" t="s">
        <v>8807</v>
      </c>
      <c r="P1253" s="454" t="s">
        <v>8808</v>
      </c>
      <c r="Q1253" s="455" t="s">
        <v>10605</v>
      </c>
    </row>
    <row r="1254" spans="1:17" s="446" customFormat="1" ht="24.95" customHeight="1">
      <c r="A1254" s="453">
        <v>1253</v>
      </c>
      <c r="B1254" s="453"/>
      <c r="C1254" s="463" t="s">
        <v>4804</v>
      </c>
      <c r="D1254" s="463" t="s">
        <v>10442</v>
      </c>
      <c r="E1254" s="464" t="s">
        <v>10490</v>
      </c>
      <c r="F1254" s="455" t="s">
        <v>10489</v>
      </c>
      <c r="G1254" s="456" t="s">
        <v>504</v>
      </c>
      <c r="H1254" s="455" t="s">
        <v>33</v>
      </c>
      <c r="I1254" s="454" t="s">
        <v>21</v>
      </c>
      <c r="J1254" s="457">
        <v>299000</v>
      </c>
      <c r="K1254" s="458">
        <v>76</v>
      </c>
      <c r="L1254" s="457">
        <v>22724000</v>
      </c>
      <c r="M1254" s="455" t="s">
        <v>8830</v>
      </c>
      <c r="N1254" s="459" t="s">
        <v>1552</v>
      </c>
      <c r="O1254" s="459" t="s">
        <v>8807</v>
      </c>
      <c r="P1254" s="454" t="s">
        <v>8808</v>
      </c>
      <c r="Q1254" s="455" t="s">
        <v>10605</v>
      </c>
    </row>
    <row r="1255" spans="1:17" s="446" customFormat="1" ht="24.95" customHeight="1">
      <c r="A1255" s="453">
        <v>1254</v>
      </c>
      <c r="B1255" s="453"/>
      <c r="C1255" s="463" t="s">
        <v>4804</v>
      </c>
      <c r="D1255" s="463" t="s">
        <v>10442</v>
      </c>
      <c r="E1255" s="464" t="s">
        <v>10491</v>
      </c>
      <c r="F1255" s="455" t="s">
        <v>10489</v>
      </c>
      <c r="G1255" s="456" t="s">
        <v>504</v>
      </c>
      <c r="H1255" s="455" t="s">
        <v>33</v>
      </c>
      <c r="I1255" s="454" t="s">
        <v>21</v>
      </c>
      <c r="J1255" s="457">
        <v>237000</v>
      </c>
      <c r="K1255" s="458">
        <v>50</v>
      </c>
      <c r="L1255" s="457">
        <v>11850000</v>
      </c>
      <c r="M1255" s="455" t="s">
        <v>8830</v>
      </c>
      <c r="N1255" s="459" t="s">
        <v>1552</v>
      </c>
      <c r="O1255" s="459" t="s">
        <v>8807</v>
      </c>
      <c r="P1255" s="454" t="s">
        <v>8808</v>
      </c>
      <c r="Q1255" s="455" t="s">
        <v>10605</v>
      </c>
    </row>
    <row r="1256" spans="1:17" s="446" customFormat="1" ht="24.95" customHeight="1">
      <c r="A1256" s="453">
        <v>1255</v>
      </c>
      <c r="B1256" s="453"/>
      <c r="C1256" s="463" t="s">
        <v>4804</v>
      </c>
      <c r="D1256" s="463" t="s">
        <v>10442</v>
      </c>
      <c r="E1256" s="464" t="s">
        <v>10492</v>
      </c>
      <c r="F1256" s="455" t="s">
        <v>1856</v>
      </c>
      <c r="G1256" s="456" t="s">
        <v>249</v>
      </c>
      <c r="H1256" s="455" t="s">
        <v>33</v>
      </c>
      <c r="I1256" s="454" t="s">
        <v>21</v>
      </c>
      <c r="J1256" s="457">
        <v>81480</v>
      </c>
      <c r="K1256" s="458">
        <v>2060</v>
      </c>
      <c r="L1256" s="457">
        <v>167848800</v>
      </c>
      <c r="M1256" s="455" t="s">
        <v>8867</v>
      </c>
      <c r="N1256" s="459" t="s">
        <v>1552</v>
      </c>
      <c r="O1256" s="459" t="s">
        <v>8807</v>
      </c>
      <c r="P1256" s="454" t="s">
        <v>8808</v>
      </c>
      <c r="Q1256" s="455" t="s">
        <v>10605</v>
      </c>
    </row>
    <row r="1257" spans="1:17" s="446" customFormat="1" ht="24.95" customHeight="1">
      <c r="A1257" s="453">
        <v>1256</v>
      </c>
      <c r="B1257" s="453"/>
      <c r="C1257" s="463" t="s">
        <v>284</v>
      </c>
      <c r="D1257" s="463" t="s">
        <v>10493</v>
      </c>
      <c r="E1257" s="464" t="s">
        <v>10494</v>
      </c>
      <c r="F1257" s="455" t="s">
        <v>792</v>
      </c>
      <c r="G1257" s="456" t="s">
        <v>10495</v>
      </c>
      <c r="H1257" s="455" t="s">
        <v>1236</v>
      </c>
      <c r="I1257" s="454" t="s">
        <v>21</v>
      </c>
      <c r="J1257" s="457">
        <v>6305000</v>
      </c>
      <c r="K1257" s="458">
        <v>10</v>
      </c>
      <c r="L1257" s="457">
        <v>63050000</v>
      </c>
      <c r="M1257" s="455" t="s">
        <v>8953</v>
      </c>
      <c r="N1257" s="459" t="s">
        <v>1552</v>
      </c>
      <c r="O1257" s="459" t="s">
        <v>8807</v>
      </c>
      <c r="P1257" s="454" t="s">
        <v>8808</v>
      </c>
      <c r="Q1257" s="455" t="s">
        <v>10605</v>
      </c>
    </row>
    <row r="1258" spans="1:17" s="446" customFormat="1" ht="24.95" customHeight="1">
      <c r="A1258" s="453">
        <v>1257</v>
      </c>
      <c r="B1258" s="453"/>
      <c r="C1258" s="463" t="s">
        <v>284</v>
      </c>
      <c r="D1258" s="463" t="s">
        <v>10493</v>
      </c>
      <c r="E1258" s="464" t="s">
        <v>10496</v>
      </c>
      <c r="F1258" s="455" t="s">
        <v>8950</v>
      </c>
      <c r="G1258" s="456" t="s">
        <v>10495</v>
      </c>
      <c r="H1258" s="455" t="s">
        <v>1236</v>
      </c>
      <c r="I1258" s="454" t="s">
        <v>21</v>
      </c>
      <c r="J1258" s="457">
        <v>6305000</v>
      </c>
      <c r="K1258" s="458">
        <v>120</v>
      </c>
      <c r="L1258" s="457">
        <v>756600000</v>
      </c>
      <c r="M1258" s="455" t="s">
        <v>8953</v>
      </c>
      <c r="N1258" s="459" t="s">
        <v>1552</v>
      </c>
      <c r="O1258" s="459" t="s">
        <v>8807</v>
      </c>
      <c r="P1258" s="454" t="s">
        <v>8808</v>
      </c>
      <c r="Q1258" s="455" t="s">
        <v>10605</v>
      </c>
    </row>
    <row r="1259" spans="1:17" s="446" customFormat="1" ht="24.95" customHeight="1">
      <c r="A1259" s="453">
        <v>1258</v>
      </c>
      <c r="B1259" s="453"/>
      <c r="C1259" s="463" t="s">
        <v>10497</v>
      </c>
      <c r="D1259" s="463" t="s">
        <v>10498</v>
      </c>
      <c r="E1259" s="464" t="s">
        <v>10499</v>
      </c>
      <c r="F1259" s="455" t="s">
        <v>3800</v>
      </c>
      <c r="G1259" s="456" t="s">
        <v>9397</v>
      </c>
      <c r="H1259" s="455" t="s">
        <v>34</v>
      </c>
      <c r="I1259" s="454" t="s">
        <v>23</v>
      </c>
      <c r="J1259" s="457">
        <v>4110000</v>
      </c>
      <c r="K1259" s="458">
        <v>56</v>
      </c>
      <c r="L1259" s="457">
        <v>230160000</v>
      </c>
      <c r="M1259" s="455" t="s">
        <v>9398</v>
      </c>
      <c r="N1259" s="459" t="s">
        <v>1552</v>
      </c>
      <c r="O1259" s="459" t="s">
        <v>8807</v>
      </c>
      <c r="P1259" s="454" t="s">
        <v>8808</v>
      </c>
      <c r="Q1259" s="455" t="s">
        <v>10605</v>
      </c>
    </row>
    <row r="1260" spans="1:17" s="446" customFormat="1" ht="24.95" customHeight="1">
      <c r="A1260" s="453">
        <v>1259</v>
      </c>
      <c r="B1260" s="453"/>
      <c r="C1260" s="463" t="s">
        <v>10497</v>
      </c>
      <c r="D1260" s="463" t="s">
        <v>10498</v>
      </c>
      <c r="E1260" s="464" t="s">
        <v>10500</v>
      </c>
      <c r="F1260" s="455" t="s">
        <v>3800</v>
      </c>
      <c r="G1260" s="456" t="s">
        <v>9397</v>
      </c>
      <c r="H1260" s="455" t="s">
        <v>34</v>
      </c>
      <c r="I1260" s="454" t="s">
        <v>23</v>
      </c>
      <c r="J1260" s="457">
        <v>4142880</v>
      </c>
      <c r="K1260" s="458">
        <v>160</v>
      </c>
      <c r="L1260" s="457">
        <v>662860800</v>
      </c>
      <c r="M1260" s="455" t="s">
        <v>9398</v>
      </c>
      <c r="N1260" s="459" t="s">
        <v>1552</v>
      </c>
      <c r="O1260" s="459" t="s">
        <v>8807</v>
      </c>
      <c r="P1260" s="454" t="s">
        <v>8808</v>
      </c>
      <c r="Q1260" s="455" t="s">
        <v>10605</v>
      </c>
    </row>
    <row r="1261" spans="1:17" s="446" customFormat="1" ht="24.95" customHeight="1">
      <c r="A1261" s="453">
        <v>1260</v>
      </c>
      <c r="B1261" s="453"/>
      <c r="C1261" s="463" t="s">
        <v>232</v>
      </c>
      <c r="D1261" s="463" t="s">
        <v>10501</v>
      </c>
      <c r="E1261" s="464" t="s">
        <v>10502</v>
      </c>
      <c r="F1261" s="455" t="s">
        <v>5055</v>
      </c>
      <c r="G1261" s="456" t="s">
        <v>10032</v>
      </c>
      <c r="H1261" s="455" t="s">
        <v>1092</v>
      </c>
      <c r="I1261" s="454" t="s">
        <v>21</v>
      </c>
      <c r="J1261" s="457">
        <v>2100000</v>
      </c>
      <c r="K1261" s="458">
        <v>10</v>
      </c>
      <c r="L1261" s="457">
        <v>21000000</v>
      </c>
      <c r="M1261" s="455" t="s">
        <v>8848</v>
      </c>
      <c r="N1261" s="459" t="s">
        <v>1552</v>
      </c>
      <c r="O1261" s="459" t="s">
        <v>8807</v>
      </c>
      <c r="P1261" s="454" t="s">
        <v>8808</v>
      </c>
      <c r="Q1261" s="455" t="s">
        <v>10605</v>
      </c>
    </row>
    <row r="1262" spans="1:17" s="446" customFormat="1" ht="24.95" customHeight="1">
      <c r="A1262" s="453">
        <v>1261</v>
      </c>
      <c r="B1262" s="453"/>
      <c r="C1262" s="463" t="s">
        <v>4100</v>
      </c>
      <c r="D1262" s="463" t="s">
        <v>10503</v>
      </c>
      <c r="E1262" s="464" t="s">
        <v>10504</v>
      </c>
      <c r="F1262" s="455" t="s">
        <v>10025</v>
      </c>
      <c r="G1262" s="456" t="s">
        <v>10505</v>
      </c>
      <c r="H1262" s="455" t="s">
        <v>1310</v>
      </c>
      <c r="I1262" s="454" t="s">
        <v>21</v>
      </c>
      <c r="J1262" s="457">
        <v>5540000</v>
      </c>
      <c r="K1262" s="458">
        <v>8</v>
      </c>
      <c r="L1262" s="457">
        <v>44320000</v>
      </c>
      <c r="M1262" s="455" t="s">
        <v>8931</v>
      </c>
      <c r="N1262" s="459" t="s">
        <v>1552</v>
      </c>
      <c r="O1262" s="459" t="s">
        <v>8807</v>
      </c>
      <c r="P1262" s="454" t="s">
        <v>8808</v>
      </c>
      <c r="Q1262" s="455" t="s">
        <v>10605</v>
      </c>
    </row>
    <row r="1263" spans="1:17" s="446" customFormat="1" ht="24.95" customHeight="1">
      <c r="A1263" s="453">
        <v>1262</v>
      </c>
      <c r="B1263" s="453"/>
      <c r="C1263" s="463" t="s">
        <v>4100</v>
      </c>
      <c r="D1263" s="463" t="s">
        <v>10503</v>
      </c>
      <c r="E1263" s="464" t="s">
        <v>10506</v>
      </c>
      <c r="F1263" s="455" t="s">
        <v>10025</v>
      </c>
      <c r="G1263" s="456" t="s">
        <v>10505</v>
      </c>
      <c r="H1263" s="455" t="s">
        <v>1310</v>
      </c>
      <c r="I1263" s="454" t="s">
        <v>21</v>
      </c>
      <c r="J1263" s="457">
        <v>5600000</v>
      </c>
      <c r="K1263" s="458">
        <v>7</v>
      </c>
      <c r="L1263" s="457">
        <v>39200000</v>
      </c>
      <c r="M1263" s="455" t="s">
        <v>8931</v>
      </c>
      <c r="N1263" s="459" t="s">
        <v>1552</v>
      </c>
      <c r="O1263" s="459" t="s">
        <v>8807</v>
      </c>
      <c r="P1263" s="454" t="s">
        <v>8808</v>
      </c>
      <c r="Q1263" s="455" t="s">
        <v>10605</v>
      </c>
    </row>
    <row r="1264" spans="1:17" s="446" customFormat="1" ht="24.95" customHeight="1">
      <c r="A1264" s="453">
        <v>1263</v>
      </c>
      <c r="B1264" s="453"/>
      <c r="C1264" s="463" t="s">
        <v>253</v>
      </c>
      <c r="D1264" s="463" t="s">
        <v>5824</v>
      </c>
      <c r="E1264" s="464" t="s">
        <v>10507</v>
      </c>
      <c r="F1264" s="455" t="s">
        <v>9613</v>
      </c>
      <c r="G1264" s="456" t="s">
        <v>9915</v>
      </c>
      <c r="H1264" s="455" t="s">
        <v>9916</v>
      </c>
      <c r="I1264" s="454" t="s">
        <v>23</v>
      </c>
      <c r="J1264" s="457">
        <v>458300</v>
      </c>
      <c r="K1264" s="458">
        <v>29</v>
      </c>
      <c r="L1264" s="457">
        <v>13290700</v>
      </c>
      <c r="M1264" s="455" t="s">
        <v>8830</v>
      </c>
      <c r="N1264" s="459" t="s">
        <v>1552</v>
      </c>
      <c r="O1264" s="459" t="s">
        <v>8807</v>
      </c>
      <c r="P1264" s="454" t="s">
        <v>8808</v>
      </c>
      <c r="Q1264" s="455" t="s">
        <v>10605</v>
      </c>
    </row>
    <row r="1265" spans="1:17" s="446" customFormat="1" ht="24.95" customHeight="1">
      <c r="A1265" s="453">
        <v>1264</v>
      </c>
      <c r="B1265" s="453"/>
      <c r="C1265" s="463" t="s">
        <v>75</v>
      </c>
      <c r="D1265" s="463" t="s">
        <v>7147</v>
      </c>
      <c r="E1265" s="464" t="s">
        <v>10508</v>
      </c>
      <c r="F1265" s="455" t="s">
        <v>10509</v>
      </c>
      <c r="G1265" s="456" t="s">
        <v>9109</v>
      </c>
      <c r="H1265" s="455" t="s">
        <v>1236</v>
      </c>
      <c r="I1265" s="454" t="s">
        <v>17</v>
      </c>
      <c r="J1265" s="457">
        <v>1650</v>
      </c>
      <c r="K1265" s="458">
        <v>18880</v>
      </c>
      <c r="L1265" s="457">
        <v>31152000</v>
      </c>
      <c r="M1265" s="455" t="s">
        <v>8812</v>
      </c>
      <c r="N1265" s="459" t="s">
        <v>1552</v>
      </c>
      <c r="O1265" s="459" t="s">
        <v>8807</v>
      </c>
      <c r="P1265" s="454" t="s">
        <v>8808</v>
      </c>
      <c r="Q1265" s="455" t="s">
        <v>10605</v>
      </c>
    </row>
    <row r="1266" spans="1:17" s="446" customFormat="1" ht="24.95" customHeight="1">
      <c r="A1266" s="453">
        <v>1265</v>
      </c>
      <c r="B1266" s="453"/>
      <c r="C1266" s="463" t="s">
        <v>75</v>
      </c>
      <c r="D1266" s="463" t="s">
        <v>7147</v>
      </c>
      <c r="E1266" s="464" t="s">
        <v>10510</v>
      </c>
      <c r="F1266" s="455" t="s">
        <v>10509</v>
      </c>
      <c r="G1266" s="456" t="s">
        <v>976</v>
      </c>
      <c r="H1266" s="455" t="s">
        <v>250</v>
      </c>
      <c r="I1266" s="454" t="s">
        <v>17</v>
      </c>
      <c r="J1266" s="457">
        <v>3890</v>
      </c>
      <c r="K1266" s="458">
        <v>67300</v>
      </c>
      <c r="L1266" s="457">
        <v>261797000</v>
      </c>
      <c r="M1266" s="455" t="s">
        <v>8830</v>
      </c>
      <c r="N1266" s="459" t="s">
        <v>1552</v>
      </c>
      <c r="O1266" s="459" t="s">
        <v>8807</v>
      </c>
      <c r="P1266" s="454" t="s">
        <v>8808</v>
      </c>
      <c r="Q1266" s="455" t="s">
        <v>10605</v>
      </c>
    </row>
    <row r="1267" spans="1:17" s="446" customFormat="1" ht="24.95" customHeight="1">
      <c r="A1267" s="453">
        <v>1266</v>
      </c>
      <c r="B1267" s="453"/>
      <c r="C1267" s="463" t="s">
        <v>156</v>
      </c>
      <c r="D1267" s="463" t="s">
        <v>6446</v>
      </c>
      <c r="E1267" s="464" t="s">
        <v>10511</v>
      </c>
      <c r="F1267" s="455" t="s">
        <v>9248</v>
      </c>
      <c r="G1267" s="456" t="s">
        <v>5189</v>
      </c>
      <c r="H1267" s="455" t="s">
        <v>613</v>
      </c>
      <c r="I1267" s="454" t="s">
        <v>21</v>
      </c>
      <c r="J1267" s="457">
        <v>70000</v>
      </c>
      <c r="K1267" s="458">
        <v>55</v>
      </c>
      <c r="L1267" s="457">
        <v>3850000</v>
      </c>
      <c r="M1267" s="455" t="s">
        <v>10512</v>
      </c>
      <c r="N1267" s="459" t="s">
        <v>1552</v>
      </c>
      <c r="O1267" s="459" t="s">
        <v>8807</v>
      </c>
      <c r="P1267" s="454" t="s">
        <v>8808</v>
      </c>
      <c r="Q1267" s="455" t="s">
        <v>10605</v>
      </c>
    </row>
    <row r="1268" spans="1:17" s="446" customFormat="1" ht="24.95" customHeight="1">
      <c r="A1268" s="453">
        <v>1267</v>
      </c>
      <c r="B1268" s="453"/>
      <c r="C1268" s="463" t="s">
        <v>156</v>
      </c>
      <c r="D1268" s="463" t="s">
        <v>6446</v>
      </c>
      <c r="E1268" s="464" t="s">
        <v>10513</v>
      </c>
      <c r="F1268" s="455" t="s">
        <v>10514</v>
      </c>
      <c r="G1268" s="456" t="s">
        <v>1143</v>
      </c>
      <c r="H1268" s="455" t="s">
        <v>613</v>
      </c>
      <c r="I1268" s="454" t="s">
        <v>21</v>
      </c>
      <c r="J1268" s="457">
        <v>29638</v>
      </c>
      <c r="K1268" s="458">
        <v>1145</v>
      </c>
      <c r="L1268" s="457">
        <v>33935510</v>
      </c>
      <c r="M1268" s="455" t="s">
        <v>9883</v>
      </c>
      <c r="N1268" s="459" t="s">
        <v>1552</v>
      </c>
      <c r="O1268" s="459" t="s">
        <v>8807</v>
      </c>
      <c r="P1268" s="454" t="s">
        <v>8808</v>
      </c>
      <c r="Q1268" s="455" t="s">
        <v>10605</v>
      </c>
    </row>
    <row r="1269" spans="1:17" s="446" customFormat="1" ht="24.95" customHeight="1">
      <c r="A1269" s="453">
        <v>1268</v>
      </c>
      <c r="B1269" s="453"/>
      <c r="C1269" s="463" t="s">
        <v>156</v>
      </c>
      <c r="D1269" s="463" t="s">
        <v>6446</v>
      </c>
      <c r="E1269" s="464" t="s">
        <v>10515</v>
      </c>
      <c r="F1269" s="455" t="s">
        <v>8942</v>
      </c>
      <c r="G1269" s="456" t="s">
        <v>10516</v>
      </c>
      <c r="H1269" s="455" t="s">
        <v>40</v>
      </c>
      <c r="I1269" s="454" t="s">
        <v>21</v>
      </c>
      <c r="J1269" s="457">
        <v>844000</v>
      </c>
      <c r="K1269" s="458">
        <v>120</v>
      </c>
      <c r="L1269" s="457">
        <v>101280000</v>
      </c>
      <c r="M1269" s="455" t="s">
        <v>8830</v>
      </c>
      <c r="N1269" s="459" t="s">
        <v>1552</v>
      </c>
      <c r="O1269" s="459" t="s">
        <v>8807</v>
      </c>
      <c r="P1269" s="454" t="s">
        <v>8808</v>
      </c>
      <c r="Q1269" s="455" t="s">
        <v>10605</v>
      </c>
    </row>
    <row r="1270" spans="1:17" s="446" customFormat="1" ht="24.95" customHeight="1">
      <c r="A1270" s="453">
        <v>1269</v>
      </c>
      <c r="B1270" s="453"/>
      <c r="C1270" s="463" t="s">
        <v>156</v>
      </c>
      <c r="D1270" s="463" t="s">
        <v>6446</v>
      </c>
      <c r="E1270" s="464" t="s">
        <v>10517</v>
      </c>
      <c r="F1270" s="455" t="s">
        <v>983</v>
      </c>
      <c r="G1270" s="456" t="s">
        <v>10518</v>
      </c>
      <c r="H1270" s="455" t="s">
        <v>34</v>
      </c>
      <c r="I1270" s="454" t="s">
        <v>21</v>
      </c>
      <c r="J1270" s="457">
        <v>55938</v>
      </c>
      <c r="K1270" s="458">
        <v>5</v>
      </c>
      <c r="L1270" s="457">
        <v>279690</v>
      </c>
      <c r="M1270" s="455" t="s">
        <v>8812</v>
      </c>
      <c r="N1270" s="459" t="s">
        <v>1552</v>
      </c>
      <c r="O1270" s="459" t="s">
        <v>8807</v>
      </c>
      <c r="P1270" s="454" t="s">
        <v>8808</v>
      </c>
      <c r="Q1270" s="455" t="s">
        <v>10605</v>
      </c>
    </row>
    <row r="1271" spans="1:17" s="446" customFormat="1" ht="24.95" customHeight="1">
      <c r="A1271" s="453">
        <v>1270</v>
      </c>
      <c r="B1271" s="453"/>
      <c r="C1271" s="463" t="s">
        <v>156</v>
      </c>
      <c r="D1271" s="463" t="s">
        <v>6446</v>
      </c>
      <c r="E1271" s="464" t="s">
        <v>10519</v>
      </c>
      <c r="F1271" s="455" t="s">
        <v>5700</v>
      </c>
      <c r="G1271" s="456" t="s">
        <v>10520</v>
      </c>
      <c r="H1271" s="455" t="s">
        <v>35</v>
      </c>
      <c r="I1271" s="454" t="s">
        <v>21</v>
      </c>
      <c r="J1271" s="457">
        <v>5376000</v>
      </c>
      <c r="K1271" s="458">
        <v>2</v>
      </c>
      <c r="L1271" s="457">
        <v>10752000</v>
      </c>
      <c r="M1271" s="455" t="s">
        <v>9038</v>
      </c>
      <c r="N1271" s="459" t="s">
        <v>1552</v>
      </c>
      <c r="O1271" s="459" t="s">
        <v>8807</v>
      </c>
      <c r="P1271" s="454" t="s">
        <v>8808</v>
      </c>
      <c r="Q1271" s="455" t="s">
        <v>10605</v>
      </c>
    </row>
    <row r="1272" spans="1:17" s="446" customFormat="1" ht="24.95" customHeight="1">
      <c r="A1272" s="453">
        <v>1271</v>
      </c>
      <c r="B1272" s="453"/>
      <c r="C1272" s="463" t="s">
        <v>156</v>
      </c>
      <c r="D1272" s="463" t="s">
        <v>6446</v>
      </c>
      <c r="E1272" s="464" t="s">
        <v>10521</v>
      </c>
      <c r="F1272" s="455" t="s">
        <v>5700</v>
      </c>
      <c r="G1272" s="456" t="s">
        <v>10520</v>
      </c>
      <c r="H1272" s="455" t="s">
        <v>35</v>
      </c>
      <c r="I1272" s="454" t="s">
        <v>21</v>
      </c>
      <c r="J1272" s="457">
        <v>5568000</v>
      </c>
      <c r="K1272" s="458">
        <v>2</v>
      </c>
      <c r="L1272" s="457">
        <v>11136000</v>
      </c>
      <c r="M1272" s="455" t="s">
        <v>9038</v>
      </c>
      <c r="N1272" s="459" t="s">
        <v>1552</v>
      </c>
      <c r="O1272" s="459" t="s">
        <v>8807</v>
      </c>
      <c r="P1272" s="454" t="s">
        <v>8808</v>
      </c>
      <c r="Q1272" s="455" t="s">
        <v>10605</v>
      </c>
    </row>
    <row r="1273" spans="1:17" s="446" customFormat="1" ht="24.95" customHeight="1">
      <c r="A1273" s="453">
        <v>1272</v>
      </c>
      <c r="B1273" s="453"/>
      <c r="C1273" s="463" t="s">
        <v>156</v>
      </c>
      <c r="D1273" s="463" t="s">
        <v>6446</v>
      </c>
      <c r="E1273" s="464" t="s">
        <v>10521</v>
      </c>
      <c r="F1273" s="455" t="s">
        <v>5700</v>
      </c>
      <c r="G1273" s="456" t="s">
        <v>10520</v>
      </c>
      <c r="H1273" s="455" t="s">
        <v>35</v>
      </c>
      <c r="I1273" s="454" t="s">
        <v>21</v>
      </c>
      <c r="J1273" s="457">
        <v>5820000</v>
      </c>
      <c r="K1273" s="458">
        <v>10</v>
      </c>
      <c r="L1273" s="457">
        <v>58200000</v>
      </c>
      <c r="M1273" s="455" t="s">
        <v>9038</v>
      </c>
      <c r="N1273" s="459" t="s">
        <v>1552</v>
      </c>
      <c r="O1273" s="459" t="s">
        <v>8807</v>
      </c>
      <c r="P1273" s="454" t="s">
        <v>8808</v>
      </c>
      <c r="Q1273" s="455" t="s">
        <v>10605</v>
      </c>
    </row>
    <row r="1274" spans="1:17" s="446" customFormat="1" ht="24.95" customHeight="1">
      <c r="A1274" s="453">
        <v>1273</v>
      </c>
      <c r="B1274" s="453"/>
      <c r="C1274" s="463" t="s">
        <v>156</v>
      </c>
      <c r="D1274" s="463" t="s">
        <v>6446</v>
      </c>
      <c r="E1274" s="464" t="s">
        <v>10521</v>
      </c>
      <c r="F1274" s="455" t="s">
        <v>5700</v>
      </c>
      <c r="G1274" s="456" t="s">
        <v>10520</v>
      </c>
      <c r="H1274" s="455" t="s">
        <v>35</v>
      </c>
      <c r="I1274" s="454" t="s">
        <v>21</v>
      </c>
      <c r="J1274" s="457">
        <v>5880000</v>
      </c>
      <c r="K1274" s="458">
        <v>2</v>
      </c>
      <c r="L1274" s="457">
        <v>11760000</v>
      </c>
      <c r="M1274" s="455" t="s">
        <v>9038</v>
      </c>
      <c r="N1274" s="459" t="s">
        <v>1552</v>
      </c>
      <c r="O1274" s="459" t="s">
        <v>8807</v>
      </c>
      <c r="P1274" s="454" t="s">
        <v>8808</v>
      </c>
      <c r="Q1274" s="455" t="s">
        <v>10605</v>
      </c>
    </row>
    <row r="1275" spans="1:17" s="446" customFormat="1" ht="24.95" customHeight="1">
      <c r="A1275" s="453">
        <v>1274</v>
      </c>
      <c r="B1275" s="453"/>
      <c r="C1275" s="463" t="s">
        <v>156</v>
      </c>
      <c r="D1275" s="463" t="s">
        <v>6446</v>
      </c>
      <c r="E1275" s="464" t="s">
        <v>10519</v>
      </c>
      <c r="F1275" s="455" t="s">
        <v>5700</v>
      </c>
      <c r="G1275" s="456" t="s">
        <v>10520</v>
      </c>
      <c r="H1275" s="455" t="s">
        <v>35</v>
      </c>
      <c r="I1275" s="454" t="s">
        <v>21</v>
      </c>
      <c r="J1275" s="457">
        <v>5376000</v>
      </c>
      <c r="K1275" s="458">
        <v>2</v>
      </c>
      <c r="L1275" s="457">
        <v>10752000</v>
      </c>
      <c r="M1275" s="455" t="s">
        <v>9038</v>
      </c>
      <c r="N1275" s="459" t="s">
        <v>1552</v>
      </c>
      <c r="O1275" s="459" t="s">
        <v>8807</v>
      </c>
      <c r="P1275" s="454" t="s">
        <v>8808</v>
      </c>
      <c r="Q1275" s="455" t="s">
        <v>10605</v>
      </c>
    </row>
    <row r="1276" spans="1:17" s="446" customFormat="1" ht="24.95" customHeight="1">
      <c r="A1276" s="453">
        <v>1275</v>
      </c>
      <c r="B1276" s="453"/>
      <c r="C1276" s="463" t="s">
        <v>293</v>
      </c>
      <c r="D1276" s="463" t="s">
        <v>10522</v>
      </c>
      <c r="E1276" s="464" t="s">
        <v>3876</v>
      </c>
      <c r="F1276" s="455" t="s">
        <v>792</v>
      </c>
      <c r="G1276" s="456" t="s">
        <v>9277</v>
      </c>
      <c r="H1276" s="455" t="s">
        <v>9235</v>
      </c>
      <c r="I1276" s="454" t="s">
        <v>21</v>
      </c>
      <c r="J1276" s="457">
        <v>30000</v>
      </c>
      <c r="K1276" s="458">
        <v>242</v>
      </c>
      <c r="L1276" s="457">
        <v>7260000</v>
      </c>
      <c r="M1276" s="455" t="s">
        <v>8806</v>
      </c>
      <c r="N1276" s="459" t="s">
        <v>1552</v>
      </c>
      <c r="O1276" s="459" t="s">
        <v>8807</v>
      </c>
      <c r="P1276" s="454" t="s">
        <v>8808</v>
      </c>
      <c r="Q1276" s="455" t="s">
        <v>10605</v>
      </c>
    </row>
    <row r="1277" spans="1:17" s="446" customFormat="1" ht="24.95" customHeight="1">
      <c r="A1277" s="453">
        <v>1276</v>
      </c>
      <c r="B1277" s="453"/>
      <c r="C1277" s="463" t="s">
        <v>293</v>
      </c>
      <c r="D1277" s="463" t="s">
        <v>10522</v>
      </c>
      <c r="E1277" s="464" t="s">
        <v>10523</v>
      </c>
      <c r="F1277" s="455" t="s">
        <v>10524</v>
      </c>
      <c r="G1277" s="456" t="s">
        <v>9277</v>
      </c>
      <c r="H1277" s="455" t="s">
        <v>9235</v>
      </c>
      <c r="I1277" s="454" t="s">
        <v>21</v>
      </c>
      <c r="J1277" s="457">
        <v>27840</v>
      </c>
      <c r="K1277" s="458">
        <v>120</v>
      </c>
      <c r="L1277" s="457">
        <v>3340800</v>
      </c>
      <c r="M1277" s="455" t="s">
        <v>8806</v>
      </c>
      <c r="N1277" s="459" t="s">
        <v>1552</v>
      </c>
      <c r="O1277" s="459" t="s">
        <v>8807</v>
      </c>
      <c r="P1277" s="454" t="s">
        <v>8808</v>
      </c>
      <c r="Q1277" s="455" t="s">
        <v>10605</v>
      </c>
    </row>
    <row r="1278" spans="1:17" s="446" customFormat="1" ht="24.95" customHeight="1">
      <c r="A1278" s="453">
        <v>1277</v>
      </c>
      <c r="B1278" s="453"/>
      <c r="C1278" s="463" t="s">
        <v>293</v>
      </c>
      <c r="D1278" s="463" t="s">
        <v>10522</v>
      </c>
      <c r="E1278" s="464" t="s">
        <v>10523</v>
      </c>
      <c r="F1278" s="455" t="s">
        <v>10524</v>
      </c>
      <c r="G1278" s="456" t="s">
        <v>9277</v>
      </c>
      <c r="H1278" s="455" t="s">
        <v>9235</v>
      </c>
      <c r="I1278" s="454" t="s">
        <v>21</v>
      </c>
      <c r="J1278" s="457">
        <v>25402</v>
      </c>
      <c r="K1278" s="458">
        <v>50</v>
      </c>
      <c r="L1278" s="457">
        <v>1270100</v>
      </c>
      <c r="M1278" s="455" t="s">
        <v>8806</v>
      </c>
      <c r="N1278" s="459" t="s">
        <v>1552</v>
      </c>
      <c r="O1278" s="459" t="s">
        <v>8807</v>
      </c>
      <c r="P1278" s="454" t="s">
        <v>8808</v>
      </c>
      <c r="Q1278" s="455" t="s">
        <v>10605</v>
      </c>
    </row>
    <row r="1279" spans="1:17" s="446" customFormat="1" ht="24.95" customHeight="1">
      <c r="A1279" s="453">
        <v>1278</v>
      </c>
      <c r="B1279" s="453"/>
      <c r="C1279" s="463" t="s">
        <v>293</v>
      </c>
      <c r="D1279" s="463" t="s">
        <v>10522</v>
      </c>
      <c r="E1279" s="464" t="s">
        <v>10525</v>
      </c>
      <c r="F1279" s="455" t="s">
        <v>10524</v>
      </c>
      <c r="G1279" s="456" t="s">
        <v>9277</v>
      </c>
      <c r="H1279" s="455" t="s">
        <v>9235</v>
      </c>
      <c r="I1279" s="454" t="s">
        <v>21</v>
      </c>
      <c r="J1279" s="457">
        <v>30000</v>
      </c>
      <c r="K1279" s="458">
        <v>100</v>
      </c>
      <c r="L1279" s="457">
        <v>3000000</v>
      </c>
      <c r="M1279" s="455" t="s">
        <v>8806</v>
      </c>
      <c r="N1279" s="459" t="s">
        <v>1552</v>
      </c>
      <c r="O1279" s="459" t="s">
        <v>8807</v>
      </c>
      <c r="P1279" s="454" t="s">
        <v>8808</v>
      </c>
      <c r="Q1279" s="455" t="s">
        <v>10605</v>
      </c>
    </row>
    <row r="1280" spans="1:17" s="446" customFormat="1" ht="24.95" customHeight="1">
      <c r="A1280" s="453">
        <v>1279</v>
      </c>
      <c r="B1280" s="453"/>
      <c r="C1280" s="463" t="s">
        <v>293</v>
      </c>
      <c r="D1280" s="463" t="s">
        <v>10522</v>
      </c>
      <c r="E1280" s="464" t="s">
        <v>10526</v>
      </c>
      <c r="F1280" s="455" t="s">
        <v>867</v>
      </c>
      <c r="G1280" s="456" t="s">
        <v>9277</v>
      </c>
      <c r="H1280" s="455" t="s">
        <v>9235</v>
      </c>
      <c r="I1280" s="454" t="s">
        <v>21</v>
      </c>
      <c r="J1280" s="457">
        <v>25666</v>
      </c>
      <c r="K1280" s="458">
        <v>35</v>
      </c>
      <c r="L1280" s="457">
        <v>898310</v>
      </c>
      <c r="M1280" s="455" t="s">
        <v>8806</v>
      </c>
      <c r="N1280" s="459" t="s">
        <v>1552</v>
      </c>
      <c r="O1280" s="459" t="s">
        <v>8807</v>
      </c>
      <c r="P1280" s="454" t="s">
        <v>8808</v>
      </c>
      <c r="Q1280" s="455" t="s">
        <v>10605</v>
      </c>
    </row>
    <row r="1281" spans="1:18" s="446" customFormat="1" ht="24.95" customHeight="1">
      <c r="A1281" s="453">
        <v>1280</v>
      </c>
      <c r="B1281" s="453"/>
      <c r="C1281" s="463" t="s">
        <v>293</v>
      </c>
      <c r="D1281" s="463" t="s">
        <v>10522</v>
      </c>
      <c r="E1281" s="464" t="s">
        <v>10527</v>
      </c>
      <c r="F1281" s="455" t="s">
        <v>10524</v>
      </c>
      <c r="G1281" s="456" t="s">
        <v>9277</v>
      </c>
      <c r="H1281" s="455" t="s">
        <v>9235</v>
      </c>
      <c r="I1281" s="454" t="s">
        <v>21</v>
      </c>
      <c r="J1281" s="457">
        <v>30000</v>
      </c>
      <c r="K1281" s="458">
        <v>8</v>
      </c>
      <c r="L1281" s="457">
        <v>240000</v>
      </c>
      <c r="M1281" s="455" t="s">
        <v>8806</v>
      </c>
      <c r="N1281" s="459" t="s">
        <v>1552</v>
      </c>
      <c r="O1281" s="459" t="s">
        <v>8807</v>
      </c>
      <c r="P1281" s="454" t="s">
        <v>8808</v>
      </c>
      <c r="Q1281" s="455" t="s">
        <v>10605</v>
      </c>
    </row>
    <row r="1282" spans="1:18" s="446" customFormat="1" ht="24.95" customHeight="1">
      <c r="A1282" s="453">
        <v>1281</v>
      </c>
      <c r="B1282" s="453"/>
      <c r="C1282" s="463" t="s">
        <v>293</v>
      </c>
      <c r="D1282" s="463" t="s">
        <v>10522</v>
      </c>
      <c r="E1282" s="464" t="s">
        <v>10528</v>
      </c>
      <c r="F1282" s="455" t="s">
        <v>10524</v>
      </c>
      <c r="G1282" s="456" t="s">
        <v>9277</v>
      </c>
      <c r="H1282" s="455" t="s">
        <v>9235</v>
      </c>
      <c r="I1282" s="454" t="s">
        <v>21</v>
      </c>
      <c r="J1282" s="457">
        <v>30000</v>
      </c>
      <c r="K1282" s="458">
        <v>80</v>
      </c>
      <c r="L1282" s="457">
        <v>2400000</v>
      </c>
      <c r="M1282" s="455" t="s">
        <v>8806</v>
      </c>
      <c r="N1282" s="459" t="s">
        <v>1552</v>
      </c>
      <c r="O1282" s="459" t="s">
        <v>8807</v>
      </c>
      <c r="P1282" s="454" t="s">
        <v>8808</v>
      </c>
      <c r="Q1282" s="455" t="s">
        <v>10605</v>
      </c>
    </row>
    <row r="1283" spans="1:18" s="446" customFormat="1" ht="24.95" customHeight="1">
      <c r="A1283" s="453">
        <v>1282</v>
      </c>
      <c r="B1283" s="453"/>
      <c r="C1283" s="463" t="s">
        <v>293</v>
      </c>
      <c r="D1283" s="463" t="s">
        <v>10522</v>
      </c>
      <c r="E1283" s="464" t="s">
        <v>10529</v>
      </c>
      <c r="F1283" s="455" t="s">
        <v>10524</v>
      </c>
      <c r="G1283" s="456" t="s">
        <v>9277</v>
      </c>
      <c r="H1283" s="455" t="s">
        <v>9235</v>
      </c>
      <c r="I1283" s="454" t="s">
        <v>21</v>
      </c>
      <c r="J1283" s="457">
        <v>30000</v>
      </c>
      <c r="K1283" s="458">
        <v>90</v>
      </c>
      <c r="L1283" s="457">
        <v>2700000</v>
      </c>
      <c r="M1283" s="455" t="s">
        <v>8806</v>
      </c>
      <c r="N1283" s="459" t="s">
        <v>1552</v>
      </c>
      <c r="O1283" s="459" t="s">
        <v>8807</v>
      </c>
      <c r="P1283" s="454" t="s">
        <v>8808</v>
      </c>
      <c r="Q1283" s="455" t="s">
        <v>10605</v>
      </c>
    </row>
    <row r="1284" spans="1:18" s="446" customFormat="1" ht="24.95" customHeight="1">
      <c r="A1284" s="453">
        <v>1283</v>
      </c>
      <c r="B1284" s="453"/>
      <c r="C1284" s="463" t="s">
        <v>293</v>
      </c>
      <c r="D1284" s="463" t="s">
        <v>10522</v>
      </c>
      <c r="E1284" s="464" t="s">
        <v>10530</v>
      </c>
      <c r="F1284" s="455" t="s">
        <v>10524</v>
      </c>
      <c r="G1284" s="456" t="s">
        <v>9277</v>
      </c>
      <c r="H1284" s="455" t="s">
        <v>9235</v>
      </c>
      <c r="I1284" s="454" t="s">
        <v>21</v>
      </c>
      <c r="J1284" s="457">
        <v>30000</v>
      </c>
      <c r="K1284" s="458">
        <v>60</v>
      </c>
      <c r="L1284" s="457">
        <v>1800000</v>
      </c>
      <c r="M1284" s="455" t="s">
        <v>8806</v>
      </c>
      <c r="N1284" s="459" t="s">
        <v>1552</v>
      </c>
      <c r="O1284" s="459" t="s">
        <v>8807</v>
      </c>
      <c r="P1284" s="454" t="s">
        <v>8808</v>
      </c>
      <c r="Q1284" s="455" t="s">
        <v>10605</v>
      </c>
    </row>
    <row r="1285" spans="1:18" s="446" customFormat="1" ht="24.95" customHeight="1">
      <c r="A1285" s="453">
        <v>1284</v>
      </c>
      <c r="B1285" s="453"/>
      <c r="C1285" s="463" t="s">
        <v>293</v>
      </c>
      <c r="D1285" s="463" t="s">
        <v>10522</v>
      </c>
      <c r="E1285" s="464" t="s">
        <v>10531</v>
      </c>
      <c r="F1285" s="455" t="s">
        <v>10524</v>
      </c>
      <c r="G1285" s="456" t="s">
        <v>9277</v>
      </c>
      <c r="H1285" s="455" t="s">
        <v>9235</v>
      </c>
      <c r="I1285" s="454" t="s">
        <v>21</v>
      </c>
      <c r="J1285" s="457">
        <v>30000</v>
      </c>
      <c r="K1285" s="458">
        <v>30</v>
      </c>
      <c r="L1285" s="457">
        <v>900000</v>
      </c>
      <c r="M1285" s="455" t="s">
        <v>8806</v>
      </c>
      <c r="N1285" s="459" t="s">
        <v>1552</v>
      </c>
      <c r="O1285" s="459" t="s">
        <v>8807</v>
      </c>
      <c r="P1285" s="454" t="s">
        <v>8808</v>
      </c>
      <c r="Q1285" s="455" t="s">
        <v>10605</v>
      </c>
    </row>
    <row r="1286" spans="1:18" s="446" customFormat="1" ht="24.95" customHeight="1">
      <c r="A1286" s="453">
        <v>1285</v>
      </c>
      <c r="B1286" s="453"/>
      <c r="C1286" s="463" t="s">
        <v>293</v>
      </c>
      <c r="D1286" s="463" t="s">
        <v>10522</v>
      </c>
      <c r="E1286" s="464" t="s">
        <v>10532</v>
      </c>
      <c r="F1286" s="455" t="s">
        <v>10524</v>
      </c>
      <c r="G1286" s="456" t="s">
        <v>9277</v>
      </c>
      <c r="H1286" s="455" t="s">
        <v>9235</v>
      </c>
      <c r="I1286" s="454" t="s">
        <v>21</v>
      </c>
      <c r="J1286" s="457">
        <v>30000</v>
      </c>
      <c r="K1286" s="458">
        <v>70</v>
      </c>
      <c r="L1286" s="457">
        <v>2100000</v>
      </c>
      <c r="M1286" s="455" t="s">
        <v>8806</v>
      </c>
      <c r="N1286" s="459" t="s">
        <v>1552</v>
      </c>
      <c r="O1286" s="459" t="s">
        <v>8807</v>
      </c>
      <c r="P1286" s="454" t="s">
        <v>8808</v>
      </c>
      <c r="Q1286" s="455" t="s">
        <v>10605</v>
      </c>
    </row>
    <row r="1287" spans="1:18" s="446" customFormat="1" ht="24.95" customHeight="1">
      <c r="A1287" s="453">
        <v>1286</v>
      </c>
      <c r="B1287" s="453"/>
      <c r="C1287" s="463" t="s">
        <v>293</v>
      </c>
      <c r="D1287" s="463" t="s">
        <v>10522</v>
      </c>
      <c r="E1287" s="464" t="s">
        <v>10532</v>
      </c>
      <c r="F1287" s="455" t="s">
        <v>10524</v>
      </c>
      <c r="G1287" s="456" t="s">
        <v>9277</v>
      </c>
      <c r="H1287" s="455" t="s">
        <v>9235</v>
      </c>
      <c r="I1287" s="454" t="s">
        <v>21</v>
      </c>
      <c r="J1287" s="457">
        <v>30000</v>
      </c>
      <c r="K1287" s="458">
        <v>60</v>
      </c>
      <c r="L1287" s="457">
        <v>1800000</v>
      </c>
      <c r="M1287" s="455" t="s">
        <v>8806</v>
      </c>
      <c r="N1287" s="459" t="s">
        <v>1552</v>
      </c>
      <c r="O1287" s="459" t="s">
        <v>8807</v>
      </c>
      <c r="P1287" s="454" t="s">
        <v>8808</v>
      </c>
      <c r="Q1287" s="455" t="s">
        <v>10605</v>
      </c>
    </row>
    <row r="1288" spans="1:18" s="446" customFormat="1" ht="24.95" customHeight="1">
      <c r="A1288" s="453">
        <v>1287</v>
      </c>
      <c r="B1288" s="453"/>
      <c r="C1288" s="463" t="s">
        <v>293</v>
      </c>
      <c r="D1288" s="463" t="s">
        <v>10522</v>
      </c>
      <c r="E1288" s="464" t="s">
        <v>10532</v>
      </c>
      <c r="F1288" s="455" t="s">
        <v>10524</v>
      </c>
      <c r="G1288" s="456" t="s">
        <v>9277</v>
      </c>
      <c r="H1288" s="455" t="s">
        <v>9235</v>
      </c>
      <c r="I1288" s="454" t="s">
        <v>21</v>
      </c>
      <c r="J1288" s="457">
        <v>30000</v>
      </c>
      <c r="K1288" s="458">
        <v>60</v>
      </c>
      <c r="L1288" s="457">
        <v>1800000</v>
      </c>
      <c r="M1288" s="455" t="s">
        <v>8806</v>
      </c>
      <c r="N1288" s="459" t="s">
        <v>1552</v>
      </c>
      <c r="O1288" s="459" t="s">
        <v>8807</v>
      </c>
      <c r="P1288" s="454" t="s">
        <v>8808</v>
      </c>
      <c r="Q1288" s="455" t="s">
        <v>10605</v>
      </c>
    </row>
    <row r="1289" spans="1:18" s="446" customFormat="1" ht="24.95" customHeight="1">
      <c r="A1289" s="453">
        <v>1288</v>
      </c>
      <c r="B1289" s="453"/>
      <c r="C1289" s="463" t="s">
        <v>293</v>
      </c>
      <c r="D1289" s="463" t="s">
        <v>10522</v>
      </c>
      <c r="E1289" s="464" t="s">
        <v>10533</v>
      </c>
      <c r="F1289" s="455" t="s">
        <v>10524</v>
      </c>
      <c r="G1289" s="456" t="s">
        <v>9277</v>
      </c>
      <c r="H1289" s="455" t="s">
        <v>9235</v>
      </c>
      <c r="I1289" s="454" t="s">
        <v>21</v>
      </c>
      <c r="J1289" s="457">
        <v>30000</v>
      </c>
      <c r="K1289" s="458">
        <v>60</v>
      </c>
      <c r="L1289" s="457">
        <v>1800000</v>
      </c>
      <c r="M1289" s="455" t="s">
        <v>8806</v>
      </c>
      <c r="N1289" s="459" t="s">
        <v>1552</v>
      </c>
      <c r="O1289" s="459" t="s">
        <v>8807</v>
      </c>
      <c r="P1289" s="454" t="s">
        <v>8808</v>
      </c>
      <c r="Q1289" s="455" t="s">
        <v>10605</v>
      </c>
    </row>
    <row r="1290" spans="1:18" s="446" customFormat="1" ht="24.95" customHeight="1">
      <c r="A1290" s="453">
        <v>1289</v>
      </c>
      <c r="B1290" s="453"/>
      <c r="C1290" s="463" t="s">
        <v>293</v>
      </c>
      <c r="D1290" s="463" t="s">
        <v>10522</v>
      </c>
      <c r="E1290" s="464" t="s">
        <v>10534</v>
      </c>
      <c r="F1290" s="455" t="s">
        <v>9292</v>
      </c>
      <c r="G1290" s="456" t="s">
        <v>5195</v>
      </c>
      <c r="H1290" s="455" t="s">
        <v>35</v>
      </c>
      <c r="I1290" s="454" t="s">
        <v>21</v>
      </c>
      <c r="J1290" s="457">
        <v>427770</v>
      </c>
      <c r="K1290" s="458">
        <v>41</v>
      </c>
      <c r="L1290" s="457">
        <v>17538570</v>
      </c>
      <c r="M1290" s="455" t="s">
        <v>8973</v>
      </c>
      <c r="N1290" s="459" t="s">
        <v>1552</v>
      </c>
      <c r="O1290" s="459" t="s">
        <v>8807</v>
      </c>
      <c r="P1290" s="454" t="s">
        <v>8808</v>
      </c>
      <c r="Q1290" s="455" t="s">
        <v>10605</v>
      </c>
    </row>
    <row r="1291" spans="1:18" s="446" customFormat="1" ht="24.95" customHeight="1">
      <c r="A1291" s="453">
        <v>1290</v>
      </c>
      <c r="B1291" s="453"/>
      <c r="C1291" s="463" t="s">
        <v>293</v>
      </c>
      <c r="D1291" s="463" t="s">
        <v>10522</v>
      </c>
      <c r="E1291" s="464" t="s">
        <v>10535</v>
      </c>
      <c r="F1291" s="455" t="s">
        <v>9237</v>
      </c>
      <c r="G1291" s="456" t="s">
        <v>463</v>
      </c>
      <c r="H1291" s="455" t="s">
        <v>262</v>
      </c>
      <c r="I1291" s="454" t="s">
        <v>21</v>
      </c>
      <c r="J1291" s="457">
        <v>600000</v>
      </c>
      <c r="K1291" s="458">
        <v>60</v>
      </c>
      <c r="L1291" s="457">
        <v>36000000</v>
      </c>
      <c r="M1291" s="455" t="s">
        <v>8953</v>
      </c>
      <c r="N1291" s="459" t="s">
        <v>1552</v>
      </c>
      <c r="O1291" s="459" t="s">
        <v>8807</v>
      </c>
      <c r="P1291" s="454" t="s">
        <v>8808</v>
      </c>
      <c r="Q1291" s="455" t="s">
        <v>10605</v>
      </c>
    </row>
    <row r="1292" spans="1:18" s="446" customFormat="1" ht="24.95" customHeight="1">
      <c r="A1292" s="453">
        <v>1291</v>
      </c>
      <c r="B1292" s="453"/>
      <c r="C1292" s="463" t="s">
        <v>293</v>
      </c>
      <c r="D1292" s="463" t="s">
        <v>10522</v>
      </c>
      <c r="E1292" s="464" t="s">
        <v>10536</v>
      </c>
      <c r="F1292" s="455" t="s">
        <v>10524</v>
      </c>
      <c r="G1292" s="456" t="s">
        <v>9277</v>
      </c>
      <c r="H1292" s="455" t="s">
        <v>9235</v>
      </c>
      <c r="I1292" s="454" t="s">
        <v>21</v>
      </c>
      <c r="J1292" s="457">
        <v>30000</v>
      </c>
      <c r="K1292" s="458">
        <v>65</v>
      </c>
      <c r="L1292" s="457">
        <v>1950000</v>
      </c>
      <c r="M1292" s="455" t="s">
        <v>8806</v>
      </c>
      <c r="N1292" s="459" t="s">
        <v>1552</v>
      </c>
      <c r="O1292" s="459" t="s">
        <v>8807</v>
      </c>
      <c r="P1292" s="454" t="s">
        <v>8808</v>
      </c>
      <c r="Q1292" s="455" t="s">
        <v>10605</v>
      </c>
    </row>
    <row r="1293" spans="1:18" s="446" customFormat="1" ht="24.95" customHeight="1">
      <c r="A1293" s="453">
        <v>1292</v>
      </c>
      <c r="B1293" s="453"/>
      <c r="C1293" s="463" t="s">
        <v>293</v>
      </c>
      <c r="D1293" s="463" t="s">
        <v>10522</v>
      </c>
      <c r="E1293" s="464" t="s">
        <v>10537</v>
      </c>
      <c r="F1293" s="455" t="s">
        <v>10524</v>
      </c>
      <c r="G1293" s="456" t="s">
        <v>9277</v>
      </c>
      <c r="H1293" s="455" t="s">
        <v>9235</v>
      </c>
      <c r="I1293" s="454" t="s">
        <v>21</v>
      </c>
      <c r="J1293" s="457">
        <v>30000</v>
      </c>
      <c r="K1293" s="458">
        <v>100</v>
      </c>
      <c r="L1293" s="457">
        <v>3000000</v>
      </c>
      <c r="M1293" s="455" t="s">
        <v>8806</v>
      </c>
      <c r="N1293" s="459" t="s">
        <v>1552</v>
      </c>
      <c r="O1293" s="459" t="s">
        <v>8807</v>
      </c>
      <c r="P1293" s="454" t="s">
        <v>8808</v>
      </c>
      <c r="Q1293" s="455" t="s">
        <v>10605</v>
      </c>
    </row>
    <row r="1294" spans="1:18" s="446" customFormat="1" ht="24.95" customHeight="1">
      <c r="A1294" s="453">
        <v>1293</v>
      </c>
      <c r="B1294" s="453"/>
      <c r="C1294" s="463" t="s">
        <v>1294</v>
      </c>
      <c r="D1294" s="463" t="s">
        <v>10538</v>
      </c>
      <c r="E1294" s="464" t="s">
        <v>10539</v>
      </c>
      <c r="F1294" s="455" t="s">
        <v>10540</v>
      </c>
      <c r="G1294" s="456" t="s">
        <v>10541</v>
      </c>
      <c r="H1294" s="455" t="s">
        <v>10542</v>
      </c>
      <c r="I1294" s="454" t="s">
        <v>23</v>
      </c>
      <c r="J1294" s="457">
        <v>47500</v>
      </c>
      <c r="K1294" s="458">
        <v>50</v>
      </c>
      <c r="L1294" s="457">
        <v>2375000</v>
      </c>
      <c r="M1294" s="455" t="s">
        <v>8827</v>
      </c>
      <c r="N1294" s="459" t="s">
        <v>1552</v>
      </c>
      <c r="O1294" s="459" t="s">
        <v>8807</v>
      </c>
      <c r="P1294" s="454" t="s">
        <v>8808</v>
      </c>
      <c r="Q1294" s="455" t="s">
        <v>10605</v>
      </c>
    </row>
    <row r="1295" spans="1:18" s="447" customFormat="1" ht="24.95" customHeight="1">
      <c r="A1295" s="453">
        <v>1294</v>
      </c>
      <c r="B1295" s="453"/>
      <c r="C1295" s="463" t="s">
        <v>1294</v>
      </c>
      <c r="D1295" s="463" t="s">
        <v>10538</v>
      </c>
      <c r="E1295" s="464" t="s">
        <v>10543</v>
      </c>
      <c r="F1295" s="455" t="s">
        <v>9281</v>
      </c>
      <c r="G1295" s="456" t="s">
        <v>5016</v>
      </c>
      <c r="H1295" s="455" t="s">
        <v>238</v>
      </c>
      <c r="I1295" s="454" t="s">
        <v>21</v>
      </c>
      <c r="J1295" s="457">
        <v>27279</v>
      </c>
      <c r="K1295" s="458">
        <v>240</v>
      </c>
      <c r="L1295" s="457">
        <v>6546960</v>
      </c>
      <c r="M1295" s="455" t="s">
        <v>9282</v>
      </c>
      <c r="N1295" s="459" t="s">
        <v>1552</v>
      </c>
      <c r="O1295" s="459" t="s">
        <v>8807</v>
      </c>
      <c r="P1295" s="454" t="s">
        <v>8808</v>
      </c>
      <c r="Q1295" s="455" t="s">
        <v>10605</v>
      </c>
      <c r="R1295" s="446"/>
    </row>
    <row r="1296" spans="1:18" s="447" customFormat="1" ht="24.95" customHeight="1">
      <c r="A1296" s="453">
        <v>1295</v>
      </c>
      <c r="B1296" s="453"/>
      <c r="C1296" s="463" t="s">
        <v>1294</v>
      </c>
      <c r="D1296" s="463" t="s">
        <v>10538</v>
      </c>
      <c r="E1296" s="464" t="s">
        <v>10544</v>
      </c>
      <c r="F1296" s="455" t="s">
        <v>10545</v>
      </c>
      <c r="G1296" s="456" t="s">
        <v>976</v>
      </c>
      <c r="H1296" s="455" t="s">
        <v>1310</v>
      </c>
      <c r="I1296" s="454" t="s">
        <v>21</v>
      </c>
      <c r="J1296" s="457">
        <v>50300</v>
      </c>
      <c r="K1296" s="458">
        <v>700</v>
      </c>
      <c r="L1296" s="457">
        <v>35210000</v>
      </c>
      <c r="M1296" s="455" t="s">
        <v>8830</v>
      </c>
      <c r="N1296" s="459" t="s">
        <v>1552</v>
      </c>
      <c r="O1296" s="459" t="s">
        <v>8807</v>
      </c>
      <c r="P1296" s="454" t="s">
        <v>8808</v>
      </c>
      <c r="Q1296" s="455" t="s">
        <v>10605</v>
      </c>
      <c r="R1296" s="446"/>
    </row>
    <row r="1297" spans="1:18" s="447" customFormat="1" ht="24.95" customHeight="1">
      <c r="A1297" s="453">
        <v>1296</v>
      </c>
      <c r="B1297" s="453"/>
      <c r="C1297" s="463" t="s">
        <v>1300</v>
      </c>
      <c r="D1297" s="463" t="s">
        <v>7381</v>
      </c>
      <c r="E1297" s="464" t="s">
        <v>10546</v>
      </c>
      <c r="F1297" s="455" t="s">
        <v>9281</v>
      </c>
      <c r="G1297" s="456" t="s">
        <v>10547</v>
      </c>
      <c r="H1297" s="455" t="s">
        <v>579</v>
      </c>
      <c r="I1297" s="454" t="s">
        <v>21</v>
      </c>
      <c r="J1297" s="457">
        <v>39879</v>
      </c>
      <c r="K1297" s="458">
        <v>2300</v>
      </c>
      <c r="L1297" s="457">
        <v>91721700</v>
      </c>
      <c r="M1297" s="455" t="s">
        <v>9282</v>
      </c>
      <c r="N1297" s="459" t="s">
        <v>1552</v>
      </c>
      <c r="O1297" s="459" t="s">
        <v>8807</v>
      </c>
      <c r="P1297" s="454" t="s">
        <v>8808</v>
      </c>
      <c r="Q1297" s="455" t="s">
        <v>10605</v>
      </c>
      <c r="R1297" s="446"/>
    </row>
    <row r="1298" spans="1:18" s="447" customFormat="1" ht="24.95" customHeight="1">
      <c r="A1298" s="453">
        <v>1297</v>
      </c>
      <c r="B1298" s="453"/>
      <c r="C1298" s="463" t="s">
        <v>1300</v>
      </c>
      <c r="D1298" s="463" t="s">
        <v>7381</v>
      </c>
      <c r="E1298" s="464" t="s">
        <v>1301</v>
      </c>
      <c r="F1298" s="455" t="s">
        <v>9640</v>
      </c>
      <c r="G1298" s="456" t="s">
        <v>10548</v>
      </c>
      <c r="H1298" s="455" t="s">
        <v>180</v>
      </c>
      <c r="I1298" s="454" t="s">
        <v>21</v>
      </c>
      <c r="J1298" s="457">
        <v>42000</v>
      </c>
      <c r="K1298" s="458">
        <v>6300</v>
      </c>
      <c r="L1298" s="457">
        <v>264600000</v>
      </c>
      <c r="M1298" s="455" t="s">
        <v>8931</v>
      </c>
      <c r="N1298" s="459" t="s">
        <v>1552</v>
      </c>
      <c r="O1298" s="459" t="s">
        <v>8807</v>
      </c>
      <c r="P1298" s="454" t="s">
        <v>8808</v>
      </c>
      <c r="Q1298" s="455" t="s">
        <v>10605</v>
      </c>
      <c r="R1298" s="446"/>
    </row>
    <row r="1299" spans="1:18" s="447" customFormat="1" ht="24.95" customHeight="1">
      <c r="A1299" s="453">
        <v>1298</v>
      </c>
      <c r="B1299" s="453"/>
      <c r="C1299" s="463" t="s">
        <v>251</v>
      </c>
      <c r="D1299" s="463" t="s">
        <v>10549</v>
      </c>
      <c r="E1299" s="464" t="s">
        <v>10550</v>
      </c>
      <c r="F1299" s="455" t="s">
        <v>322</v>
      </c>
      <c r="G1299" s="456" t="s">
        <v>130</v>
      </c>
      <c r="H1299" s="455" t="s">
        <v>28</v>
      </c>
      <c r="I1299" s="454" t="s">
        <v>21</v>
      </c>
      <c r="J1299" s="457">
        <v>274470</v>
      </c>
      <c r="K1299" s="458">
        <v>10</v>
      </c>
      <c r="L1299" s="457">
        <v>2744700</v>
      </c>
      <c r="M1299" s="455" t="s">
        <v>9541</v>
      </c>
      <c r="N1299" s="459" t="s">
        <v>1552</v>
      </c>
      <c r="O1299" s="459" t="s">
        <v>8807</v>
      </c>
      <c r="P1299" s="454" t="s">
        <v>8808</v>
      </c>
      <c r="Q1299" s="455" t="s">
        <v>10605</v>
      </c>
      <c r="R1299" s="446"/>
    </row>
    <row r="1300" spans="1:18" s="447" customFormat="1" ht="24.95" customHeight="1">
      <c r="A1300" s="453">
        <v>1299</v>
      </c>
      <c r="B1300" s="453"/>
      <c r="C1300" s="463" t="s">
        <v>251</v>
      </c>
      <c r="D1300" s="463" t="s">
        <v>10549</v>
      </c>
      <c r="E1300" s="464" t="s">
        <v>10551</v>
      </c>
      <c r="F1300" s="455" t="s">
        <v>10552</v>
      </c>
      <c r="G1300" s="456" t="s">
        <v>130</v>
      </c>
      <c r="H1300" s="455" t="s">
        <v>28</v>
      </c>
      <c r="I1300" s="454" t="s">
        <v>23</v>
      </c>
      <c r="J1300" s="457">
        <v>442995</v>
      </c>
      <c r="K1300" s="458">
        <v>40</v>
      </c>
      <c r="L1300" s="457">
        <v>17719800</v>
      </c>
      <c r="M1300" s="455" t="s">
        <v>9541</v>
      </c>
      <c r="N1300" s="459" t="s">
        <v>1552</v>
      </c>
      <c r="O1300" s="459" t="s">
        <v>8807</v>
      </c>
      <c r="P1300" s="454" t="s">
        <v>8808</v>
      </c>
      <c r="Q1300" s="455" t="s">
        <v>10605</v>
      </c>
      <c r="R1300" s="446"/>
    </row>
    <row r="1301" spans="1:18" s="448" customFormat="1" ht="24.95" customHeight="1">
      <c r="A1301" s="453">
        <v>1300</v>
      </c>
      <c r="B1301" s="453"/>
      <c r="C1301" s="463" t="s">
        <v>10553</v>
      </c>
      <c r="D1301" s="463" t="s">
        <v>10554</v>
      </c>
      <c r="E1301" s="464" t="s">
        <v>10555</v>
      </c>
      <c r="F1301" s="455" t="s">
        <v>8950</v>
      </c>
      <c r="G1301" s="456" t="s">
        <v>10556</v>
      </c>
      <c r="H1301" s="455" t="s">
        <v>10557</v>
      </c>
      <c r="I1301" s="454" t="s">
        <v>21</v>
      </c>
      <c r="J1301" s="457">
        <v>14000000</v>
      </c>
      <c r="K1301" s="458">
        <v>80</v>
      </c>
      <c r="L1301" s="457">
        <v>1120000000</v>
      </c>
      <c r="M1301" s="455" t="s">
        <v>8953</v>
      </c>
      <c r="N1301" s="459" t="s">
        <v>1552</v>
      </c>
      <c r="O1301" s="459" t="s">
        <v>8807</v>
      </c>
      <c r="P1301" s="454" t="s">
        <v>8808</v>
      </c>
      <c r="Q1301" s="455" t="s">
        <v>10605</v>
      </c>
      <c r="R1301" s="446"/>
    </row>
    <row r="1302" spans="1:18" s="448" customFormat="1" ht="24.95" customHeight="1">
      <c r="A1302" s="453">
        <v>1301</v>
      </c>
      <c r="B1302" s="453"/>
      <c r="C1302" s="463" t="s">
        <v>10553</v>
      </c>
      <c r="D1302" s="463" t="s">
        <v>10554</v>
      </c>
      <c r="E1302" s="464" t="s">
        <v>10558</v>
      </c>
      <c r="F1302" s="455" t="s">
        <v>8950</v>
      </c>
      <c r="G1302" s="456" t="s">
        <v>10556</v>
      </c>
      <c r="H1302" s="455" t="s">
        <v>10557</v>
      </c>
      <c r="I1302" s="454" t="s">
        <v>21</v>
      </c>
      <c r="J1302" s="457">
        <v>14000000</v>
      </c>
      <c r="K1302" s="458">
        <v>40</v>
      </c>
      <c r="L1302" s="457">
        <v>560000000</v>
      </c>
      <c r="M1302" s="455" t="s">
        <v>8953</v>
      </c>
      <c r="N1302" s="459" t="s">
        <v>1552</v>
      </c>
      <c r="O1302" s="459" t="s">
        <v>8807</v>
      </c>
      <c r="P1302" s="454" t="s">
        <v>8808</v>
      </c>
      <c r="Q1302" s="455" t="s">
        <v>10605</v>
      </c>
      <c r="R1302" s="446"/>
    </row>
    <row r="1303" spans="1:18" s="448" customFormat="1" ht="24.95" customHeight="1">
      <c r="A1303" s="453">
        <v>1302</v>
      </c>
      <c r="B1303" s="453"/>
      <c r="C1303" s="463" t="s">
        <v>3924</v>
      </c>
      <c r="D1303" s="463" t="s">
        <v>7028</v>
      </c>
      <c r="E1303" s="464" t="s">
        <v>10559</v>
      </c>
      <c r="F1303" s="455" t="s">
        <v>10560</v>
      </c>
      <c r="G1303" s="456" t="s">
        <v>9411</v>
      </c>
      <c r="H1303" s="455" t="s">
        <v>2766</v>
      </c>
      <c r="I1303" s="454" t="s">
        <v>281</v>
      </c>
      <c r="J1303" s="457">
        <v>700000</v>
      </c>
      <c r="K1303" s="458">
        <v>1360</v>
      </c>
      <c r="L1303" s="457">
        <v>952000000</v>
      </c>
      <c r="M1303" s="455" t="s">
        <v>9398</v>
      </c>
      <c r="N1303" s="459" t="s">
        <v>1552</v>
      </c>
      <c r="O1303" s="459" t="s">
        <v>8807</v>
      </c>
      <c r="P1303" s="454" t="s">
        <v>8808</v>
      </c>
      <c r="Q1303" s="455" t="s">
        <v>10605</v>
      </c>
      <c r="R1303" s="446"/>
    </row>
    <row r="1304" spans="1:18" s="446" customFormat="1" ht="24.95" customHeight="1">
      <c r="A1304" s="453">
        <v>1303</v>
      </c>
      <c r="B1304" s="453"/>
      <c r="C1304" s="463" t="s">
        <v>297</v>
      </c>
      <c r="D1304" s="463" t="s">
        <v>9717</v>
      </c>
      <c r="E1304" s="470" t="s">
        <v>10561</v>
      </c>
      <c r="F1304" s="454" t="s">
        <v>327</v>
      </c>
      <c r="G1304" s="456" t="s">
        <v>2619</v>
      </c>
      <c r="H1304" s="454" t="s">
        <v>21</v>
      </c>
      <c r="I1304" s="454" t="s">
        <v>8952</v>
      </c>
      <c r="J1304" s="457">
        <v>1500000</v>
      </c>
      <c r="K1304" s="457">
        <v>15</v>
      </c>
      <c r="L1304" s="457">
        <v>22500000</v>
      </c>
      <c r="M1304" s="455" t="s">
        <v>8953</v>
      </c>
      <c r="N1304" s="459" t="s">
        <v>1552</v>
      </c>
      <c r="O1304" s="459" t="s">
        <v>8807</v>
      </c>
      <c r="P1304" s="454" t="s">
        <v>8808</v>
      </c>
      <c r="Q1304" s="455" t="s">
        <v>10605</v>
      </c>
    </row>
    <row r="1305" spans="1:18" s="446" customFormat="1" ht="24.95" customHeight="1">
      <c r="A1305" s="453">
        <v>1303</v>
      </c>
      <c r="B1305" s="453"/>
      <c r="C1305" s="463" t="s">
        <v>283</v>
      </c>
      <c r="D1305" s="463" t="s">
        <v>10562</v>
      </c>
      <c r="E1305" s="464" t="s">
        <v>10563</v>
      </c>
      <c r="F1305" s="454" t="s">
        <v>327</v>
      </c>
      <c r="G1305" s="456" t="s">
        <v>2619</v>
      </c>
      <c r="H1305" s="454" t="s">
        <v>21</v>
      </c>
      <c r="I1305" s="454" t="s">
        <v>34</v>
      </c>
      <c r="J1305" s="457">
        <v>4000000</v>
      </c>
      <c r="K1305" s="457">
        <v>15</v>
      </c>
      <c r="L1305" s="457">
        <v>60000000</v>
      </c>
      <c r="M1305" s="455" t="s">
        <v>8953</v>
      </c>
      <c r="N1305" s="459" t="s">
        <v>1552</v>
      </c>
      <c r="O1305" s="459" t="s">
        <v>8807</v>
      </c>
      <c r="P1305" s="454" t="s">
        <v>8808</v>
      </c>
      <c r="Q1305" s="455" t="s">
        <v>10605</v>
      </c>
    </row>
    <row r="1306" spans="1:18" s="446" customFormat="1" ht="24.95" customHeight="1">
      <c r="A1306" s="453">
        <v>1303</v>
      </c>
      <c r="B1306" s="453"/>
      <c r="C1306" s="463" t="s">
        <v>283</v>
      </c>
      <c r="D1306" s="463" t="s">
        <v>10562</v>
      </c>
      <c r="E1306" s="464" t="s">
        <v>10564</v>
      </c>
      <c r="F1306" s="454" t="s">
        <v>327</v>
      </c>
      <c r="G1306" s="456" t="s">
        <v>2619</v>
      </c>
      <c r="H1306" s="454" t="s">
        <v>21</v>
      </c>
      <c r="I1306" s="454" t="s">
        <v>34</v>
      </c>
      <c r="J1306" s="457">
        <v>7500000</v>
      </c>
      <c r="K1306" s="457">
        <v>15</v>
      </c>
      <c r="L1306" s="457">
        <v>112500000</v>
      </c>
      <c r="M1306" s="455" t="s">
        <v>8953</v>
      </c>
      <c r="N1306" s="459" t="s">
        <v>1552</v>
      </c>
      <c r="O1306" s="459" t="s">
        <v>8807</v>
      </c>
      <c r="P1306" s="454" t="s">
        <v>8808</v>
      </c>
      <c r="Q1306" s="455" t="s">
        <v>10605</v>
      </c>
    </row>
    <row r="1307" spans="1:18" s="446" customFormat="1" ht="24.95" customHeight="1">
      <c r="A1307" s="453">
        <v>1303</v>
      </c>
      <c r="B1307" s="453"/>
      <c r="C1307" s="463" t="s">
        <v>10355</v>
      </c>
      <c r="D1307" s="463" t="s">
        <v>10356</v>
      </c>
      <c r="E1307" s="464" t="s">
        <v>10565</v>
      </c>
      <c r="F1307" s="454" t="s">
        <v>327</v>
      </c>
      <c r="G1307" s="456" t="s">
        <v>2619</v>
      </c>
      <c r="H1307" s="454" t="s">
        <v>21</v>
      </c>
      <c r="I1307" s="454" t="s">
        <v>34</v>
      </c>
      <c r="J1307" s="457">
        <v>6500000</v>
      </c>
      <c r="K1307" s="457">
        <v>15</v>
      </c>
      <c r="L1307" s="457">
        <v>97500000</v>
      </c>
      <c r="M1307" s="455" t="s">
        <v>8953</v>
      </c>
      <c r="N1307" s="459" t="s">
        <v>1552</v>
      </c>
      <c r="O1307" s="459" t="s">
        <v>8807</v>
      </c>
      <c r="P1307" s="454" t="s">
        <v>8808</v>
      </c>
      <c r="Q1307" s="455" t="s">
        <v>10605</v>
      </c>
    </row>
    <row r="1308" spans="1:18" s="446" customFormat="1" ht="24.95" customHeight="1">
      <c r="A1308" s="453">
        <v>1303</v>
      </c>
      <c r="B1308" s="453"/>
      <c r="C1308" s="463" t="s">
        <v>3914</v>
      </c>
      <c r="D1308" s="463" t="s">
        <v>10566</v>
      </c>
      <c r="E1308" s="464" t="s">
        <v>10567</v>
      </c>
      <c r="F1308" s="454" t="s">
        <v>327</v>
      </c>
      <c r="G1308" s="456" t="s">
        <v>2619</v>
      </c>
      <c r="H1308" s="454" t="s">
        <v>21</v>
      </c>
      <c r="I1308" s="454" t="s">
        <v>34</v>
      </c>
      <c r="J1308" s="457">
        <v>1000000</v>
      </c>
      <c r="K1308" s="457">
        <v>15</v>
      </c>
      <c r="L1308" s="457">
        <v>15000000</v>
      </c>
      <c r="M1308" s="455" t="s">
        <v>8953</v>
      </c>
      <c r="N1308" s="459" t="s">
        <v>1552</v>
      </c>
      <c r="O1308" s="459" t="s">
        <v>8807</v>
      </c>
      <c r="P1308" s="454" t="s">
        <v>8808</v>
      </c>
      <c r="Q1308" s="455" t="s">
        <v>10605</v>
      </c>
    </row>
    <row r="1309" spans="1:18" s="446" customFormat="1" ht="24.95" customHeight="1">
      <c r="A1309" s="453">
        <v>1303</v>
      </c>
      <c r="B1309" s="453"/>
      <c r="C1309" s="463" t="s">
        <v>3914</v>
      </c>
      <c r="D1309" s="463" t="s">
        <v>10566</v>
      </c>
      <c r="E1309" s="464" t="s">
        <v>10568</v>
      </c>
      <c r="F1309" s="454" t="s">
        <v>327</v>
      </c>
      <c r="G1309" s="456" t="s">
        <v>2619</v>
      </c>
      <c r="H1309" s="454" t="s">
        <v>21</v>
      </c>
      <c r="I1309" s="454" t="s">
        <v>34</v>
      </c>
      <c r="J1309" s="457">
        <v>1000000</v>
      </c>
      <c r="K1309" s="457">
        <v>15</v>
      </c>
      <c r="L1309" s="457">
        <v>15000000</v>
      </c>
      <c r="M1309" s="455" t="s">
        <v>8953</v>
      </c>
      <c r="N1309" s="459" t="s">
        <v>1552</v>
      </c>
      <c r="O1309" s="459" t="s">
        <v>8807</v>
      </c>
      <c r="P1309" s="454" t="s">
        <v>8808</v>
      </c>
      <c r="Q1309" s="455" t="s">
        <v>10605</v>
      </c>
    </row>
    <row r="1310" spans="1:18" s="446" customFormat="1" ht="24.95" customHeight="1">
      <c r="A1310" s="453">
        <v>1304</v>
      </c>
      <c r="B1310" s="453"/>
      <c r="C1310" s="463" t="s">
        <v>10355</v>
      </c>
      <c r="D1310" s="463" t="s">
        <v>10356</v>
      </c>
      <c r="E1310" s="470" t="s">
        <v>10569</v>
      </c>
      <c r="F1310" s="454" t="s">
        <v>327</v>
      </c>
      <c r="G1310" s="456" t="s">
        <v>2619</v>
      </c>
      <c r="H1310" s="454" t="s">
        <v>21</v>
      </c>
      <c r="I1310" s="454" t="s">
        <v>34</v>
      </c>
      <c r="J1310" s="457">
        <v>4500000</v>
      </c>
      <c r="K1310" s="457">
        <v>60</v>
      </c>
      <c r="L1310" s="457">
        <v>270000000</v>
      </c>
      <c r="M1310" s="455" t="s">
        <v>8953</v>
      </c>
      <c r="N1310" s="459" t="s">
        <v>1552</v>
      </c>
      <c r="O1310" s="459" t="s">
        <v>8807</v>
      </c>
      <c r="P1310" s="454" t="s">
        <v>8808</v>
      </c>
      <c r="Q1310" s="455" t="s">
        <v>10605</v>
      </c>
    </row>
    <row r="1311" spans="1:18" s="446" customFormat="1" ht="24.95" customHeight="1">
      <c r="A1311" s="453">
        <v>1304</v>
      </c>
      <c r="B1311" s="453"/>
      <c r="C1311" s="463" t="s">
        <v>10355</v>
      </c>
      <c r="D1311" s="463" t="s">
        <v>10356</v>
      </c>
      <c r="E1311" s="471" t="s">
        <v>10570</v>
      </c>
      <c r="F1311" s="454" t="s">
        <v>327</v>
      </c>
      <c r="G1311" s="456" t="s">
        <v>2619</v>
      </c>
      <c r="H1311" s="454" t="s">
        <v>21</v>
      </c>
      <c r="I1311" s="454" t="s">
        <v>34</v>
      </c>
      <c r="J1311" s="457">
        <v>8000000</v>
      </c>
      <c r="K1311" s="457">
        <v>60</v>
      </c>
      <c r="L1311" s="457">
        <v>480000000</v>
      </c>
      <c r="M1311" s="455" t="s">
        <v>8953</v>
      </c>
      <c r="N1311" s="459" t="s">
        <v>1552</v>
      </c>
      <c r="O1311" s="459" t="s">
        <v>8807</v>
      </c>
      <c r="P1311" s="454" t="s">
        <v>8808</v>
      </c>
      <c r="Q1311" s="455" t="s">
        <v>10605</v>
      </c>
    </row>
    <row r="1312" spans="1:18" s="446" customFormat="1" ht="24.95" customHeight="1">
      <c r="A1312" s="453">
        <v>1304</v>
      </c>
      <c r="B1312" s="453"/>
      <c r="C1312" s="463" t="s">
        <v>297</v>
      </c>
      <c r="D1312" s="463" t="s">
        <v>9717</v>
      </c>
      <c r="E1312" s="471" t="s">
        <v>10571</v>
      </c>
      <c r="F1312" s="454" t="s">
        <v>327</v>
      </c>
      <c r="G1312" s="456" t="s">
        <v>2619</v>
      </c>
      <c r="H1312" s="454" t="s">
        <v>21</v>
      </c>
      <c r="I1312" s="454" t="s">
        <v>8952</v>
      </c>
      <c r="J1312" s="457">
        <v>1500000</v>
      </c>
      <c r="K1312" s="457">
        <v>60</v>
      </c>
      <c r="L1312" s="457">
        <v>90000000</v>
      </c>
      <c r="M1312" s="455" t="s">
        <v>8953</v>
      </c>
      <c r="N1312" s="459" t="s">
        <v>1552</v>
      </c>
      <c r="O1312" s="459" t="s">
        <v>8807</v>
      </c>
      <c r="P1312" s="454" t="s">
        <v>8808</v>
      </c>
      <c r="Q1312" s="455" t="s">
        <v>10605</v>
      </c>
    </row>
    <row r="1313" spans="1:18" s="446" customFormat="1" ht="24.95" customHeight="1">
      <c r="A1313" s="453">
        <v>1304</v>
      </c>
      <c r="B1313" s="453"/>
      <c r="C1313" s="463" t="s">
        <v>283</v>
      </c>
      <c r="D1313" s="463" t="s">
        <v>10562</v>
      </c>
      <c r="E1313" s="471" t="s">
        <v>10572</v>
      </c>
      <c r="F1313" s="454" t="s">
        <v>327</v>
      </c>
      <c r="G1313" s="456" t="s">
        <v>2619</v>
      </c>
      <c r="H1313" s="454" t="s">
        <v>21</v>
      </c>
      <c r="I1313" s="454" t="s">
        <v>34</v>
      </c>
      <c r="J1313" s="457">
        <v>4000000</v>
      </c>
      <c r="K1313" s="457">
        <v>60</v>
      </c>
      <c r="L1313" s="457">
        <v>240000000</v>
      </c>
      <c r="M1313" s="455" t="s">
        <v>8953</v>
      </c>
      <c r="N1313" s="459" t="s">
        <v>1552</v>
      </c>
      <c r="O1313" s="459" t="s">
        <v>8807</v>
      </c>
      <c r="P1313" s="454" t="s">
        <v>8808</v>
      </c>
      <c r="Q1313" s="455" t="s">
        <v>10605</v>
      </c>
    </row>
    <row r="1314" spans="1:18" s="446" customFormat="1" ht="24.95" customHeight="1">
      <c r="A1314" s="453">
        <v>1304</v>
      </c>
      <c r="B1314" s="453"/>
      <c r="C1314" s="463" t="s">
        <v>283</v>
      </c>
      <c r="D1314" s="463" t="s">
        <v>10562</v>
      </c>
      <c r="E1314" s="471" t="s">
        <v>10573</v>
      </c>
      <c r="F1314" s="454" t="s">
        <v>327</v>
      </c>
      <c r="G1314" s="456" t="s">
        <v>10574</v>
      </c>
      <c r="H1314" s="454" t="s">
        <v>21</v>
      </c>
      <c r="I1314" s="454" t="s">
        <v>10575</v>
      </c>
      <c r="J1314" s="457">
        <v>4300000</v>
      </c>
      <c r="K1314" s="457">
        <v>60</v>
      </c>
      <c r="L1314" s="457">
        <v>258000000</v>
      </c>
      <c r="M1314" s="455" t="s">
        <v>8953</v>
      </c>
      <c r="N1314" s="459" t="s">
        <v>1552</v>
      </c>
      <c r="O1314" s="459" t="s">
        <v>8807</v>
      </c>
      <c r="P1314" s="454" t="s">
        <v>8808</v>
      </c>
      <c r="Q1314" s="455" t="s">
        <v>10605</v>
      </c>
    </row>
    <row r="1315" spans="1:18" s="446" customFormat="1" ht="24.95" customHeight="1">
      <c r="A1315" s="453">
        <v>1305</v>
      </c>
      <c r="B1315" s="472"/>
      <c r="C1315" s="473" t="s">
        <v>10355</v>
      </c>
      <c r="D1315" s="473" t="s">
        <v>10356</v>
      </c>
      <c r="E1315" s="468" t="s">
        <v>10576</v>
      </c>
      <c r="F1315" s="473" t="s">
        <v>327</v>
      </c>
      <c r="G1315" s="473" t="s">
        <v>2619</v>
      </c>
      <c r="H1315" s="473" t="s">
        <v>34</v>
      </c>
      <c r="I1315" s="473" t="s">
        <v>21</v>
      </c>
      <c r="J1315" s="474">
        <v>9000000</v>
      </c>
      <c r="K1315" s="473">
        <v>16</v>
      </c>
      <c r="L1315" s="474">
        <v>144000000</v>
      </c>
      <c r="M1315" s="473" t="s">
        <v>8953</v>
      </c>
      <c r="N1315" s="459" t="s">
        <v>1552</v>
      </c>
      <c r="O1315" s="459" t="s">
        <v>8807</v>
      </c>
      <c r="P1315" s="473" t="s">
        <v>8808</v>
      </c>
      <c r="Q1315" s="473" t="s">
        <v>10605</v>
      </c>
      <c r="R1315" s="448"/>
    </row>
    <row r="1316" spans="1:18" s="446" customFormat="1" ht="24.95" customHeight="1">
      <c r="A1316" s="453">
        <v>1305</v>
      </c>
      <c r="B1316" s="472"/>
      <c r="C1316" s="473" t="s">
        <v>10355</v>
      </c>
      <c r="D1316" s="473" t="s">
        <v>10356</v>
      </c>
      <c r="E1316" s="468" t="s">
        <v>10577</v>
      </c>
      <c r="F1316" s="473" t="s">
        <v>327</v>
      </c>
      <c r="G1316" s="473" t="s">
        <v>2619</v>
      </c>
      <c r="H1316" s="473" t="s">
        <v>34</v>
      </c>
      <c r="I1316" s="473" t="s">
        <v>21</v>
      </c>
      <c r="J1316" s="474">
        <v>16000000</v>
      </c>
      <c r="K1316" s="473">
        <v>16</v>
      </c>
      <c r="L1316" s="474">
        <v>256000000</v>
      </c>
      <c r="M1316" s="473" t="s">
        <v>8953</v>
      </c>
      <c r="N1316" s="459" t="s">
        <v>1552</v>
      </c>
      <c r="O1316" s="459" t="s">
        <v>8807</v>
      </c>
      <c r="P1316" s="473" t="s">
        <v>8808</v>
      </c>
      <c r="Q1316" s="473" t="s">
        <v>10605</v>
      </c>
      <c r="R1316" s="448"/>
    </row>
    <row r="1317" spans="1:18" s="446" customFormat="1" ht="24.95" customHeight="1">
      <c r="A1317" s="453">
        <v>1305</v>
      </c>
      <c r="B1317" s="472"/>
      <c r="C1317" s="473" t="s">
        <v>297</v>
      </c>
      <c r="D1317" s="473" t="s">
        <v>9717</v>
      </c>
      <c r="E1317" s="468" t="s">
        <v>10578</v>
      </c>
      <c r="F1317" s="473" t="s">
        <v>327</v>
      </c>
      <c r="G1317" s="473" t="s">
        <v>2619</v>
      </c>
      <c r="H1317" s="473" t="s">
        <v>8952</v>
      </c>
      <c r="I1317" s="473" t="s">
        <v>21</v>
      </c>
      <c r="J1317" s="474">
        <v>1500000</v>
      </c>
      <c r="K1317" s="473">
        <v>16</v>
      </c>
      <c r="L1317" s="474">
        <v>24000000</v>
      </c>
      <c r="M1317" s="473" t="s">
        <v>8953</v>
      </c>
      <c r="N1317" s="459" t="s">
        <v>1552</v>
      </c>
      <c r="O1317" s="459" t="s">
        <v>8807</v>
      </c>
      <c r="P1317" s="473" t="s">
        <v>8808</v>
      </c>
      <c r="Q1317" s="473" t="s">
        <v>10605</v>
      </c>
      <c r="R1317" s="448"/>
    </row>
    <row r="1318" spans="1:18" s="446" customFormat="1" ht="24.95" customHeight="1">
      <c r="A1318" s="453">
        <v>1305</v>
      </c>
      <c r="B1318" s="472"/>
      <c r="C1318" s="473" t="s">
        <v>283</v>
      </c>
      <c r="D1318" s="473" t="s">
        <v>10562</v>
      </c>
      <c r="E1318" s="468" t="s">
        <v>10579</v>
      </c>
      <c r="F1318" s="473" t="s">
        <v>327</v>
      </c>
      <c r="G1318" s="473" t="s">
        <v>2619</v>
      </c>
      <c r="H1318" s="473" t="s">
        <v>34</v>
      </c>
      <c r="I1318" s="473" t="s">
        <v>21</v>
      </c>
      <c r="J1318" s="474">
        <v>4000000</v>
      </c>
      <c r="K1318" s="473">
        <v>16</v>
      </c>
      <c r="L1318" s="474">
        <v>64000000</v>
      </c>
      <c r="M1318" s="473" t="s">
        <v>8953</v>
      </c>
      <c r="N1318" s="459" t="s">
        <v>1552</v>
      </c>
      <c r="O1318" s="459" t="s">
        <v>8807</v>
      </c>
      <c r="P1318" s="473" t="s">
        <v>8808</v>
      </c>
      <c r="Q1318" s="473" t="s">
        <v>10605</v>
      </c>
      <c r="R1318" s="448"/>
    </row>
    <row r="1319" spans="1:18" s="446" customFormat="1" ht="24.95" customHeight="1">
      <c r="A1319" s="453">
        <v>1305</v>
      </c>
      <c r="B1319" s="472"/>
      <c r="C1319" s="473" t="s">
        <v>283</v>
      </c>
      <c r="D1319" s="473" t="s">
        <v>10562</v>
      </c>
      <c r="E1319" s="468" t="s">
        <v>10580</v>
      </c>
      <c r="F1319" s="473" t="s">
        <v>327</v>
      </c>
      <c r="G1319" s="473" t="s">
        <v>2619</v>
      </c>
      <c r="H1319" s="473" t="s">
        <v>34</v>
      </c>
      <c r="I1319" s="473" t="s">
        <v>21</v>
      </c>
      <c r="J1319" s="474">
        <v>7500000</v>
      </c>
      <c r="K1319" s="473">
        <v>16</v>
      </c>
      <c r="L1319" s="474">
        <v>120000000</v>
      </c>
      <c r="M1319" s="473" t="s">
        <v>8953</v>
      </c>
      <c r="N1319" s="459" t="s">
        <v>1552</v>
      </c>
      <c r="O1319" s="459" t="s">
        <v>8807</v>
      </c>
      <c r="P1319" s="473" t="s">
        <v>8808</v>
      </c>
      <c r="Q1319" s="473" t="s">
        <v>10605</v>
      </c>
      <c r="R1319" s="448"/>
    </row>
    <row r="1320" spans="1:18" s="446" customFormat="1" ht="24.95" customHeight="1">
      <c r="A1320" s="453">
        <v>1305</v>
      </c>
      <c r="B1320" s="472"/>
      <c r="C1320" s="473" t="s">
        <v>9472</v>
      </c>
      <c r="D1320" s="473" t="s">
        <v>9473</v>
      </c>
      <c r="E1320" s="468" t="s">
        <v>10581</v>
      </c>
      <c r="F1320" s="473" t="s">
        <v>327</v>
      </c>
      <c r="G1320" s="473" t="s">
        <v>385</v>
      </c>
      <c r="H1320" s="473" t="s">
        <v>34</v>
      </c>
      <c r="I1320" s="473" t="s">
        <v>21</v>
      </c>
      <c r="J1320" s="474">
        <v>1000000</v>
      </c>
      <c r="K1320" s="473">
        <v>16</v>
      </c>
      <c r="L1320" s="474">
        <v>16000000</v>
      </c>
      <c r="M1320" s="473" t="s">
        <v>8953</v>
      </c>
      <c r="N1320" s="459" t="s">
        <v>1552</v>
      </c>
      <c r="O1320" s="459" t="s">
        <v>8807</v>
      </c>
      <c r="P1320" s="473" t="s">
        <v>8808</v>
      </c>
      <c r="Q1320" s="473" t="s">
        <v>10605</v>
      </c>
      <c r="R1320" s="448"/>
    </row>
    <row r="1321" spans="1:18" s="446" customFormat="1" ht="24.95" customHeight="1">
      <c r="A1321" s="453">
        <v>1306</v>
      </c>
      <c r="B1321" s="472"/>
      <c r="C1321" s="473" t="s">
        <v>10355</v>
      </c>
      <c r="D1321" s="473" t="s">
        <v>10356</v>
      </c>
      <c r="E1321" s="468" t="s">
        <v>10582</v>
      </c>
      <c r="F1321" s="473" t="s">
        <v>327</v>
      </c>
      <c r="G1321" s="473" t="s">
        <v>2619</v>
      </c>
      <c r="H1321" s="473" t="s">
        <v>34</v>
      </c>
      <c r="I1321" s="473" t="s">
        <v>21</v>
      </c>
      <c r="J1321" s="474">
        <v>4500000</v>
      </c>
      <c r="K1321" s="474">
        <v>40</v>
      </c>
      <c r="L1321" s="474">
        <v>180000000</v>
      </c>
      <c r="M1321" s="473" t="s">
        <v>8953</v>
      </c>
      <c r="N1321" s="459" t="s">
        <v>1552</v>
      </c>
      <c r="O1321" s="459" t="s">
        <v>8807</v>
      </c>
      <c r="P1321" s="473" t="s">
        <v>8808</v>
      </c>
      <c r="Q1321" s="473" t="s">
        <v>10605</v>
      </c>
      <c r="R1321" s="447"/>
    </row>
    <row r="1322" spans="1:18" s="446" customFormat="1" ht="24.95" customHeight="1">
      <c r="A1322" s="453">
        <v>1306</v>
      </c>
      <c r="B1322" s="472"/>
      <c r="C1322" s="473" t="s">
        <v>10355</v>
      </c>
      <c r="D1322" s="473" t="s">
        <v>10356</v>
      </c>
      <c r="E1322" s="468" t="s">
        <v>10583</v>
      </c>
      <c r="F1322" s="473" t="s">
        <v>327</v>
      </c>
      <c r="G1322" s="473" t="s">
        <v>2619</v>
      </c>
      <c r="H1322" s="473" t="s">
        <v>34</v>
      </c>
      <c r="I1322" s="473" t="s">
        <v>21</v>
      </c>
      <c r="J1322" s="474">
        <v>8000000</v>
      </c>
      <c r="K1322" s="474">
        <v>40</v>
      </c>
      <c r="L1322" s="474">
        <v>320000000</v>
      </c>
      <c r="M1322" s="473" t="s">
        <v>8953</v>
      </c>
      <c r="N1322" s="459" t="s">
        <v>1552</v>
      </c>
      <c r="O1322" s="459" t="s">
        <v>8807</v>
      </c>
      <c r="P1322" s="473" t="s">
        <v>8808</v>
      </c>
      <c r="Q1322" s="473" t="s">
        <v>10605</v>
      </c>
      <c r="R1322" s="447"/>
    </row>
    <row r="1323" spans="1:18" s="446" customFormat="1" ht="24.95" customHeight="1">
      <c r="A1323" s="453">
        <v>1306</v>
      </c>
      <c r="B1323" s="472"/>
      <c r="C1323" s="473" t="s">
        <v>297</v>
      </c>
      <c r="D1323" s="473" t="s">
        <v>9717</v>
      </c>
      <c r="E1323" s="468" t="s">
        <v>10584</v>
      </c>
      <c r="F1323" s="473" t="s">
        <v>327</v>
      </c>
      <c r="G1323" s="473" t="s">
        <v>2619</v>
      </c>
      <c r="H1323" s="473" t="s">
        <v>8952</v>
      </c>
      <c r="I1323" s="473" t="s">
        <v>21</v>
      </c>
      <c r="J1323" s="474">
        <v>1500000</v>
      </c>
      <c r="K1323" s="474">
        <v>40</v>
      </c>
      <c r="L1323" s="474">
        <v>60000000</v>
      </c>
      <c r="M1323" s="473" t="s">
        <v>8953</v>
      </c>
      <c r="N1323" s="459" t="s">
        <v>1552</v>
      </c>
      <c r="O1323" s="459" t="s">
        <v>8807</v>
      </c>
      <c r="P1323" s="473" t="s">
        <v>8808</v>
      </c>
      <c r="Q1323" s="473" t="s">
        <v>10605</v>
      </c>
      <c r="R1323" s="447"/>
    </row>
    <row r="1324" spans="1:18" s="446" customFormat="1" ht="24.95" customHeight="1">
      <c r="A1324" s="453">
        <v>1306</v>
      </c>
      <c r="B1324" s="472"/>
      <c r="C1324" s="473" t="s">
        <v>283</v>
      </c>
      <c r="D1324" s="473" t="s">
        <v>10562</v>
      </c>
      <c r="E1324" s="468" t="s">
        <v>10585</v>
      </c>
      <c r="F1324" s="473" t="s">
        <v>327</v>
      </c>
      <c r="G1324" s="473" t="s">
        <v>2619</v>
      </c>
      <c r="H1324" s="473" t="s">
        <v>34</v>
      </c>
      <c r="I1324" s="473" t="s">
        <v>21</v>
      </c>
      <c r="J1324" s="474">
        <v>4000000</v>
      </c>
      <c r="K1324" s="474">
        <v>40</v>
      </c>
      <c r="L1324" s="474">
        <v>160000000</v>
      </c>
      <c r="M1324" s="473" t="s">
        <v>8953</v>
      </c>
      <c r="N1324" s="459" t="s">
        <v>1552</v>
      </c>
      <c r="O1324" s="459" t="s">
        <v>8807</v>
      </c>
      <c r="P1324" s="473" t="s">
        <v>8808</v>
      </c>
      <c r="Q1324" s="473" t="s">
        <v>10605</v>
      </c>
      <c r="R1324" s="447"/>
    </row>
    <row r="1325" spans="1:18" s="446" customFormat="1" ht="24.95" customHeight="1">
      <c r="A1325" s="453">
        <v>1306</v>
      </c>
      <c r="B1325" s="472"/>
      <c r="C1325" s="473" t="s">
        <v>283</v>
      </c>
      <c r="D1325" s="473" t="s">
        <v>10562</v>
      </c>
      <c r="E1325" s="468" t="s">
        <v>10586</v>
      </c>
      <c r="F1325" s="473" t="s">
        <v>327</v>
      </c>
      <c r="G1325" s="473" t="s">
        <v>2619</v>
      </c>
      <c r="H1325" s="473" t="s">
        <v>34</v>
      </c>
      <c r="I1325" s="473" t="s">
        <v>21</v>
      </c>
      <c r="J1325" s="474">
        <v>7500000</v>
      </c>
      <c r="K1325" s="474">
        <v>40</v>
      </c>
      <c r="L1325" s="474">
        <v>300000000</v>
      </c>
      <c r="M1325" s="473" t="s">
        <v>8953</v>
      </c>
      <c r="N1325" s="459" t="s">
        <v>1552</v>
      </c>
      <c r="O1325" s="459" t="s">
        <v>8807</v>
      </c>
      <c r="P1325" s="473" t="s">
        <v>8808</v>
      </c>
      <c r="Q1325" s="473" t="s">
        <v>10605</v>
      </c>
      <c r="R1325" s="447"/>
    </row>
    <row r="1326" spans="1:18" s="446" customFormat="1" ht="24.95" customHeight="1">
      <c r="A1326" s="453">
        <v>1306</v>
      </c>
      <c r="B1326" s="472"/>
      <c r="C1326" s="473" t="s">
        <v>9472</v>
      </c>
      <c r="D1326" s="473" t="s">
        <v>9473</v>
      </c>
      <c r="E1326" s="468" t="s">
        <v>10587</v>
      </c>
      <c r="F1326" s="473" t="s">
        <v>327</v>
      </c>
      <c r="G1326" s="473" t="s">
        <v>385</v>
      </c>
      <c r="H1326" s="473" t="s">
        <v>34</v>
      </c>
      <c r="I1326" s="473" t="s">
        <v>21</v>
      </c>
      <c r="J1326" s="474">
        <v>1000000</v>
      </c>
      <c r="K1326" s="474">
        <v>40</v>
      </c>
      <c r="L1326" s="474">
        <v>40000000</v>
      </c>
      <c r="M1326" s="473" t="s">
        <v>8953</v>
      </c>
      <c r="N1326" s="459" t="s">
        <v>1552</v>
      </c>
      <c r="O1326" s="459" t="s">
        <v>8807</v>
      </c>
      <c r="P1326" s="473" t="s">
        <v>8808</v>
      </c>
      <c r="Q1326" s="473" t="s">
        <v>10605</v>
      </c>
      <c r="R1326" s="447"/>
    </row>
    <row r="1327" spans="1:18" s="446" customFormat="1" ht="24.95" customHeight="1">
      <c r="A1327" s="453">
        <v>1307</v>
      </c>
      <c r="B1327" s="453"/>
      <c r="C1327" s="463" t="s">
        <v>10355</v>
      </c>
      <c r="D1327" s="463" t="s">
        <v>10356</v>
      </c>
      <c r="E1327" s="470" t="s">
        <v>10588</v>
      </c>
      <c r="F1327" s="454" t="s">
        <v>327</v>
      </c>
      <c r="G1327" s="456" t="s">
        <v>2619</v>
      </c>
      <c r="H1327" s="454" t="s">
        <v>21</v>
      </c>
      <c r="I1327" s="454" t="s">
        <v>34</v>
      </c>
      <c r="J1327" s="457">
        <v>4500000</v>
      </c>
      <c r="K1327" s="457">
        <v>110</v>
      </c>
      <c r="L1327" s="457">
        <v>495000000</v>
      </c>
      <c r="M1327" s="455" t="s">
        <v>8953</v>
      </c>
      <c r="N1327" s="459" t="s">
        <v>1552</v>
      </c>
      <c r="O1327" s="459" t="s">
        <v>8807</v>
      </c>
      <c r="P1327" s="454" t="s">
        <v>8808</v>
      </c>
      <c r="Q1327" s="455" t="s">
        <v>10605</v>
      </c>
    </row>
    <row r="1328" spans="1:18" s="446" customFormat="1" ht="24.95" customHeight="1">
      <c r="A1328" s="453">
        <v>1307</v>
      </c>
      <c r="B1328" s="453"/>
      <c r="C1328" s="463" t="s">
        <v>10355</v>
      </c>
      <c r="D1328" s="463" t="s">
        <v>10356</v>
      </c>
      <c r="E1328" s="471" t="s">
        <v>10589</v>
      </c>
      <c r="F1328" s="454" t="s">
        <v>327</v>
      </c>
      <c r="G1328" s="456" t="s">
        <v>2619</v>
      </c>
      <c r="H1328" s="454" t="s">
        <v>21</v>
      </c>
      <c r="I1328" s="454" t="s">
        <v>34</v>
      </c>
      <c r="J1328" s="457">
        <v>8000000</v>
      </c>
      <c r="K1328" s="457">
        <v>110</v>
      </c>
      <c r="L1328" s="457">
        <v>880000000</v>
      </c>
      <c r="M1328" s="455" t="s">
        <v>8953</v>
      </c>
      <c r="N1328" s="459" t="s">
        <v>1552</v>
      </c>
      <c r="O1328" s="459" t="s">
        <v>8807</v>
      </c>
      <c r="P1328" s="454" t="s">
        <v>8808</v>
      </c>
      <c r="Q1328" s="455" t="s">
        <v>10605</v>
      </c>
    </row>
    <row r="1329" spans="1:18" s="446" customFormat="1" ht="24.95" customHeight="1">
      <c r="A1329" s="453">
        <v>1307</v>
      </c>
      <c r="B1329" s="453"/>
      <c r="C1329" s="463" t="s">
        <v>297</v>
      </c>
      <c r="D1329" s="463" t="s">
        <v>9717</v>
      </c>
      <c r="E1329" s="471" t="s">
        <v>10590</v>
      </c>
      <c r="F1329" s="454" t="s">
        <v>327</v>
      </c>
      <c r="G1329" s="456" t="s">
        <v>2619</v>
      </c>
      <c r="H1329" s="454" t="s">
        <v>21</v>
      </c>
      <c r="I1329" s="454" t="s">
        <v>8952</v>
      </c>
      <c r="J1329" s="457">
        <v>1500000</v>
      </c>
      <c r="K1329" s="457">
        <v>110</v>
      </c>
      <c r="L1329" s="457">
        <v>165000000</v>
      </c>
      <c r="M1329" s="455" t="s">
        <v>8953</v>
      </c>
      <c r="N1329" s="459" t="s">
        <v>1552</v>
      </c>
      <c r="O1329" s="459" t="s">
        <v>8807</v>
      </c>
      <c r="P1329" s="454" t="s">
        <v>8808</v>
      </c>
      <c r="Q1329" s="455" t="s">
        <v>10605</v>
      </c>
    </row>
    <row r="1330" spans="1:18" s="446" customFormat="1" ht="24.95" customHeight="1">
      <c r="A1330" s="453">
        <v>1307</v>
      </c>
      <c r="B1330" s="453"/>
      <c r="C1330" s="463" t="s">
        <v>283</v>
      </c>
      <c r="D1330" s="463" t="s">
        <v>10562</v>
      </c>
      <c r="E1330" s="471" t="s">
        <v>10591</v>
      </c>
      <c r="F1330" s="454" t="s">
        <v>327</v>
      </c>
      <c r="G1330" s="456" t="s">
        <v>2619</v>
      </c>
      <c r="H1330" s="454" t="s">
        <v>21</v>
      </c>
      <c r="I1330" s="454" t="s">
        <v>34</v>
      </c>
      <c r="J1330" s="457">
        <v>4000000</v>
      </c>
      <c r="K1330" s="457">
        <v>110</v>
      </c>
      <c r="L1330" s="457">
        <v>440000000</v>
      </c>
      <c r="M1330" s="455" t="s">
        <v>8953</v>
      </c>
      <c r="N1330" s="459" t="s">
        <v>1552</v>
      </c>
      <c r="O1330" s="459" t="s">
        <v>8807</v>
      </c>
      <c r="P1330" s="454" t="s">
        <v>8808</v>
      </c>
      <c r="Q1330" s="455" t="s">
        <v>10605</v>
      </c>
    </row>
    <row r="1331" spans="1:18" s="446" customFormat="1" ht="24.95" customHeight="1">
      <c r="A1331" s="453">
        <v>1307</v>
      </c>
      <c r="B1331" s="453"/>
      <c r="C1331" s="463" t="s">
        <v>283</v>
      </c>
      <c r="D1331" s="463" t="s">
        <v>10562</v>
      </c>
      <c r="E1331" s="471" t="s">
        <v>10592</v>
      </c>
      <c r="F1331" s="454" t="s">
        <v>327</v>
      </c>
      <c r="G1331" s="456" t="s">
        <v>2619</v>
      </c>
      <c r="H1331" s="454" t="s">
        <v>21</v>
      </c>
      <c r="I1331" s="454" t="s">
        <v>34</v>
      </c>
      <c r="J1331" s="457">
        <v>7500000</v>
      </c>
      <c r="K1331" s="457">
        <v>110</v>
      </c>
      <c r="L1331" s="457">
        <v>825000000</v>
      </c>
      <c r="M1331" s="455" t="s">
        <v>8953</v>
      </c>
      <c r="N1331" s="459" t="s">
        <v>1552</v>
      </c>
      <c r="O1331" s="459" t="s">
        <v>8807</v>
      </c>
      <c r="P1331" s="454" t="s">
        <v>8808</v>
      </c>
      <c r="Q1331" s="455" t="s">
        <v>10605</v>
      </c>
    </row>
    <row r="1332" spans="1:18" s="446" customFormat="1" ht="24.95" customHeight="1">
      <c r="A1332" s="453">
        <v>1307</v>
      </c>
      <c r="B1332" s="453"/>
      <c r="C1332" s="463" t="s">
        <v>9472</v>
      </c>
      <c r="D1332" s="463" t="s">
        <v>9473</v>
      </c>
      <c r="E1332" s="464" t="s">
        <v>10593</v>
      </c>
      <c r="F1332" s="454" t="s">
        <v>327</v>
      </c>
      <c r="G1332" s="456" t="s">
        <v>385</v>
      </c>
      <c r="H1332" s="454" t="s">
        <v>21</v>
      </c>
      <c r="I1332" s="454" t="s">
        <v>34</v>
      </c>
      <c r="J1332" s="457">
        <v>1000000</v>
      </c>
      <c r="K1332" s="457">
        <v>110</v>
      </c>
      <c r="L1332" s="457">
        <v>110000000</v>
      </c>
      <c r="M1332" s="455" t="s">
        <v>8953</v>
      </c>
      <c r="N1332" s="459" t="s">
        <v>1552</v>
      </c>
      <c r="O1332" s="459" t="s">
        <v>8807</v>
      </c>
      <c r="P1332" s="454" t="s">
        <v>8808</v>
      </c>
      <c r="Q1332" s="455" t="s">
        <v>10605</v>
      </c>
    </row>
    <row r="1333" spans="1:18" s="446" customFormat="1" ht="24.95" customHeight="1">
      <c r="A1333" s="453">
        <v>1308</v>
      </c>
      <c r="B1333" s="453"/>
      <c r="C1333" s="463" t="s">
        <v>297</v>
      </c>
      <c r="D1333" s="463" t="s">
        <v>9717</v>
      </c>
      <c r="E1333" s="468" t="s">
        <v>10594</v>
      </c>
      <c r="F1333" s="454" t="s">
        <v>327</v>
      </c>
      <c r="G1333" s="456" t="s">
        <v>2619</v>
      </c>
      <c r="H1333" s="454" t="s">
        <v>21</v>
      </c>
      <c r="I1333" s="454" t="s">
        <v>8952</v>
      </c>
      <c r="J1333" s="457">
        <v>1500000</v>
      </c>
      <c r="K1333" s="457">
        <v>11</v>
      </c>
      <c r="L1333" s="457">
        <v>16500000</v>
      </c>
      <c r="M1333" s="455" t="s">
        <v>8953</v>
      </c>
      <c r="N1333" s="459" t="s">
        <v>1552</v>
      </c>
      <c r="O1333" s="459" t="s">
        <v>8807</v>
      </c>
      <c r="P1333" s="454" t="s">
        <v>8808</v>
      </c>
      <c r="Q1333" s="455" t="s">
        <v>10605</v>
      </c>
    </row>
    <row r="1334" spans="1:18" s="446" customFormat="1" ht="24.95" customHeight="1">
      <c r="A1334" s="453">
        <v>1308</v>
      </c>
      <c r="B1334" s="453"/>
      <c r="C1334" s="463" t="s">
        <v>283</v>
      </c>
      <c r="D1334" s="463" t="s">
        <v>10562</v>
      </c>
      <c r="E1334" s="464" t="s">
        <v>10595</v>
      </c>
      <c r="F1334" s="454" t="s">
        <v>327</v>
      </c>
      <c r="G1334" s="456" t="s">
        <v>2619</v>
      </c>
      <c r="H1334" s="454" t="s">
        <v>21</v>
      </c>
      <c r="I1334" s="454" t="s">
        <v>34</v>
      </c>
      <c r="J1334" s="457">
        <v>4000000</v>
      </c>
      <c r="K1334" s="457">
        <v>11</v>
      </c>
      <c r="L1334" s="457">
        <v>44000000</v>
      </c>
      <c r="M1334" s="455" t="s">
        <v>8953</v>
      </c>
      <c r="N1334" s="459" t="s">
        <v>1552</v>
      </c>
      <c r="O1334" s="459" t="s">
        <v>8807</v>
      </c>
      <c r="P1334" s="454" t="s">
        <v>8808</v>
      </c>
      <c r="Q1334" s="455" t="s">
        <v>10605</v>
      </c>
    </row>
    <row r="1335" spans="1:18" s="446" customFormat="1" ht="24.95" customHeight="1">
      <c r="A1335" s="453">
        <v>1308</v>
      </c>
      <c r="B1335" s="453"/>
      <c r="C1335" s="463" t="s">
        <v>283</v>
      </c>
      <c r="D1335" s="463" t="s">
        <v>10562</v>
      </c>
      <c r="E1335" s="464" t="s">
        <v>10596</v>
      </c>
      <c r="F1335" s="454" t="s">
        <v>327</v>
      </c>
      <c r="G1335" s="456" t="s">
        <v>2619</v>
      </c>
      <c r="H1335" s="454" t="s">
        <v>21</v>
      </c>
      <c r="I1335" s="454" t="s">
        <v>34</v>
      </c>
      <c r="J1335" s="457">
        <v>7500000</v>
      </c>
      <c r="K1335" s="457">
        <v>11</v>
      </c>
      <c r="L1335" s="457">
        <v>82500000</v>
      </c>
      <c r="M1335" s="455" t="s">
        <v>8953</v>
      </c>
      <c r="N1335" s="459" t="s">
        <v>1552</v>
      </c>
      <c r="O1335" s="459" t="s">
        <v>8807</v>
      </c>
      <c r="P1335" s="454" t="s">
        <v>8808</v>
      </c>
      <c r="Q1335" s="455" t="s">
        <v>10605</v>
      </c>
    </row>
    <row r="1336" spans="1:18" s="446" customFormat="1" ht="24.95" customHeight="1">
      <c r="A1336" s="453">
        <v>1308</v>
      </c>
      <c r="B1336" s="453"/>
      <c r="C1336" s="463" t="s">
        <v>10355</v>
      </c>
      <c r="D1336" s="463" t="s">
        <v>10356</v>
      </c>
      <c r="E1336" s="464" t="s">
        <v>10597</v>
      </c>
      <c r="F1336" s="454" t="s">
        <v>327</v>
      </c>
      <c r="G1336" s="456" t="s">
        <v>2619</v>
      </c>
      <c r="H1336" s="454" t="s">
        <v>21</v>
      </c>
      <c r="I1336" s="454" t="s">
        <v>34</v>
      </c>
      <c r="J1336" s="457">
        <v>6500000</v>
      </c>
      <c r="K1336" s="457">
        <v>11</v>
      </c>
      <c r="L1336" s="457">
        <v>71500000</v>
      </c>
      <c r="M1336" s="455" t="s">
        <v>8953</v>
      </c>
      <c r="N1336" s="459" t="s">
        <v>1552</v>
      </c>
      <c r="O1336" s="459" t="s">
        <v>8807</v>
      </c>
      <c r="P1336" s="454" t="s">
        <v>8808</v>
      </c>
      <c r="Q1336" s="455" t="s">
        <v>10605</v>
      </c>
    </row>
    <row r="1337" spans="1:18" s="446" customFormat="1" ht="24.95" customHeight="1">
      <c r="A1337" s="453">
        <v>1308</v>
      </c>
      <c r="B1337" s="453"/>
      <c r="C1337" s="463" t="s">
        <v>3914</v>
      </c>
      <c r="D1337" s="463" t="s">
        <v>10566</v>
      </c>
      <c r="E1337" s="464" t="s">
        <v>10598</v>
      </c>
      <c r="F1337" s="454" t="s">
        <v>327</v>
      </c>
      <c r="G1337" s="456" t="s">
        <v>2619</v>
      </c>
      <c r="H1337" s="454" t="s">
        <v>21</v>
      </c>
      <c r="I1337" s="454" t="s">
        <v>34</v>
      </c>
      <c r="J1337" s="457">
        <v>1000000</v>
      </c>
      <c r="K1337" s="457">
        <v>11</v>
      </c>
      <c r="L1337" s="457">
        <v>11000000</v>
      </c>
      <c r="M1337" s="455" t="s">
        <v>8953</v>
      </c>
      <c r="N1337" s="459" t="s">
        <v>1552</v>
      </c>
      <c r="O1337" s="459" t="s">
        <v>8807</v>
      </c>
      <c r="P1337" s="454" t="s">
        <v>8808</v>
      </c>
      <c r="Q1337" s="455" t="s">
        <v>10605</v>
      </c>
    </row>
    <row r="1338" spans="1:18" s="446" customFormat="1" ht="24.95" customHeight="1">
      <c r="A1338" s="453">
        <v>1308</v>
      </c>
      <c r="B1338" s="453"/>
      <c r="C1338" s="463" t="s">
        <v>3914</v>
      </c>
      <c r="D1338" s="463" t="s">
        <v>10566</v>
      </c>
      <c r="E1338" s="464" t="s">
        <v>10599</v>
      </c>
      <c r="F1338" s="454" t="s">
        <v>327</v>
      </c>
      <c r="G1338" s="456" t="s">
        <v>2619</v>
      </c>
      <c r="H1338" s="454" t="s">
        <v>21</v>
      </c>
      <c r="I1338" s="454" t="s">
        <v>34</v>
      </c>
      <c r="J1338" s="457">
        <v>1000000</v>
      </c>
      <c r="K1338" s="457">
        <v>11</v>
      </c>
      <c r="L1338" s="457">
        <v>11000000</v>
      </c>
      <c r="M1338" s="455" t="s">
        <v>8953</v>
      </c>
      <c r="N1338" s="459" t="s">
        <v>1552</v>
      </c>
      <c r="O1338" s="459" t="s">
        <v>8807</v>
      </c>
      <c r="P1338" s="454" t="s">
        <v>8808</v>
      </c>
      <c r="Q1338" s="455" t="s">
        <v>10605</v>
      </c>
    </row>
    <row r="1339" spans="1:18" s="448" customFormat="1" ht="24.95" customHeight="1">
      <c r="A1339" s="453">
        <v>1309</v>
      </c>
      <c r="B1339" s="453"/>
      <c r="C1339" s="475"/>
      <c r="D1339" s="473"/>
      <c r="E1339" s="464" t="s">
        <v>10600</v>
      </c>
      <c r="F1339" s="455" t="s">
        <v>9865</v>
      </c>
      <c r="G1339" s="456" t="s">
        <v>10601</v>
      </c>
      <c r="H1339" s="455" t="s">
        <v>8146</v>
      </c>
      <c r="I1339" s="454" t="s">
        <v>23</v>
      </c>
      <c r="J1339" s="457">
        <v>9894000</v>
      </c>
      <c r="K1339" s="458">
        <v>10</v>
      </c>
      <c r="L1339" s="457">
        <v>98940000</v>
      </c>
      <c r="M1339" s="455" t="s">
        <v>9200</v>
      </c>
      <c r="N1339" s="459" t="s">
        <v>1552</v>
      </c>
      <c r="O1339" s="459" t="s">
        <v>8807</v>
      </c>
      <c r="P1339" s="454" t="s">
        <v>8808</v>
      </c>
      <c r="Q1339" s="455" t="s">
        <v>10605</v>
      </c>
      <c r="R1339" s="446"/>
    </row>
    <row r="1340" spans="1:18" s="448" customFormat="1" ht="24.95" customHeight="1">
      <c r="A1340" s="453">
        <v>1310</v>
      </c>
      <c r="B1340" s="453"/>
      <c r="C1340" s="475"/>
      <c r="D1340" s="473"/>
      <c r="E1340" s="464" t="s">
        <v>10602</v>
      </c>
      <c r="F1340" s="455" t="s">
        <v>8211</v>
      </c>
      <c r="G1340" s="456" t="s">
        <v>10601</v>
      </c>
      <c r="H1340" s="455" t="s">
        <v>8146</v>
      </c>
      <c r="I1340" s="454" t="s">
        <v>23</v>
      </c>
      <c r="J1340" s="457">
        <v>19776000</v>
      </c>
      <c r="K1340" s="458">
        <v>5</v>
      </c>
      <c r="L1340" s="457">
        <v>98880000</v>
      </c>
      <c r="M1340" s="455" t="s">
        <v>9200</v>
      </c>
      <c r="N1340" s="459" t="s">
        <v>1552</v>
      </c>
      <c r="O1340" s="459" t="s">
        <v>8807</v>
      </c>
      <c r="P1340" s="454" t="s">
        <v>8808</v>
      </c>
      <c r="Q1340" s="455" t="s">
        <v>10605</v>
      </c>
      <c r="R1340" s="446"/>
    </row>
    <row r="1341" spans="1:18" s="448" customFormat="1" ht="24.95" customHeight="1">
      <c r="A1341" s="453">
        <v>1311</v>
      </c>
      <c r="B1341" s="453"/>
      <c r="C1341" s="475"/>
      <c r="D1341" s="473"/>
      <c r="E1341" s="464" t="s">
        <v>10603</v>
      </c>
      <c r="F1341" s="455" t="s">
        <v>10604</v>
      </c>
      <c r="G1341" s="456" t="s">
        <v>10601</v>
      </c>
      <c r="H1341" s="455" t="s">
        <v>8146</v>
      </c>
      <c r="I1341" s="454" t="s">
        <v>23</v>
      </c>
      <c r="J1341" s="457">
        <v>35700000</v>
      </c>
      <c r="K1341" s="458">
        <v>10</v>
      </c>
      <c r="L1341" s="457">
        <v>357000000</v>
      </c>
      <c r="M1341" s="455" t="s">
        <v>9200</v>
      </c>
      <c r="N1341" s="459" t="s">
        <v>1552</v>
      </c>
      <c r="O1341" s="459" t="s">
        <v>8807</v>
      </c>
      <c r="P1341" s="454" t="s">
        <v>8808</v>
      </c>
      <c r="Q1341" s="455" t="s">
        <v>10605</v>
      </c>
      <c r="R1341" s="446"/>
    </row>
  </sheetData>
  <pageMargins left="0.27559055118110237" right="0.19685039370078741" top="0.41" bottom="0.33" header="0.31496062992125984" footer="0.15748031496062992"/>
  <pageSetup paperSize="9" scale="68" orientation="landscape" r:id="rId1"/>
  <headerFooter>
    <oddFooter>&amp;CPage &amp;P of &amp;N</oddFooter>
  </headerFooter>
</worksheet>
</file>

<file path=xl/worksheets/sheet9.xml><?xml version="1.0" encoding="utf-8"?>
<worksheet xmlns="http://schemas.openxmlformats.org/spreadsheetml/2006/main" xmlns:r="http://schemas.openxmlformats.org/officeDocument/2006/relationships">
  <sheetPr>
    <tabColor rgb="FF00B0F0"/>
    <pageSetUpPr fitToPage="1"/>
  </sheetPr>
  <dimension ref="A1:Q1114"/>
  <sheetViews>
    <sheetView workbookViewId="0">
      <pane ySplit="2" topLeftCell="A3" activePane="bottomLeft" state="frozen"/>
      <selection pane="bottomLeft" activeCell="E4" sqref="E4"/>
    </sheetView>
  </sheetViews>
  <sheetFormatPr defaultRowHeight="15"/>
  <cols>
    <col min="1" max="1" width="5" style="443" bestFit="1" customWidth="1"/>
    <col min="2" max="2" width="8.28515625" style="443" customWidth="1"/>
    <col min="3" max="3" width="12.28515625" style="443" customWidth="1"/>
    <col min="4" max="4" width="19.42578125" style="505" customWidth="1"/>
    <col min="5" max="5" width="16.42578125" style="505" customWidth="1"/>
    <col min="6" max="6" width="11" style="443" customWidth="1"/>
    <col min="7" max="7" width="8.7109375" style="443" customWidth="1"/>
    <col min="8" max="8" width="8.85546875" style="506" customWidth="1"/>
    <col min="9" max="9" width="7.42578125" style="443" customWidth="1"/>
    <col min="10" max="10" width="12.85546875" style="444" customWidth="1"/>
    <col min="11" max="11" width="6.85546875" style="443" customWidth="1"/>
    <col min="12" max="12" width="17.7109375" style="507" customWidth="1"/>
    <col min="13" max="13" width="15.5703125" style="443" customWidth="1"/>
    <col min="14" max="14" width="13.140625" style="443" customWidth="1"/>
    <col min="15" max="15" width="6.7109375" style="443" customWidth="1"/>
    <col min="16" max="16" width="10.42578125" style="443" customWidth="1"/>
    <col min="17" max="17" width="11.28515625" style="443" customWidth="1"/>
    <col min="18" max="16384" width="9.140625" style="443"/>
  </cols>
  <sheetData>
    <row r="1" spans="1:17" customFormat="1" ht="79.5" customHeight="1">
      <c r="A1" s="449" t="s">
        <v>0</v>
      </c>
      <c r="B1" s="449" t="s">
        <v>6652</v>
      </c>
      <c r="C1" s="449" t="s">
        <v>5260</v>
      </c>
      <c r="D1" s="449" t="s">
        <v>7579</v>
      </c>
      <c r="E1" s="449" t="s">
        <v>1562</v>
      </c>
      <c r="F1" s="449" t="s">
        <v>7580</v>
      </c>
      <c r="G1" s="449" t="s">
        <v>7581</v>
      </c>
      <c r="H1" s="450" t="s">
        <v>7582</v>
      </c>
      <c r="I1" s="449" t="s">
        <v>7583</v>
      </c>
      <c r="J1" s="451" t="s">
        <v>7584</v>
      </c>
      <c r="K1" s="451" t="s">
        <v>7</v>
      </c>
      <c r="L1" s="451" t="s">
        <v>8</v>
      </c>
      <c r="M1" s="449" t="s">
        <v>7585</v>
      </c>
      <c r="N1" s="449" t="s">
        <v>7586</v>
      </c>
      <c r="O1" s="449" t="s">
        <v>10</v>
      </c>
      <c r="P1" s="449" t="s">
        <v>7587</v>
      </c>
      <c r="Q1" s="452" t="s">
        <v>7588</v>
      </c>
    </row>
    <row r="2" spans="1:17" ht="45">
      <c r="A2" s="476">
        <v>1</v>
      </c>
      <c r="B2" s="476"/>
      <c r="C2" s="476" t="s">
        <v>69</v>
      </c>
      <c r="D2" s="478" t="s">
        <v>10660</v>
      </c>
      <c r="E2" s="479" t="s">
        <v>10661</v>
      </c>
      <c r="F2" s="480" t="s">
        <v>10662</v>
      </c>
      <c r="G2" s="476" t="s">
        <v>10663</v>
      </c>
      <c r="H2" s="476" t="s">
        <v>34</v>
      </c>
      <c r="I2" s="480" t="s">
        <v>21</v>
      </c>
      <c r="J2" s="481">
        <v>395000</v>
      </c>
      <c r="K2" s="477">
        <v>100</v>
      </c>
      <c r="L2" s="481">
        <f>K2*J2</f>
        <v>39500000</v>
      </c>
      <c r="M2" s="480" t="s">
        <v>10664</v>
      </c>
      <c r="N2" s="480" t="s">
        <v>10665</v>
      </c>
      <c r="O2" s="480" t="s">
        <v>10659</v>
      </c>
      <c r="P2" s="480" t="s">
        <v>10609</v>
      </c>
      <c r="Q2" s="480" t="s">
        <v>10610</v>
      </c>
    </row>
    <row r="3" spans="1:17" ht="45">
      <c r="A3" s="482">
        <v>2</v>
      </c>
      <c r="B3" s="482"/>
      <c r="C3" s="482" t="s">
        <v>116</v>
      </c>
      <c r="D3" s="484" t="s">
        <v>10666</v>
      </c>
      <c r="E3" s="484" t="s">
        <v>10666</v>
      </c>
      <c r="F3" s="485" t="s">
        <v>10667</v>
      </c>
      <c r="G3" s="482" t="s">
        <v>1200</v>
      </c>
      <c r="H3" s="482" t="s">
        <v>241</v>
      </c>
      <c r="I3" s="485" t="s">
        <v>9138</v>
      </c>
      <c r="J3" s="486">
        <v>41400</v>
      </c>
      <c r="K3" s="483">
        <v>8000</v>
      </c>
      <c r="L3" s="486">
        <f t="shared" ref="L3:L4" si="0">K3*J3</f>
        <v>331200000</v>
      </c>
      <c r="M3" s="485" t="s">
        <v>10664</v>
      </c>
      <c r="N3" s="485" t="s">
        <v>10665</v>
      </c>
      <c r="O3" s="485" t="s">
        <v>10659</v>
      </c>
      <c r="P3" s="485" t="s">
        <v>10609</v>
      </c>
      <c r="Q3" s="485" t="s">
        <v>10610</v>
      </c>
    </row>
    <row r="4" spans="1:17" ht="45">
      <c r="A4" s="482">
        <v>3</v>
      </c>
      <c r="B4" s="482"/>
      <c r="C4" s="482" t="s">
        <v>116</v>
      </c>
      <c r="D4" s="484" t="s">
        <v>10668</v>
      </c>
      <c r="E4" s="484" t="s">
        <v>10668</v>
      </c>
      <c r="F4" s="485" t="s">
        <v>10669</v>
      </c>
      <c r="G4" s="482" t="s">
        <v>1200</v>
      </c>
      <c r="H4" s="482" t="s">
        <v>241</v>
      </c>
      <c r="I4" s="485" t="s">
        <v>9138</v>
      </c>
      <c r="J4" s="486">
        <v>27600</v>
      </c>
      <c r="K4" s="483">
        <v>70000</v>
      </c>
      <c r="L4" s="486">
        <f t="shared" si="0"/>
        <v>1932000000</v>
      </c>
      <c r="M4" s="485" t="s">
        <v>10664</v>
      </c>
      <c r="N4" s="485" t="s">
        <v>10665</v>
      </c>
      <c r="O4" s="485" t="s">
        <v>10659</v>
      </c>
      <c r="P4" s="485" t="s">
        <v>10609</v>
      </c>
      <c r="Q4" s="485" t="s">
        <v>10610</v>
      </c>
    </row>
    <row r="5" spans="1:17" ht="45">
      <c r="A5" s="482">
        <v>4</v>
      </c>
      <c r="B5" s="482"/>
      <c r="C5" s="482" t="s">
        <v>116</v>
      </c>
      <c r="D5" s="484" t="s">
        <v>10670</v>
      </c>
      <c r="E5" s="484" t="s">
        <v>10670</v>
      </c>
      <c r="F5" s="485" t="s">
        <v>10667</v>
      </c>
      <c r="G5" s="482" t="s">
        <v>1200</v>
      </c>
      <c r="H5" s="482" t="s">
        <v>241</v>
      </c>
      <c r="I5" s="485" t="s">
        <v>9138</v>
      </c>
      <c r="J5" s="486">
        <v>41400</v>
      </c>
      <c r="K5" s="483">
        <v>16000</v>
      </c>
      <c r="L5" s="486">
        <f>K5*J5</f>
        <v>662400000</v>
      </c>
      <c r="M5" s="485" t="s">
        <v>10664</v>
      </c>
      <c r="N5" s="485" t="s">
        <v>10665</v>
      </c>
      <c r="O5" s="485" t="s">
        <v>10659</v>
      </c>
      <c r="P5" s="485" t="s">
        <v>10609</v>
      </c>
      <c r="Q5" s="485" t="s">
        <v>10610</v>
      </c>
    </row>
    <row r="6" spans="1:17" ht="75">
      <c r="A6" s="482">
        <v>5</v>
      </c>
      <c r="B6" s="482"/>
      <c r="C6" s="482" t="s">
        <v>2327</v>
      </c>
      <c r="D6" s="487" t="s">
        <v>10671</v>
      </c>
      <c r="E6" s="487" t="s">
        <v>10672</v>
      </c>
      <c r="F6" s="483" t="s">
        <v>236</v>
      </c>
      <c r="G6" s="482" t="s">
        <v>1872</v>
      </c>
      <c r="H6" s="482" t="s">
        <v>34</v>
      </c>
      <c r="I6" s="483" t="s">
        <v>21</v>
      </c>
      <c r="J6" s="488">
        <v>9000000</v>
      </c>
      <c r="K6" s="482">
        <v>10</v>
      </c>
      <c r="L6" s="486">
        <f t="shared" ref="L6:L69" si="1">K6*J6</f>
        <v>90000000</v>
      </c>
      <c r="M6" s="485" t="s">
        <v>10673</v>
      </c>
      <c r="N6" s="485" t="s">
        <v>10665</v>
      </c>
      <c r="O6" s="485" t="s">
        <v>10659</v>
      </c>
      <c r="P6" s="485" t="s">
        <v>10612</v>
      </c>
      <c r="Q6" s="485" t="s">
        <v>10613</v>
      </c>
    </row>
    <row r="7" spans="1:17" ht="75">
      <c r="A7" s="482">
        <v>6</v>
      </c>
      <c r="B7" s="482"/>
      <c r="C7" s="482" t="s">
        <v>10674</v>
      </c>
      <c r="D7" s="487" t="s">
        <v>10675</v>
      </c>
      <c r="E7" s="487" t="s">
        <v>10676</v>
      </c>
      <c r="F7" s="483" t="s">
        <v>3329</v>
      </c>
      <c r="G7" s="482" t="s">
        <v>10677</v>
      </c>
      <c r="H7" s="482" t="s">
        <v>149</v>
      </c>
      <c r="I7" s="483" t="s">
        <v>32</v>
      </c>
      <c r="J7" s="488">
        <v>1980000</v>
      </c>
      <c r="K7" s="482">
        <v>20</v>
      </c>
      <c r="L7" s="486">
        <f t="shared" si="1"/>
        <v>39600000</v>
      </c>
      <c r="M7" s="485" t="s">
        <v>10673</v>
      </c>
      <c r="N7" s="485" t="s">
        <v>10665</v>
      </c>
      <c r="O7" s="485" t="s">
        <v>10659</v>
      </c>
      <c r="P7" s="485" t="s">
        <v>10612</v>
      </c>
      <c r="Q7" s="485" t="s">
        <v>10613</v>
      </c>
    </row>
    <row r="8" spans="1:17" ht="75">
      <c r="A8" s="482">
        <v>7</v>
      </c>
      <c r="B8" s="482"/>
      <c r="C8" s="482" t="s">
        <v>10674</v>
      </c>
      <c r="D8" s="487" t="s">
        <v>10678</v>
      </c>
      <c r="E8" s="487" t="s">
        <v>10679</v>
      </c>
      <c r="F8" s="483" t="s">
        <v>10680</v>
      </c>
      <c r="G8" s="482" t="s">
        <v>10677</v>
      </c>
      <c r="H8" s="482" t="s">
        <v>149</v>
      </c>
      <c r="I8" s="483" t="s">
        <v>32</v>
      </c>
      <c r="J8" s="488">
        <v>3500000</v>
      </c>
      <c r="K8" s="482">
        <v>20</v>
      </c>
      <c r="L8" s="486">
        <f t="shared" si="1"/>
        <v>70000000</v>
      </c>
      <c r="M8" s="485" t="s">
        <v>10673</v>
      </c>
      <c r="N8" s="485" t="s">
        <v>10665</v>
      </c>
      <c r="O8" s="485" t="s">
        <v>10659</v>
      </c>
      <c r="P8" s="485" t="s">
        <v>10612</v>
      </c>
      <c r="Q8" s="485" t="s">
        <v>10613</v>
      </c>
    </row>
    <row r="9" spans="1:17" ht="75">
      <c r="A9" s="482">
        <v>8</v>
      </c>
      <c r="B9" s="482"/>
      <c r="C9" s="482" t="s">
        <v>10674</v>
      </c>
      <c r="D9" s="487" t="s">
        <v>10681</v>
      </c>
      <c r="E9" s="487" t="s">
        <v>10682</v>
      </c>
      <c r="F9" s="483" t="s">
        <v>10680</v>
      </c>
      <c r="G9" s="482" t="s">
        <v>10677</v>
      </c>
      <c r="H9" s="482" t="s">
        <v>149</v>
      </c>
      <c r="I9" s="483" t="s">
        <v>32</v>
      </c>
      <c r="J9" s="488">
        <v>5400000</v>
      </c>
      <c r="K9" s="482">
        <v>20</v>
      </c>
      <c r="L9" s="486">
        <f t="shared" si="1"/>
        <v>108000000</v>
      </c>
      <c r="M9" s="485" t="s">
        <v>10673</v>
      </c>
      <c r="N9" s="485" t="s">
        <v>10665</v>
      </c>
      <c r="O9" s="485" t="s">
        <v>10659</v>
      </c>
      <c r="P9" s="485" t="s">
        <v>10612</v>
      </c>
      <c r="Q9" s="485" t="s">
        <v>10613</v>
      </c>
    </row>
    <row r="10" spans="1:17" ht="75">
      <c r="A10" s="482">
        <v>9</v>
      </c>
      <c r="B10" s="482"/>
      <c r="C10" s="482" t="s">
        <v>10674</v>
      </c>
      <c r="D10" s="487" t="s">
        <v>10683</v>
      </c>
      <c r="E10" s="487" t="s">
        <v>10684</v>
      </c>
      <c r="F10" s="483" t="s">
        <v>10685</v>
      </c>
      <c r="G10" s="482" t="s">
        <v>10677</v>
      </c>
      <c r="H10" s="482" t="s">
        <v>149</v>
      </c>
      <c r="I10" s="483" t="s">
        <v>32</v>
      </c>
      <c r="J10" s="488">
        <v>33600000</v>
      </c>
      <c r="K10" s="482">
        <v>20</v>
      </c>
      <c r="L10" s="486">
        <f t="shared" si="1"/>
        <v>672000000</v>
      </c>
      <c r="M10" s="485" t="s">
        <v>10673</v>
      </c>
      <c r="N10" s="485" t="s">
        <v>10665</v>
      </c>
      <c r="O10" s="485" t="s">
        <v>10659</v>
      </c>
      <c r="P10" s="485" t="s">
        <v>10612</v>
      </c>
      <c r="Q10" s="485" t="s">
        <v>10613</v>
      </c>
    </row>
    <row r="11" spans="1:17" ht="60">
      <c r="A11" s="482">
        <v>10</v>
      </c>
      <c r="B11" s="482"/>
      <c r="C11" s="482" t="s">
        <v>310</v>
      </c>
      <c r="D11" s="487" t="s">
        <v>10686</v>
      </c>
      <c r="E11" s="487" t="s">
        <v>10687</v>
      </c>
      <c r="F11" s="483" t="s">
        <v>2149</v>
      </c>
      <c r="G11" s="482" t="s">
        <v>10688</v>
      </c>
      <c r="H11" s="482" t="s">
        <v>34</v>
      </c>
      <c r="I11" s="483" t="s">
        <v>21</v>
      </c>
      <c r="J11" s="488">
        <v>4307000</v>
      </c>
      <c r="K11" s="482">
        <v>60</v>
      </c>
      <c r="L11" s="486">
        <f t="shared" si="1"/>
        <v>258420000</v>
      </c>
      <c r="M11" s="485" t="s">
        <v>9477</v>
      </c>
      <c r="N11" s="485" t="s">
        <v>10665</v>
      </c>
      <c r="O11" s="485" t="s">
        <v>10659</v>
      </c>
      <c r="P11" s="485" t="s">
        <v>10612</v>
      </c>
      <c r="Q11" s="485" t="s">
        <v>10613</v>
      </c>
    </row>
    <row r="12" spans="1:17" ht="60">
      <c r="A12" s="482">
        <v>11</v>
      </c>
      <c r="B12" s="482"/>
      <c r="C12" s="482" t="s">
        <v>310</v>
      </c>
      <c r="D12" s="487" t="s">
        <v>10689</v>
      </c>
      <c r="E12" s="487" t="s">
        <v>10690</v>
      </c>
      <c r="F12" s="483" t="s">
        <v>2149</v>
      </c>
      <c r="G12" s="482" t="s">
        <v>2610</v>
      </c>
      <c r="H12" s="482" t="s">
        <v>203</v>
      </c>
      <c r="I12" s="483" t="s">
        <v>21</v>
      </c>
      <c r="J12" s="488">
        <v>13900000</v>
      </c>
      <c r="K12" s="482">
        <v>30</v>
      </c>
      <c r="L12" s="486">
        <f t="shared" si="1"/>
        <v>417000000</v>
      </c>
      <c r="M12" s="485" t="s">
        <v>9477</v>
      </c>
      <c r="N12" s="485" t="s">
        <v>10665</v>
      </c>
      <c r="O12" s="485" t="s">
        <v>10659</v>
      </c>
      <c r="P12" s="485" t="s">
        <v>10612</v>
      </c>
      <c r="Q12" s="485" t="s">
        <v>10613</v>
      </c>
    </row>
    <row r="13" spans="1:17" ht="60">
      <c r="A13" s="482">
        <v>12</v>
      </c>
      <c r="B13" s="482"/>
      <c r="C13" s="482" t="s">
        <v>2327</v>
      </c>
      <c r="D13" s="487" t="s">
        <v>10691</v>
      </c>
      <c r="E13" s="487" t="s">
        <v>10692</v>
      </c>
      <c r="F13" s="483" t="s">
        <v>2149</v>
      </c>
      <c r="G13" s="482" t="s">
        <v>10693</v>
      </c>
      <c r="H13" s="482" t="s">
        <v>34</v>
      </c>
      <c r="I13" s="483" t="s">
        <v>21</v>
      </c>
      <c r="J13" s="488">
        <v>14240000</v>
      </c>
      <c r="K13" s="482">
        <v>20</v>
      </c>
      <c r="L13" s="486">
        <f t="shared" si="1"/>
        <v>284800000</v>
      </c>
      <c r="M13" s="485" t="s">
        <v>9477</v>
      </c>
      <c r="N13" s="485" t="s">
        <v>10665</v>
      </c>
      <c r="O13" s="485" t="s">
        <v>10659</v>
      </c>
      <c r="P13" s="485" t="s">
        <v>10612</v>
      </c>
      <c r="Q13" s="485" t="s">
        <v>10613</v>
      </c>
    </row>
    <row r="14" spans="1:17" ht="60">
      <c r="A14" s="482">
        <v>13</v>
      </c>
      <c r="B14" s="482"/>
      <c r="C14" s="482" t="s">
        <v>2327</v>
      </c>
      <c r="D14" s="487" t="s">
        <v>10694</v>
      </c>
      <c r="E14" s="487" t="s">
        <v>10695</v>
      </c>
      <c r="F14" s="483" t="s">
        <v>2149</v>
      </c>
      <c r="G14" s="482" t="s">
        <v>10693</v>
      </c>
      <c r="H14" s="482" t="s">
        <v>34</v>
      </c>
      <c r="I14" s="483" t="s">
        <v>21</v>
      </c>
      <c r="J14" s="488">
        <v>49500000</v>
      </c>
      <c r="K14" s="482">
        <v>20</v>
      </c>
      <c r="L14" s="486">
        <f t="shared" si="1"/>
        <v>990000000</v>
      </c>
      <c r="M14" s="485" t="s">
        <v>9477</v>
      </c>
      <c r="N14" s="485" t="s">
        <v>10665</v>
      </c>
      <c r="O14" s="485" t="s">
        <v>10659</v>
      </c>
      <c r="P14" s="485" t="s">
        <v>10612</v>
      </c>
      <c r="Q14" s="485" t="s">
        <v>10613</v>
      </c>
    </row>
    <row r="15" spans="1:17" ht="60">
      <c r="A15" s="482">
        <v>14</v>
      </c>
      <c r="B15" s="482"/>
      <c r="C15" s="482" t="s">
        <v>2361</v>
      </c>
      <c r="D15" s="487" t="s">
        <v>10696</v>
      </c>
      <c r="E15" s="487" t="s">
        <v>10697</v>
      </c>
      <c r="F15" s="483" t="s">
        <v>2149</v>
      </c>
      <c r="G15" s="482" t="s">
        <v>10688</v>
      </c>
      <c r="H15" s="482" t="s">
        <v>10698</v>
      </c>
      <c r="I15" s="483" t="s">
        <v>21</v>
      </c>
      <c r="J15" s="488">
        <v>5775000</v>
      </c>
      <c r="K15" s="482">
        <v>50</v>
      </c>
      <c r="L15" s="486">
        <f t="shared" si="1"/>
        <v>288750000</v>
      </c>
      <c r="M15" s="485" t="s">
        <v>9477</v>
      </c>
      <c r="N15" s="485" t="s">
        <v>10665</v>
      </c>
      <c r="O15" s="485" t="s">
        <v>10659</v>
      </c>
      <c r="P15" s="485" t="s">
        <v>10612</v>
      </c>
      <c r="Q15" s="485" t="s">
        <v>10613</v>
      </c>
    </row>
    <row r="16" spans="1:17" ht="60">
      <c r="A16" s="482">
        <v>15</v>
      </c>
      <c r="B16" s="482"/>
      <c r="C16" s="482" t="s">
        <v>300</v>
      </c>
      <c r="D16" s="487" t="s">
        <v>10699</v>
      </c>
      <c r="E16" s="487" t="s">
        <v>10700</v>
      </c>
      <c r="F16" s="483" t="s">
        <v>2149</v>
      </c>
      <c r="G16" s="482" t="s">
        <v>10688</v>
      </c>
      <c r="H16" s="482" t="s">
        <v>34</v>
      </c>
      <c r="I16" s="483" t="s">
        <v>21</v>
      </c>
      <c r="J16" s="488">
        <v>9240000</v>
      </c>
      <c r="K16" s="482">
        <v>5</v>
      </c>
      <c r="L16" s="486">
        <f t="shared" si="1"/>
        <v>46200000</v>
      </c>
      <c r="M16" s="485" t="s">
        <v>9477</v>
      </c>
      <c r="N16" s="485" t="s">
        <v>10665</v>
      </c>
      <c r="O16" s="485" t="s">
        <v>10659</v>
      </c>
      <c r="P16" s="485" t="s">
        <v>10612</v>
      </c>
      <c r="Q16" s="485" t="s">
        <v>10613</v>
      </c>
    </row>
    <row r="17" spans="1:17" ht="60">
      <c r="A17" s="482">
        <v>16</v>
      </c>
      <c r="B17" s="482"/>
      <c r="C17" s="482" t="s">
        <v>10701</v>
      </c>
      <c r="D17" s="487" t="s">
        <v>10702</v>
      </c>
      <c r="E17" s="487" t="s">
        <v>10703</v>
      </c>
      <c r="F17" s="483" t="s">
        <v>2149</v>
      </c>
      <c r="G17" s="482" t="s">
        <v>10704</v>
      </c>
      <c r="H17" s="482" t="s">
        <v>34</v>
      </c>
      <c r="I17" s="483" t="s">
        <v>21</v>
      </c>
      <c r="J17" s="488">
        <v>4200000</v>
      </c>
      <c r="K17" s="482">
        <v>2</v>
      </c>
      <c r="L17" s="486">
        <f t="shared" si="1"/>
        <v>8400000</v>
      </c>
      <c r="M17" s="485" t="s">
        <v>9477</v>
      </c>
      <c r="N17" s="485" t="s">
        <v>10665</v>
      </c>
      <c r="O17" s="485" t="s">
        <v>10659</v>
      </c>
      <c r="P17" s="485" t="s">
        <v>10612</v>
      </c>
      <c r="Q17" s="485" t="s">
        <v>10613</v>
      </c>
    </row>
    <row r="18" spans="1:17" ht="60">
      <c r="A18" s="482">
        <v>17</v>
      </c>
      <c r="B18" s="482"/>
      <c r="C18" s="482" t="s">
        <v>10701</v>
      </c>
      <c r="D18" s="487" t="s">
        <v>10705</v>
      </c>
      <c r="E18" s="487" t="s">
        <v>10706</v>
      </c>
      <c r="F18" s="483" t="s">
        <v>2149</v>
      </c>
      <c r="G18" s="482" t="s">
        <v>2610</v>
      </c>
      <c r="H18" s="482" t="s">
        <v>1092</v>
      </c>
      <c r="I18" s="483" t="s">
        <v>21</v>
      </c>
      <c r="J18" s="488">
        <v>2310000</v>
      </c>
      <c r="K18" s="482">
        <v>2</v>
      </c>
      <c r="L18" s="486">
        <f t="shared" si="1"/>
        <v>4620000</v>
      </c>
      <c r="M18" s="485" t="s">
        <v>9477</v>
      </c>
      <c r="N18" s="485" t="s">
        <v>10665</v>
      </c>
      <c r="O18" s="485" t="s">
        <v>10659</v>
      </c>
      <c r="P18" s="485" t="s">
        <v>10612</v>
      </c>
      <c r="Q18" s="485" t="s">
        <v>10613</v>
      </c>
    </row>
    <row r="19" spans="1:17" ht="60">
      <c r="A19" s="482">
        <v>18</v>
      </c>
      <c r="B19" s="482"/>
      <c r="C19" s="482" t="s">
        <v>10707</v>
      </c>
      <c r="D19" s="487" t="s">
        <v>10708</v>
      </c>
      <c r="E19" s="487" t="s">
        <v>10709</v>
      </c>
      <c r="F19" s="483" t="s">
        <v>2149</v>
      </c>
      <c r="G19" s="482" t="s">
        <v>2610</v>
      </c>
      <c r="H19" s="482" t="s">
        <v>203</v>
      </c>
      <c r="I19" s="483" t="s">
        <v>21</v>
      </c>
      <c r="J19" s="488">
        <v>14271000</v>
      </c>
      <c r="K19" s="482">
        <v>50</v>
      </c>
      <c r="L19" s="486">
        <f t="shared" si="1"/>
        <v>713550000</v>
      </c>
      <c r="M19" s="485" t="s">
        <v>9477</v>
      </c>
      <c r="N19" s="485" t="s">
        <v>10665</v>
      </c>
      <c r="O19" s="485" t="s">
        <v>10659</v>
      </c>
      <c r="P19" s="485" t="s">
        <v>10612</v>
      </c>
      <c r="Q19" s="485" t="s">
        <v>10613</v>
      </c>
    </row>
    <row r="20" spans="1:17" ht="60">
      <c r="A20" s="482">
        <v>19</v>
      </c>
      <c r="B20" s="482"/>
      <c r="C20" s="482" t="s">
        <v>362</v>
      </c>
      <c r="D20" s="487" t="s">
        <v>10710</v>
      </c>
      <c r="E20" s="487" t="s">
        <v>10711</v>
      </c>
      <c r="F20" s="483" t="s">
        <v>2149</v>
      </c>
      <c r="G20" s="482" t="s">
        <v>10712</v>
      </c>
      <c r="H20" s="482" t="s">
        <v>34</v>
      </c>
      <c r="I20" s="483" t="s">
        <v>21</v>
      </c>
      <c r="J20" s="488">
        <v>329000</v>
      </c>
      <c r="K20" s="482">
        <v>100</v>
      </c>
      <c r="L20" s="486">
        <f t="shared" si="1"/>
        <v>32900000</v>
      </c>
      <c r="M20" s="485" t="s">
        <v>9477</v>
      </c>
      <c r="N20" s="485" t="s">
        <v>10665</v>
      </c>
      <c r="O20" s="485" t="s">
        <v>10659</v>
      </c>
      <c r="P20" s="485" t="s">
        <v>10612</v>
      </c>
      <c r="Q20" s="485" t="s">
        <v>10613</v>
      </c>
    </row>
    <row r="21" spans="1:17" ht="60">
      <c r="A21" s="482">
        <v>20</v>
      </c>
      <c r="B21" s="482"/>
      <c r="C21" s="482" t="s">
        <v>2690</v>
      </c>
      <c r="D21" s="487" t="s">
        <v>10713</v>
      </c>
      <c r="E21" s="487" t="s">
        <v>10714</v>
      </c>
      <c r="F21" s="483" t="s">
        <v>134</v>
      </c>
      <c r="G21" s="482" t="s">
        <v>2310</v>
      </c>
      <c r="H21" s="482" t="s">
        <v>203</v>
      </c>
      <c r="I21" s="483" t="s">
        <v>1415</v>
      </c>
      <c r="J21" s="488">
        <v>27300000</v>
      </c>
      <c r="K21" s="482">
        <v>20</v>
      </c>
      <c r="L21" s="486">
        <f t="shared" si="1"/>
        <v>546000000</v>
      </c>
      <c r="M21" s="485" t="s">
        <v>9477</v>
      </c>
      <c r="N21" s="485" t="s">
        <v>10665</v>
      </c>
      <c r="O21" s="485" t="s">
        <v>10659</v>
      </c>
      <c r="P21" s="485" t="s">
        <v>10612</v>
      </c>
      <c r="Q21" s="485" t="s">
        <v>10613</v>
      </c>
    </row>
    <row r="22" spans="1:17" ht="60">
      <c r="A22" s="482">
        <v>21</v>
      </c>
      <c r="B22" s="482"/>
      <c r="C22" s="482" t="s">
        <v>10715</v>
      </c>
      <c r="D22" s="487" t="s">
        <v>10716</v>
      </c>
      <c r="E22" s="487" t="s">
        <v>10717</v>
      </c>
      <c r="F22" s="483" t="s">
        <v>134</v>
      </c>
      <c r="G22" s="482" t="s">
        <v>2310</v>
      </c>
      <c r="H22" s="482" t="s">
        <v>4586</v>
      </c>
      <c r="I22" s="483" t="s">
        <v>21</v>
      </c>
      <c r="J22" s="488">
        <v>30450000</v>
      </c>
      <c r="K22" s="482">
        <v>20</v>
      </c>
      <c r="L22" s="486">
        <f t="shared" si="1"/>
        <v>609000000</v>
      </c>
      <c r="M22" s="485" t="s">
        <v>9477</v>
      </c>
      <c r="N22" s="485" t="s">
        <v>10665</v>
      </c>
      <c r="O22" s="485" t="s">
        <v>10659</v>
      </c>
      <c r="P22" s="485" t="s">
        <v>10612</v>
      </c>
      <c r="Q22" s="485" t="s">
        <v>10613</v>
      </c>
    </row>
    <row r="23" spans="1:17" ht="60">
      <c r="A23" s="482">
        <v>22</v>
      </c>
      <c r="B23" s="482"/>
      <c r="C23" s="482" t="s">
        <v>300</v>
      </c>
      <c r="D23" s="487" t="s">
        <v>10718</v>
      </c>
      <c r="E23" s="487" t="s">
        <v>8222</v>
      </c>
      <c r="F23" s="483" t="s">
        <v>134</v>
      </c>
      <c r="G23" s="482" t="s">
        <v>2310</v>
      </c>
      <c r="H23" s="482" t="s">
        <v>34</v>
      </c>
      <c r="I23" s="483" t="s">
        <v>1415</v>
      </c>
      <c r="J23" s="488">
        <v>8400000</v>
      </c>
      <c r="K23" s="482">
        <v>20</v>
      </c>
      <c r="L23" s="486">
        <f t="shared" si="1"/>
        <v>168000000</v>
      </c>
      <c r="M23" s="485" t="s">
        <v>9477</v>
      </c>
      <c r="N23" s="485" t="s">
        <v>10665</v>
      </c>
      <c r="O23" s="485" t="s">
        <v>10659</v>
      </c>
      <c r="P23" s="485" t="s">
        <v>10612</v>
      </c>
      <c r="Q23" s="485" t="s">
        <v>10613</v>
      </c>
    </row>
    <row r="24" spans="1:17" ht="60">
      <c r="A24" s="482">
        <v>23</v>
      </c>
      <c r="B24" s="482"/>
      <c r="C24" s="482" t="s">
        <v>2687</v>
      </c>
      <c r="D24" s="487" t="s">
        <v>10719</v>
      </c>
      <c r="E24" s="487" t="s">
        <v>10720</v>
      </c>
      <c r="F24" s="483" t="s">
        <v>134</v>
      </c>
      <c r="G24" s="482" t="s">
        <v>2310</v>
      </c>
      <c r="H24" s="482" t="s">
        <v>203</v>
      </c>
      <c r="I24" s="483" t="s">
        <v>21</v>
      </c>
      <c r="J24" s="488">
        <v>39500000</v>
      </c>
      <c r="K24" s="482">
        <v>5</v>
      </c>
      <c r="L24" s="486">
        <f t="shared" si="1"/>
        <v>197500000</v>
      </c>
      <c r="M24" s="485" t="s">
        <v>9477</v>
      </c>
      <c r="N24" s="485" t="s">
        <v>10665</v>
      </c>
      <c r="O24" s="485" t="s">
        <v>10659</v>
      </c>
      <c r="P24" s="485" t="s">
        <v>10612</v>
      </c>
      <c r="Q24" s="485" t="s">
        <v>10613</v>
      </c>
    </row>
    <row r="25" spans="1:17" ht="75">
      <c r="A25" s="482">
        <v>24</v>
      </c>
      <c r="B25" s="482"/>
      <c r="C25" s="482" t="s">
        <v>2687</v>
      </c>
      <c r="D25" s="487" t="s">
        <v>10721</v>
      </c>
      <c r="E25" s="487" t="s">
        <v>10722</v>
      </c>
      <c r="F25" s="483" t="s">
        <v>134</v>
      </c>
      <c r="G25" s="482" t="s">
        <v>2310</v>
      </c>
      <c r="H25" s="482" t="s">
        <v>34</v>
      </c>
      <c r="I25" s="483" t="s">
        <v>1415</v>
      </c>
      <c r="J25" s="488">
        <v>28500000</v>
      </c>
      <c r="K25" s="482">
        <v>5</v>
      </c>
      <c r="L25" s="486">
        <f t="shared" si="1"/>
        <v>142500000</v>
      </c>
      <c r="M25" s="485" t="s">
        <v>9477</v>
      </c>
      <c r="N25" s="485" t="s">
        <v>10665</v>
      </c>
      <c r="O25" s="485" t="s">
        <v>10659</v>
      </c>
      <c r="P25" s="485" t="s">
        <v>10612</v>
      </c>
      <c r="Q25" s="485" t="s">
        <v>10613</v>
      </c>
    </row>
    <row r="26" spans="1:17" ht="60">
      <c r="A26" s="482">
        <v>25</v>
      </c>
      <c r="B26" s="482"/>
      <c r="C26" s="482" t="s">
        <v>2687</v>
      </c>
      <c r="D26" s="487" t="s">
        <v>10723</v>
      </c>
      <c r="E26" s="487" t="s">
        <v>10724</v>
      </c>
      <c r="F26" s="483" t="s">
        <v>134</v>
      </c>
      <c r="G26" s="482" t="s">
        <v>2310</v>
      </c>
      <c r="H26" s="482" t="s">
        <v>34</v>
      </c>
      <c r="I26" s="483" t="s">
        <v>1415</v>
      </c>
      <c r="J26" s="488">
        <v>31500000</v>
      </c>
      <c r="K26" s="482">
        <v>5</v>
      </c>
      <c r="L26" s="486">
        <f t="shared" si="1"/>
        <v>157500000</v>
      </c>
      <c r="M26" s="485" t="s">
        <v>9477</v>
      </c>
      <c r="N26" s="485" t="s">
        <v>10665</v>
      </c>
      <c r="O26" s="485" t="s">
        <v>10659</v>
      </c>
      <c r="P26" s="485" t="s">
        <v>10612</v>
      </c>
      <c r="Q26" s="485" t="s">
        <v>10613</v>
      </c>
    </row>
    <row r="27" spans="1:17" ht="90">
      <c r="A27" s="482">
        <v>26</v>
      </c>
      <c r="B27" s="482"/>
      <c r="C27" s="482" t="s">
        <v>2687</v>
      </c>
      <c r="D27" s="487" t="s">
        <v>10725</v>
      </c>
      <c r="E27" s="487" t="s">
        <v>10726</v>
      </c>
      <c r="F27" s="483" t="s">
        <v>134</v>
      </c>
      <c r="G27" s="482" t="s">
        <v>2310</v>
      </c>
      <c r="H27" s="482" t="s">
        <v>203</v>
      </c>
      <c r="I27" s="483" t="s">
        <v>1415</v>
      </c>
      <c r="J27" s="488">
        <v>25200000</v>
      </c>
      <c r="K27" s="482">
        <v>3</v>
      </c>
      <c r="L27" s="486">
        <f t="shared" si="1"/>
        <v>75600000</v>
      </c>
      <c r="M27" s="485" t="s">
        <v>9477</v>
      </c>
      <c r="N27" s="485" t="s">
        <v>10665</v>
      </c>
      <c r="O27" s="485" t="s">
        <v>10659</v>
      </c>
      <c r="P27" s="485" t="s">
        <v>10612</v>
      </c>
      <c r="Q27" s="485" t="s">
        <v>10613</v>
      </c>
    </row>
    <row r="28" spans="1:17" ht="60">
      <c r="A28" s="482">
        <v>27</v>
      </c>
      <c r="B28" s="482"/>
      <c r="C28" s="482" t="s">
        <v>300</v>
      </c>
      <c r="D28" s="487" t="s">
        <v>10727</v>
      </c>
      <c r="E28" s="487" t="s">
        <v>10728</v>
      </c>
      <c r="F28" s="483" t="s">
        <v>134</v>
      </c>
      <c r="G28" s="482" t="s">
        <v>2310</v>
      </c>
      <c r="H28" s="482" t="s">
        <v>203</v>
      </c>
      <c r="I28" s="483" t="s">
        <v>21</v>
      </c>
      <c r="J28" s="488">
        <v>8400000</v>
      </c>
      <c r="K28" s="482">
        <v>5</v>
      </c>
      <c r="L28" s="486">
        <f t="shared" si="1"/>
        <v>42000000</v>
      </c>
      <c r="M28" s="485" t="s">
        <v>9477</v>
      </c>
      <c r="N28" s="485" t="s">
        <v>10665</v>
      </c>
      <c r="O28" s="485" t="s">
        <v>10659</v>
      </c>
      <c r="P28" s="485" t="s">
        <v>10612</v>
      </c>
      <c r="Q28" s="485" t="s">
        <v>10613</v>
      </c>
    </row>
    <row r="29" spans="1:17" ht="60">
      <c r="A29" s="482">
        <v>28</v>
      </c>
      <c r="B29" s="482"/>
      <c r="C29" s="482" t="s">
        <v>304</v>
      </c>
      <c r="D29" s="487" t="s">
        <v>10729</v>
      </c>
      <c r="E29" s="487" t="s">
        <v>10730</v>
      </c>
      <c r="F29" s="483" t="s">
        <v>134</v>
      </c>
      <c r="G29" s="482" t="s">
        <v>2310</v>
      </c>
      <c r="H29" s="482" t="s">
        <v>1092</v>
      </c>
      <c r="I29" s="483" t="s">
        <v>21</v>
      </c>
      <c r="J29" s="488">
        <v>2475000</v>
      </c>
      <c r="K29" s="482">
        <v>10</v>
      </c>
      <c r="L29" s="486">
        <f t="shared" si="1"/>
        <v>24750000</v>
      </c>
      <c r="M29" s="485" t="s">
        <v>9477</v>
      </c>
      <c r="N29" s="485" t="s">
        <v>10665</v>
      </c>
      <c r="O29" s="485" t="s">
        <v>10659</v>
      </c>
      <c r="P29" s="485" t="s">
        <v>10612</v>
      </c>
      <c r="Q29" s="485" t="s">
        <v>10613</v>
      </c>
    </row>
    <row r="30" spans="1:17" ht="60">
      <c r="A30" s="482">
        <v>29</v>
      </c>
      <c r="B30" s="482"/>
      <c r="C30" s="482" t="s">
        <v>71</v>
      </c>
      <c r="D30" s="487" t="s">
        <v>10731</v>
      </c>
      <c r="E30" s="487" t="s">
        <v>10732</v>
      </c>
      <c r="F30" s="483" t="s">
        <v>10733</v>
      </c>
      <c r="G30" s="482" t="s">
        <v>2310</v>
      </c>
      <c r="H30" s="482" t="s">
        <v>203</v>
      </c>
      <c r="I30" s="483" t="s">
        <v>21</v>
      </c>
      <c r="J30" s="488">
        <v>1125000</v>
      </c>
      <c r="K30" s="482">
        <v>20</v>
      </c>
      <c r="L30" s="486">
        <f t="shared" si="1"/>
        <v>22500000</v>
      </c>
      <c r="M30" s="485" t="s">
        <v>9477</v>
      </c>
      <c r="N30" s="485" t="s">
        <v>10665</v>
      </c>
      <c r="O30" s="485" t="s">
        <v>10659</v>
      </c>
      <c r="P30" s="485" t="s">
        <v>10612</v>
      </c>
      <c r="Q30" s="485" t="s">
        <v>10613</v>
      </c>
    </row>
    <row r="31" spans="1:17" ht="60">
      <c r="A31" s="482">
        <v>30</v>
      </c>
      <c r="B31" s="482"/>
      <c r="C31" s="482" t="s">
        <v>310</v>
      </c>
      <c r="D31" s="487" t="s">
        <v>10734</v>
      </c>
      <c r="E31" s="487" t="s">
        <v>10735</v>
      </c>
      <c r="F31" s="483" t="s">
        <v>10733</v>
      </c>
      <c r="G31" s="482" t="s">
        <v>2310</v>
      </c>
      <c r="H31" s="482" t="s">
        <v>34</v>
      </c>
      <c r="I31" s="483" t="s">
        <v>21</v>
      </c>
      <c r="J31" s="488">
        <v>3290000</v>
      </c>
      <c r="K31" s="482">
        <v>20</v>
      </c>
      <c r="L31" s="486">
        <f t="shared" si="1"/>
        <v>65800000</v>
      </c>
      <c r="M31" s="485" t="s">
        <v>9477</v>
      </c>
      <c r="N31" s="485" t="s">
        <v>10665</v>
      </c>
      <c r="O31" s="485" t="s">
        <v>10659</v>
      </c>
      <c r="P31" s="485" t="s">
        <v>10612</v>
      </c>
      <c r="Q31" s="485" t="s">
        <v>10613</v>
      </c>
    </row>
    <row r="32" spans="1:17" ht="60">
      <c r="A32" s="482">
        <v>31</v>
      </c>
      <c r="B32" s="482"/>
      <c r="C32" s="482" t="s">
        <v>2361</v>
      </c>
      <c r="D32" s="487" t="s">
        <v>10736</v>
      </c>
      <c r="E32" s="487" t="s">
        <v>10737</v>
      </c>
      <c r="F32" s="483" t="s">
        <v>134</v>
      </c>
      <c r="G32" s="482" t="s">
        <v>2310</v>
      </c>
      <c r="H32" s="482" t="s">
        <v>203</v>
      </c>
      <c r="I32" s="483" t="s">
        <v>21</v>
      </c>
      <c r="J32" s="488">
        <v>4230000</v>
      </c>
      <c r="K32" s="482">
        <v>10</v>
      </c>
      <c r="L32" s="486">
        <f t="shared" si="1"/>
        <v>42300000</v>
      </c>
      <c r="M32" s="485" t="s">
        <v>9477</v>
      </c>
      <c r="N32" s="485" t="s">
        <v>10665</v>
      </c>
      <c r="O32" s="485" t="s">
        <v>10659</v>
      </c>
      <c r="P32" s="485" t="s">
        <v>10612</v>
      </c>
      <c r="Q32" s="485" t="s">
        <v>10613</v>
      </c>
    </row>
    <row r="33" spans="1:17" ht="60">
      <c r="A33" s="482">
        <v>32</v>
      </c>
      <c r="B33" s="482"/>
      <c r="C33" s="482" t="s">
        <v>10674</v>
      </c>
      <c r="D33" s="487" t="s">
        <v>10738</v>
      </c>
      <c r="E33" s="487" t="s">
        <v>10739</v>
      </c>
      <c r="F33" s="483" t="s">
        <v>10740</v>
      </c>
      <c r="G33" s="482" t="s">
        <v>2310</v>
      </c>
      <c r="H33" s="482" t="s">
        <v>203</v>
      </c>
      <c r="I33" s="483" t="s">
        <v>32</v>
      </c>
      <c r="J33" s="488">
        <v>2084000</v>
      </c>
      <c r="K33" s="482">
        <v>100</v>
      </c>
      <c r="L33" s="486">
        <f t="shared" si="1"/>
        <v>208400000</v>
      </c>
      <c r="M33" s="485" t="s">
        <v>9477</v>
      </c>
      <c r="N33" s="485" t="s">
        <v>10665</v>
      </c>
      <c r="O33" s="485" t="s">
        <v>10659</v>
      </c>
      <c r="P33" s="485" t="s">
        <v>10612</v>
      </c>
      <c r="Q33" s="485" t="s">
        <v>10613</v>
      </c>
    </row>
    <row r="34" spans="1:17" ht="90">
      <c r="A34" s="482">
        <v>33</v>
      </c>
      <c r="B34" s="482"/>
      <c r="C34" s="482" t="s">
        <v>301</v>
      </c>
      <c r="D34" s="487" t="s">
        <v>10741</v>
      </c>
      <c r="E34" s="487" t="s">
        <v>10742</v>
      </c>
      <c r="F34" s="483" t="s">
        <v>7963</v>
      </c>
      <c r="G34" s="482" t="s">
        <v>10743</v>
      </c>
      <c r="H34" s="482" t="s">
        <v>34</v>
      </c>
      <c r="I34" s="483" t="s">
        <v>21</v>
      </c>
      <c r="J34" s="488">
        <v>2100000</v>
      </c>
      <c r="K34" s="482">
        <v>40</v>
      </c>
      <c r="L34" s="486">
        <f t="shared" si="1"/>
        <v>84000000</v>
      </c>
      <c r="M34" s="485" t="s">
        <v>10744</v>
      </c>
      <c r="N34" s="485" t="s">
        <v>10665</v>
      </c>
      <c r="O34" s="485" t="s">
        <v>10659</v>
      </c>
      <c r="P34" s="485" t="s">
        <v>10612</v>
      </c>
      <c r="Q34" s="485" t="s">
        <v>10613</v>
      </c>
    </row>
    <row r="35" spans="1:17" ht="75">
      <c r="A35" s="482">
        <v>34</v>
      </c>
      <c r="B35" s="482"/>
      <c r="C35" s="482"/>
      <c r="D35" s="487" t="s">
        <v>10745</v>
      </c>
      <c r="E35" s="487" t="s">
        <v>8570</v>
      </c>
      <c r="F35" s="483" t="s">
        <v>10746</v>
      </c>
      <c r="G35" s="482" t="s">
        <v>7615</v>
      </c>
      <c r="H35" s="482" t="s">
        <v>33</v>
      </c>
      <c r="I35" s="483" t="s">
        <v>23</v>
      </c>
      <c r="J35" s="488">
        <v>265000</v>
      </c>
      <c r="K35" s="482">
        <v>500</v>
      </c>
      <c r="L35" s="486">
        <f t="shared" si="1"/>
        <v>132500000</v>
      </c>
      <c r="M35" s="485" t="s">
        <v>10747</v>
      </c>
      <c r="N35" s="485" t="s">
        <v>10665</v>
      </c>
      <c r="O35" s="485" t="s">
        <v>10659</v>
      </c>
      <c r="P35" s="485" t="s">
        <v>10612</v>
      </c>
      <c r="Q35" s="485" t="s">
        <v>10613</v>
      </c>
    </row>
    <row r="36" spans="1:17" ht="60">
      <c r="A36" s="482">
        <v>35</v>
      </c>
      <c r="B36" s="482"/>
      <c r="C36" s="482" t="s">
        <v>144</v>
      </c>
      <c r="D36" s="487" t="s">
        <v>10748</v>
      </c>
      <c r="E36" s="487" t="s">
        <v>10748</v>
      </c>
      <c r="F36" s="483" t="s">
        <v>1415</v>
      </c>
      <c r="G36" s="482" t="s">
        <v>2399</v>
      </c>
      <c r="H36" s="482" t="s">
        <v>35</v>
      </c>
      <c r="I36" s="483" t="s">
        <v>1415</v>
      </c>
      <c r="J36" s="488">
        <v>300000</v>
      </c>
      <c r="K36" s="482">
        <v>300</v>
      </c>
      <c r="L36" s="486">
        <f t="shared" si="1"/>
        <v>90000000</v>
      </c>
      <c r="M36" s="485" t="s">
        <v>10749</v>
      </c>
      <c r="N36" s="485" t="s">
        <v>10665</v>
      </c>
      <c r="O36" s="485" t="s">
        <v>10659</v>
      </c>
      <c r="P36" s="485" t="s">
        <v>10615</v>
      </c>
      <c r="Q36" s="485" t="s">
        <v>5252</v>
      </c>
    </row>
    <row r="37" spans="1:17" ht="60">
      <c r="A37" s="482">
        <v>36</v>
      </c>
      <c r="B37" s="482"/>
      <c r="C37" s="482" t="s">
        <v>144</v>
      </c>
      <c r="D37" s="487" t="s">
        <v>10750</v>
      </c>
      <c r="E37" s="487" t="s">
        <v>5223</v>
      </c>
      <c r="F37" s="483" t="s">
        <v>1415</v>
      </c>
      <c r="G37" s="482" t="s">
        <v>2399</v>
      </c>
      <c r="H37" s="482" t="s">
        <v>35</v>
      </c>
      <c r="I37" s="483" t="s">
        <v>1415</v>
      </c>
      <c r="J37" s="488">
        <v>300000</v>
      </c>
      <c r="K37" s="482">
        <v>10</v>
      </c>
      <c r="L37" s="486">
        <f t="shared" si="1"/>
        <v>3000000</v>
      </c>
      <c r="M37" s="485" t="s">
        <v>10749</v>
      </c>
      <c r="N37" s="485" t="s">
        <v>10665</v>
      </c>
      <c r="O37" s="485" t="s">
        <v>10659</v>
      </c>
      <c r="P37" s="485" t="s">
        <v>10615</v>
      </c>
      <c r="Q37" s="485" t="s">
        <v>5252</v>
      </c>
    </row>
    <row r="38" spans="1:17" ht="60">
      <c r="A38" s="482">
        <v>37</v>
      </c>
      <c r="B38" s="482"/>
      <c r="C38" s="482" t="s">
        <v>144</v>
      </c>
      <c r="D38" s="487" t="s">
        <v>10751</v>
      </c>
      <c r="E38" s="487" t="s">
        <v>10752</v>
      </c>
      <c r="F38" s="483" t="s">
        <v>1415</v>
      </c>
      <c r="G38" s="482" t="s">
        <v>2399</v>
      </c>
      <c r="H38" s="482" t="s">
        <v>35</v>
      </c>
      <c r="I38" s="483" t="s">
        <v>1415</v>
      </c>
      <c r="J38" s="488">
        <v>300000</v>
      </c>
      <c r="K38" s="482">
        <v>10</v>
      </c>
      <c r="L38" s="486">
        <f t="shared" si="1"/>
        <v>3000000</v>
      </c>
      <c r="M38" s="485" t="s">
        <v>10749</v>
      </c>
      <c r="N38" s="485" t="s">
        <v>10665</v>
      </c>
      <c r="O38" s="485" t="s">
        <v>10659</v>
      </c>
      <c r="P38" s="485" t="s">
        <v>10615</v>
      </c>
      <c r="Q38" s="485" t="s">
        <v>5252</v>
      </c>
    </row>
    <row r="39" spans="1:17" ht="60">
      <c r="A39" s="482">
        <v>38</v>
      </c>
      <c r="B39" s="482"/>
      <c r="C39" s="482" t="s">
        <v>144</v>
      </c>
      <c r="D39" s="487" t="s">
        <v>10753</v>
      </c>
      <c r="E39" s="487" t="s">
        <v>10753</v>
      </c>
      <c r="F39" s="483" t="s">
        <v>1415</v>
      </c>
      <c r="G39" s="482" t="s">
        <v>10754</v>
      </c>
      <c r="H39" s="482" t="s">
        <v>31</v>
      </c>
      <c r="I39" s="483" t="s">
        <v>1415</v>
      </c>
      <c r="J39" s="488">
        <v>500000</v>
      </c>
      <c r="K39" s="482">
        <v>200</v>
      </c>
      <c r="L39" s="486">
        <f t="shared" si="1"/>
        <v>100000000</v>
      </c>
      <c r="M39" s="485" t="s">
        <v>10749</v>
      </c>
      <c r="N39" s="485" t="s">
        <v>10665</v>
      </c>
      <c r="O39" s="485" t="s">
        <v>10659</v>
      </c>
      <c r="P39" s="485" t="s">
        <v>10615</v>
      </c>
      <c r="Q39" s="485" t="s">
        <v>5252</v>
      </c>
    </row>
    <row r="40" spans="1:17" ht="60">
      <c r="A40" s="482">
        <v>39</v>
      </c>
      <c r="B40" s="482"/>
      <c r="C40" s="482" t="s">
        <v>144</v>
      </c>
      <c r="D40" s="487" t="s">
        <v>10755</v>
      </c>
      <c r="E40" s="487" t="s">
        <v>10755</v>
      </c>
      <c r="F40" s="483" t="s">
        <v>1415</v>
      </c>
      <c r="G40" s="482" t="s">
        <v>10754</v>
      </c>
      <c r="H40" s="482" t="s">
        <v>31</v>
      </c>
      <c r="I40" s="483" t="s">
        <v>1415</v>
      </c>
      <c r="J40" s="488">
        <v>500000</v>
      </c>
      <c r="K40" s="482">
        <v>100</v>
      </c>
      <c r="L40" s="486">
        <f t="shared" si="1"/>
        <v>50000000</v>
      </c>
      <c r="M40" s="485" t="s">
        <v>10749</v>
      </c>
      <c r="N40" s="485" t="s">
        <v>10665</v>
      </c>
      <c r="O40" s="485" t="s">
        <v>10659</v>
      </c>
      <c r="P40" s="485" t="s">
        <v>10615</v>
      </c>
      <c r="Q40" s="485" t="s">
        <v>5252</v>
      </c>
    </row>
    <row r="41" spans="1:17" ht="60">
      <c r="A41" s="482">
        <v>40</v>
      </c>
      <c r="B41" s="482"/>
      <c r="C41" s="482" t="s">
        <v>144</v>
      </c>
      <c r="D41" s="487" t="s">
        <v>10756</v>
      </c>
      <c r="E41" s="487" t="s">
        <v>10757</v>
      </c>
      <c r="F41" s="483" t="s">
        <v>1415</v>
      </c>
      <c r="G41" s="482" t="s">
        <v>10754</v>
      </c>
      <c r="H41" s="482" t="s">
        <v>31</v>
      </c>
      <c r="I41" s="483" t="s">
        <v>1415</v>
      </c>
      <c r="J41" s="488">
        <v>3000000</v>
      </c>
      <c r="K41" s="482">
        <v>2</v>
      </c>
      <c r="L41" s="486">
        <f t="shared" si="1"/>
        <v>6000000</v>
      </c>
      <c r="M41" s="485" t="s">
        <v>10749</v>
      </c>
      <c r="N41" s="485" t="s">
        <v>10665</v>
      </c>
      <c r="O41" s="485" t="s">
        <v>10659</v>
      </c>
      <c r="P41" s="485" t="s">
        <v>10615</v>
      </c>
      <c r="Q41" s="485" t="s">
        <v>5252</v>
      </c>
    </row>
    <row r="42" spans="1:17" ht="60">
      <c r="A42" s="482">
        <v>41</v>
      </c>
      <c r="B42" s="482"/>
      <c r="C42" s="482" t="s">
        <v>144</v>
      </c>
      <c r="D42" s="487" t="s">
        <v>10758</v>
      </c>
      <c r="E42" s="487" t="s">
        <v>10759</v>
      </c>
      <c r="F42" s="483" t="s">
        <v>1415</v>
      </c>
      <c r="G42" s="482" t="s">
        <v>2610</v>
      </c>
      <c r="H42" s="482" t="s">
        <v>812</v>
      </c>
      <c r="I42" s="483" t="s">
        <v>1415</v>
      </c>
      <c r="J42" s="488">
        <v>4000000</v>
      </c>
      <c r="K42" s="482">
        <v>4</v>
      </c>
      <c r="L42" s="486">
        <f t="shared" si="1"/>
        <v>16000000</v>
      </c>
      <c r="M42" s="485" t="s">
        <v>10749</v>
      </c>
      <c r="N42" s="485" t="s">
        <v>10665</v>
      </c>
      <c r="O42" s="485" t="s">
        <v>10659</v>
      </c>
      <c r="P42" s="485" t="s">
        <v>10615</v>
      </c>
      <c r="Q42" s="485" t="s">
        <v>5252</v>
      </c>
    </row>
    <row r="43" spans="1:17" ht="60">
      <c r="A43" s="482">
        <v>42</v>
      </c>
      <c r="B43" s="482"/>
      <c r="C43" s="482" t="s">
        <v>144</v>
      </c>
      <c r="D43" s="487" t="s">
        <v>10760</v>
      </c>
      <c r="E43" s="487" t="s">
        <v>10761</v>
      </c>
      <c r="F43" s="483" t="s">
        <v>1415</v>
      </c>
      <c r="G43" s="482" t="s">
        <v>2610</v>
      </c>
      <c r="H43" s="482" t="s">
        <v>812</v>
      </c>
      <c r="I43" s="483" t="s">
        <v>1415</v>
      </c>
      <c r="J43" s="488">
        <v>4000000</v>
      </c>
      <c r="K43" s="482">
        <v>4</v>
      </c>
      <c r="L43" s="486">
        <f t="shared" si="1"/>
        <v>16000000</v>
      </c>
      <c r="M43" s="485" t="s">
        <v>10749</v>
      </c>
      <c r="N43" s="485" t="s">
        <v>10665</v>
      </c>
      <c r="O43" s="485" t="s">
        <v>10659</v>
      </c>
      <c r="P43" s="485" t="s">
        <v>10615</v>
      </c>
      <c r="Q43" s="485" t="s">
        <v>5252</v>
      </c>
    </row>
    <row r="44" spans="1:17" ht="60">
      <c r="A44" s="482">
        <v>43</v>
      </c>
      <c r="B44" s="482"/>
      <c r="C44" s="482" t="s">
        <v>144</v>
      </c>
      <c r="D44" s="487" t="s">
        <v>10762</v>
      </c>
      <c r="E44" s="487" t="s">
        <v>10763</v>
      </c>
      <c r="F44" s="483" t="s">
        <v>1415</v>
      </c>
      <c r="G44" s="482" t="s">
        <v>2610</v>
      </c>
      <c r="H44" s="482" t="s">
        <v>812</v>
      </c>
      <c r="I44" s="483" t="s">
        <v>1415</v>
      </c>
      <c r="J44" s="488">
        <v>4000000</v>
      </c>
      <c r="K44" s="482">
        <v>5</v>
      </c>
      <c r="L44" s="486">
        <f t="shared" si="1"/>
        <v>20000000</v>
      </c>
      <c r="M44" s="485" t="s">
        <v>10749</v>
      </c>
      <c r="N44" s="485" t="s">
        <v>10665</v>
      </c>
      <c r="O44" s="485" t="s">
        <v>10659</v>
      </c>
      <c r="P44" s="485" t="s">
        <v>10615</v>
      </c>
      <c r="Q44" s="485" t="s">
        <v>5252</v>
      </c>
    </row>
    <row r="45" spans="1:17" ht="60">
      <c r="A45" s="482">
        <v>44</v>
      </c>
      <c r="B45" s="482"/>
      <c r="C45" s="482" t="s">
        <v>144</v>
      </c>
      <c r="D45" s="487" t="s">
        <v>10764</v>
      </c>
      <c r="E45" s="487" t="s">
        <v>10765</v>
      </c>
      <c r="F45" s="483" t="s">
        <v>1415</v>
      </c>
      <c r="G45" s="482" t="s">
        <v>2610</v>
      </c>
      <c r="H45" s="482" t="s">
        <v>812</v>
      </c>
      <c r="I45" s="483" t="s">
        <v>1415</v>
      </c>
      <c r="J45" s="488">
        <v>5000000</v>
      </c>
      <c r="K45" s="482">
        <v>5</v>
      </c>
      <c r="L45" s="486">
        <f t="shared" si="1"/>
        <v>25000000</v>
      </c>
      <c r="M45" s="485" t="s">
        <v>10749</v>
      </c>
      <c r="N45" s="485" t="s">
        <v>10665</v>
      </c>
      <c r="O45" s="485" t="s">
        <v>10659</v>
      </c>
      <c r="P45" s="485" t="s">
        <v>10615</v>
      </c>
      <c r="Q45" s="485" t="s">
        <v>5252</v>
      </c>
    </row>
    <row r="46" spans="1:17" ht="60">
      <c r="A46" s="482">
        <v>45</v>
      </c>
      <c r="B46" s="482"/>
      <c r="C46" s="482" t="s">
        <v>144</v>
      </c>
      <c r="D46" s="487" t="s">
        <v>10766</v>
      </c>
      <c r="E46" s="487" t="s">
        <v>10766</v>
      </c>
      <c r="F46" s="483" t="s">
        <v>21</v>
      </c>
      <c r="G46" s="482" t="s">
        <v>2399</v>
      </c>
      <c r="H46" s="482" t="s">
        <v>35</v>
      </c>
      <c r="I46" s="483" t="s">
        <v>21</v>
      </c>
      <c r="J46" s="488">
        <v>100000</v>
      </c>
      <c r="K46" s="482">
        <v>500</v>
      </c>
      <c r="L46" s="486">
        <f t="shared" si="1"/>
        <v>50000000</v>
      </c>
      <c r="M46" s="485" t="s">
        <v>10749</v>
      </c>
      <c r="N46" s="485" t="s">
        <v>10665</v>
      </c>
      <c r="O46" s="485" t="s">
        <v>10659</v>
      </c>
      <c r="P46" s="485" t="s">
        <v>10615</v>
      </c>
      <c r="Q46" s="485" t="s">
        <v>5252</v>
      </c>
    </row>
    <row r="47" spans="1:17" ht="60">
      <c r="A47" s="482">
        <v>46</v>
      </c>
      <c r="B47" s="482"/>
      <c r="C47" s="482" t="s">
        <v>137</v>
      </c>
      <c r="D47" s="487" t="s">
        <v>10767</v>
      </c>
      <c r="E47" s="487" t="s">
        <v>10768</v>
      </c>
      <c r="F47" s="483" t="s">
        <v>18</v>
      </c>
      <c r="G47" s="482" t="s">
        <v>2399</v>
      </c>
      <c r="H47" s="482" t="s">
        <v>35</v>
      </c>
      <c r="I47" s="483" t="s">
        <v>18</v>
      </c>
      <c r="J47" s="488">
        <v>700000</v>
      </c>
      <c r="K47" s="482">
        <v>20</v>
      </c>
      <c r="L47" s="486">
        <f t="shared" si="1"/>
        <v>14000000</v>
      </c>
      <c r="M47" s="485" t="s">
        <v>10749</v>
      </c>
      <c r="N47" s="485" t="s">
        <v>10665</v>
      </c>
      <c r="O47" s="485" t="s">
        <v>10659</v>
      </c>
      <c r="P47" s="485" t="s">
        <v>10615</v>
      </c>
      <c r="Q47" s="485" t="s">
        <v>5252</v>
      </c>
    </row>
    <row r="48" spans="1:17" ht="60">
      <c r="A48" s="482">
        <v>47</v>
      </c>
      <c r="B48" s="482"/>
      <c r="C48" s="482" t="s">
        <v>293</v>
      </c>
      <c r="D48" s="487" t="s">
        <v>10535</v>
      </c>
      <c r="E48" s="487" t="s">
        <v>10535</v>
      </c>
      <c r="F48" s="483" t="s">
        <v>21</v>
      </c>
      <c r="G48" s="482" t="s">
        <v>2399</v>
      </c>
      <c r="H48" s="482" t="s">
        <v>35</v>
      </c>
      <c r="I48" s="483" t="s">
        <v>21</v>
      </c>
      <c r="J48" s="488">
        <v>500000</v>
      </c>
      <c r="K48" s="482">
        <v>100</v>
      </c>
      <c r="L48" s="486">
        <f t="shared" si="1"/>
        <v>50000000</v>
      </c>
      <c r="M48" s="485" t="s">
        <v>10749</v>
      </c>
      <c r="N48" s="485" t="s">
        <v>10665</v>
      </c>
      <c r="O48" s="485" t="s">
        <v>10659</v>
      </c>
      <c r="P48" s="485" t="s">
        <v>10615</v>
      </c>
      <c r="Q48" s="485" t="s">
        <v>5252</v>
      </c>
    </row>
    <row r="49" spans="1:17" ht="60">
      <c r="A49" s="482">
        <v>48</v>
      </c>
      <c r="B49" s="482"/>
      <c r="C49" s="482" t="s">
        <v>101</v>
      </c>
      <c r="D49" s="487" t="s">
        <v>10769</v>
      </c>
      <c r="E49" s="487" t="s">
        <v>10770</v>
      </c>
      <c r="F49" s="483" t="s">
        <v>23</v>
      </c>
      <c r="G49" s="482" t="s">
        <v>387</v>
      </c>
      <c r="H49" s="482" t="s">
        <v>33</v>
      </c>
      <c r="I49" s="483" t="s">
        <v>23</v>
      </c>
      <c r="J49" s="488">
        <v>1370000</v>
      </c>
      <c r="K49" s="482">
        <v>20</v>
      </c>
      <c r="L49" s="486">
        <f t="shared" si="1"/>
        <v>27400000</v>
      </c>
      <c r="M49" s="485" t="s">
        <v>10749</v>
      </c>
      <c r="N49" s="485" t="s">
        <v>10665</v>
      </c>
      <c r="O49" s="485" t="s">
        <v>10659</v>
      </c>
      <c r="P49" s="485" t="s">
        <v>10615</v>
      </c>
      <c r="Q49" s="485" t="s">
        <v>5252</v>
      </c>
    </row>
    <row r="50" spans="1:17" ht="60">
      <c r="A50" s="482">
        <v>49</v>
      </c>
      <c r="B50" s="482"/>
      <c r="C50" s="482" t="s">
        <v>101</v>
      </c>
      <c r="D50" s="487" t="s">
        <v>10771</v>
      </c>
      <c r="E50" s="487" t="s">
        <v>10772</v>
      </c>
      <c r="F50" s="483" t="s">
        <v>23</v>
      </c>
      <c r="G50" s="482" t="s">
        <v>387</v>
      </c>
      <c r="H50" s="482" t="s">
        <v>33</v>
      </c>
      <c r="I50" s="483" t="s">
        <v>23</v>
      </c>
      <c r="J50" s="488">
        <v>1500000</v>
      </c>
      <c r="K50" s="482">
        <v>20</v>
      </c>
      <c r="L50" s="486">
        <f t="shared" si="1"/>
        <v>30000000</v>
      </c>
      <c r="M50" s="485" t="s">
        <v>10749</v>
      </c>
      <c r="N50" s="485" t="s">
        <v>10665</v>
      </c>
      <c r="O50" s="485" t="s">
        <v>10659</v>
      </c>
      <c r="P50" s="485" t="s">
        <v>10615</v>
      </c>
      <c r="Q50" s="485" t="s">
        <v>5252</v>
      </c>
    </row>
    <row r="51" spans="1:17" ht="60">
      <c r="A51" s="482">
        <v>50</v>
      </c>
      <c r="B51" s="482"/>
      <c r="C51" s="482" t="s">
        <v>101</v>
      </c>
      <c r="D51" s="487" t="s">
        <v>10773</v>
      </c>
      <c r="E51" s="487" t="s">
        <v>10774</v>
      </c>
      <c r="F51" s="483" t="s">
        <v>23</v>
      </c>
      <c r="G51" s="482" t="s">
        <v>387</v>
      </c>
      <c r="H51" s="482" t="s">
        <v>33</v>
      </c>
      <c r="I51" s="483" t="s">
        <v>23</v>
      </c>
      <c r="J51" s="488">
        <v>1800000</v>
      </c>
      <c r="K51" s="482">
        <v>20</v>
      </c>
      <c r="L51" s="486">
        <f t="shared" si="1"/>
        <v>36000000</v>
      </c>
      <c r="M51" s="485" t="s">
        <v>10749</v>
      </c>
      <c r="N51" s="485" t="s">
        <v>10665</v>
      </c>
      <c r="O51" s="485" t="s">
        <v>10659</v>
      </c>
      <c r="P51" s="485" t="s">
        <v>10615</v>
      </c>
      <c r="Q51" s="485" t="s">
        <v>5252</v>
      </c>
    </row>
    <row r="52" spans="1:17" ht="60">
      <c r="A52" s="482">
        <v>51</v>
      </c>
      <c r="B52" s="482"/>
      <c r="C52" s="482" t="s">
        <v>101</v>
      </c>
      <c r="D52" s="487" t="s">
        <v>10775</v>
      </c>
      <c r="E52" s="487" t="s">
        <v>10776</v>
      </c>
      <c r="F52" s="483" t="s">
        <v>23</v>
      </c>
      <c r="G52" s="482" t="s">
        <v>387</v>
      </c>
      <c r="H52" s="482" t="s">
        <v>33</v>
      </c>
      <c r="I52" s="483" t="s">
        <v>23</v>
      </c>
      <c r="J52" s="488">
        <v>1750000</v>
      </c>
      <c r="K52" s="482">
        <v>4</v>
      </c>
      <c r="L52" s="486">
        <f t="shared" si="1"/>
        <v>7000000</v>
      </c>
      <c r="M52" s="485" t="s">
        <v>10749</v>
      </c>
      <c r="N52" s="485" t="s">
        <v>10665</v>
      </c>
      <c r="O52" s="485" t="s">
        <v>10659</v>
      </c>
      <c r="P52" s="485" t="s">
        <v>10615</v>
      </c>
      <c r="Q52" s="485" t="s">
        <v>5252</v>
      </c>
    </row>
    <row r="53" spans="1:17" ht="60">
      <c r="A53" s="482">
        <v>52</v>
      </c>
      <c r="B53" s="482"/>
      <c r="C53" s="482" t="s">
        <v>101</v>
      </c>
      <c r="D53" s="487" t="s">
        <v>10777</v>
      </c>
      <c r="E53" s="487" t="s">
        <v>10778</v>
      </c>
      <c r="F53" s="483" t="s">
        <v>23</v>
      </c>
      <c r="G53" s="482" t="s">
        <v>387</v>
      </c>
      <c r="H53" s="482" t="s">
        <v>33</v>
      </c>
      <c r="I53" s="483" t="s">
        <v>23</v>
      </c>
      <c r="J53" s="488">
        <v>1550000</v>
      </c>
      <c r="K53" s="482">
        <v>2</v>
      </c>
      <c r="L53" s="486">
        <f t="shared" si="1"/>
        <v>3100000</v>
      </c>
      <c r="M53" s="485" t="s">
        <v>10749</v>
      </c>
      <c r="N53" s="485" t="s">
        <v>10665</v>
      </c>
      <c r="O53" s="485" t="s">
        <v>10659</v>
      </c>
      <c r="P53" s="485" t="s">
        <v>10615</v>
      </c>
      <c r="Q53" s="485" t="s">
        <v>5252</v>
      </c>
    </row>
    <row r="54" spans="1:17" ht="60">
      <c r="A54" s="482">
        <v>53</v>
      </c>
      <c r="B54" s="482"/>
      <c r="C54" s="482" t="s">
        <v>101</v>
      </c>
      <c r="D54" s="487" t="s">
        <v>10779</v>
      </c>
      <c r="E54" s="487" t="s">
        <v>10780</v>
      </c>
      <c r="F54" s="483" t="s">
        <v>23</v>
      </c>
      <c r="G54" s="482" t="s">
        <v>387</v>
      </c>
      <c r="H54" s="482" t="s">
        <v>33</v>
      </c>
      <c r="I54" s="483" t="s">
        <v>23</v>
      </c>
      <c r="J54" s="488">
        <v>2100000</v>
      </c>
      <c r="K54" s="482">
        <v>5</v>
      </c>
      <c r="L54" s="486">
        <f t="shared" si="1"/>
        <v>10500000</v>
      </c>
      <c r="M54" s="485" t="s">
        <v>10749</v>
      </c>
      <c r="N54" s="485" t="s">
        <v>10665</v>
      </c>
      <c r="O54" s="485" t="s">
        <v>10659</v>
      </c>
      <c r="P54" s="485" t="s">
        <v>10615</v>
      </c>
      <c r="Q54" s="485" t="s">
        <v>5252</v>
      </c>
    </row>
    <row r="55" spans="1:17" ht="60">
      <c r="A55" s="482">
        <v>54</v>
      </c>
      <c r="B55" s="482"/>
      <c r="C55" s="482" t="s">
        <v>144</v>
      </c>
      <c r="D55" s="487" t="s">
        <v>10781</v>
      </c>
      <c r="E55" s="487" t="s">
        <v>10781</v>
      </c>
      <c r="F55" s="483" t="s">
        <v>23</v>
      </c>
      <c r="G55" s="482" t="s">
        <v>387</v>
      </c>
      <c r="H55" s="482" t="s">
        <v>33</v>
      </c>
      <c r="I55" s="483" t="s">
        <v>23</v>
      </c>
      <c r="J55" s="488">
        <v>55000</v>
      </c>
      <c r="K55" s="482">
        <v>30</v>
      </c>
      <c r="L55" s="486">
        <f t="shared" si="1"/>
        <v>1650000</v>
      </c>
      <c r="M55" s="485" t="s">
        <v>10749</v>
      </c>
      <c r="N55" s="485" t="s">
        <v>10665</v>
      </c>
      <c r="O55" s="485" t="s">
        <v>10659</v>
      </c>
      <c r="P55" s="485" t="s">
        <v>10615</v>
      </c>
      <c r="Q55" s="485" t="s">
        <v>5252</v>
      </c>
    </row>
    <row r="56" spans="1:17" ht="60">
      <c r="A56" s="482">
        <v>55</v>
      </c>
      <c r="B56" s="482"/>
      <c r="C56" s="482" t="s">
        <v>144</v>
      </c>
      <c r="D56" s="487" t="s">
        <v>10782</v>
      </c>
      <c r="E56" s="487" t="s">
        <v>10782</v>
      </c>
      <c r="F56" s="483" t="s">
        <v>21</v>
      </c>
      <c r="G56" s="482" t="s">
        <v>10783</v>
      </c>
      <c r="H56" s="482" t="s">
        <v>31</v>
      </c>
      <c r="I56" s="483" t="s">
        <v>21</v>
      </c>
      <c r="J56" s="488">
        <v>80000</v>
      </c>
      <c r="K56" s="482">
        <v>20</v>
      </c>
      <c r="L56" s="486">
        <f t="shared" si="1"/>
        <v>1600000</v>
      </c>
      <c r="M56" s="485" t="s">
        <v>10749</v>
      </c>
      <c r="N56" s="485" t="s">
        <v>10665</v>
      </c>
      <c r="O56" s="485" t="s">
        <v>10659</v>
      </c>
      <c r="P56" s="485" t="s">
        <v>10615</v>
      </c>
      <c r="Q56" s="485" t="s">
        <v>5252</v>
      </c>
    </row>
    <row r="57" spans="1:17" ht="60">
      <c r="A57" s="482">
        <v>56</v>
      </c>
      <c r="B57" s="482"/>
      <c r="C57" s="482" t="s">
        <v>144</v>
      </c>
      <c r="D57" s="487" t="s">
        <v>10784</v>
      </c>
      <c r="E57" s="487" t="s">
        <v>10785</v>
      </c>
      <c r="F57" s="483" t="s">
        <v>21</v>
      </c>
      <c r="G57" s="482" t="s">
        <v>10786</v>
      </c>
      <c r="H57" s="482" t="s">
        <v>31</v>
      </c>
      <c r="I57" s="483" t="s">
        <v>21</v>
      </c>
      <c r="J57" s="488">
        <v>150000</v>
      </c>
      <c r="K57" s="482">
        <v>500</v>
      </c>
      <c r="L57" s="486">
        <f t="shared" si="1"/>
        <v>75000000</v>
      </c>
      <c r="M57" s="485" t="s">
        <v>10749</v>
      </c>
      <c r="N57" s="485" t="s">
        <v>10665</v>
      </c>
      <c r="O57" s="485" t="s">
        <v>10659</v>
      </c>
      <c r="P57" s="485" t="s">
        <v>10615</v>
      </c>
      <c r="Q57" s="485" t="s">
        <v>5252</v>
      </c>
    </row>
    <row r="58" spans="1:17" ht="60">
      <c r="A58" s="482">
        <v>57</v>
      </c>
      <c r="B58" s="482"/>
      <c r="C58" s="482" t="s">
        <v>144</v>
      </c>
      <c r="D58" s="487" t="s">
        <v>10787</v>
      </c>
      <c r="E58" s="487" t="s">
        <v>10788</v>
      </c>
      <c r="F58" s="483" t="s">
        <v>21</v>
      </c>
      <c r="G58" s="482" t="s">
        <v>10786</v>
      </c>
      <c r="H58" s="482" t="s">
        <v>31</v>
      </c>
      <c r="I58" s="483" t="s">
        <v>21</v>
      </c>
      <c r="J58" s="488">
        <v>150000</v>
      </c>
      <c r="K58" s="482">
        <v>800</v>
      </c>
      <c r="L58" s="486">
        <f t="shared" si="1"/>
        <v>120000000</v>
      </c>
      <c r="M58" s="485" t="s">
        <v>10749</v>
      </c>
      <c r="N58" s="485" t="s">
        <v>10665</v>
      </c>
      <c r="O58" s="485" t="s">
        <v>10659</v>
      </c>
      <c r="P58" s="485" t="s">
        <v>10615</v>
      </c>
      <c r="Q58" s="485" t="s">
        <v>5252</v>
      </c>
    </row>
    <row r="59" spans="1:17" ht="60">
      <c r="A59" s="482">
        <v>58</v>
      </c>
      <c r="B59" s="482"/>
      <c r="C59" s="482" t="s">
        <v>144</v>
      </c>
      <c r="D59" s="487" t="s">
        <v>10789</v>
      </c>
      <c r="E59" s="487" t="s">
        <v>10790</v>
      </c>
      <c r="F59" s="483" t="s">
        <v>21</v>
      </c>
      <c r="G59" s="482" t="s">
        <v>10786</v>
      </c>
      <c r="H59" s="482" t="s">
        <v>31</v>
      </c>
      <c r="I59" s="483" t="s">
        <v>21</v>
      </c>
      <c r="J59" s="488">
        <v>150000</v>
      </c>
      <c r="K59" s="482">
        <v>250</v>
      </c>
      <c r="L59" s="486">
        <f t="shared" si="1"/>
        <v>37500000</v>
      </c>
      <c r="M59" s="485" t="s">
        <v>10749</v>
      </c>
      <c r="N59" s="485" t="s">
        <v>10665</v>
      </c>
      <c r="O59" s="485" t="s">
        <v>10659</v>
      </c>
      <c r="P59" s="485" t="s">
        <v>10615</v>
      </c>
      <c r="Q59" s="485" t="s">
        <v>5252</v>
      </c>
    </row>
    <row r="60" spans="1:17" ht="60">
      <c r="A60" s="482">
        <v>59</v>
      </c>
      <c r="B60" s="482"/>
      <c r="C60" s="482" t="s">
        <v>144</v>
      </c>
      <c r="D60" s="487" t="s">
        <v>10791</v>
      </c>
      <c r="E60" s="487" t="s">
        <v>10791</v>
      </c>
      <c r="F60" s="483" t="s">
        <v>21</v>
      </c>
      <c r="G60" s="482" t="s">
        <v>10786</v>
      </c>
      <c r="H60" s="482" t="s">
        <v>31</v>
      </c>
      <c r="I60" s="483" t="s">
        <v>21</v>
      </c>
      <c r="J60" s="488">
        <v>160000</v>
      </c>
      <c r="K60" s="482">
        <v>140</v>
      </c>
      <c r="L60" s="486">
        <f t="shared" si="1"/>
        <v>22400000</v>
      </c>
      <c r="M60" s="485" t="s">
        <v>10749</v>
      </c>
      <c r="N60" s="485" t="s">
        <v>10665</v>
      </c>
      <c r="O60" s="485" t="s">
        <v>10659</v>
      </c>
      <c r="P60" s="485" t="s">
        <v>10615</v>
      </c>
      <c r="Q60" s="485" t="s">
        <v>5252</v>
      </c>
    </row>
    <row r="61" spans="1:17" ht="60">
      <c r="A61" s="482">
        <v>60</v>
      </c>
      <c r="B61" s="482"/>
      <c r="C61" s="482" t="s">
        <v>144</v>
      </c>
      <c r="D61" s="487" t="s">
        <v>10792</v>
      </c>
      <c r="E61" s="487" t="s">
        <v>10793</v>
      </c>
      <c r="F61" s="483" t="s">
        <v>21</v>
      </c>
      <c r="G61" s="482" t="s">
        <v>10786</v>
      </c>
      <c r="H61" s="482" t="s">
        <v>31</v>
      </c>
      <c r="I61" s="483" t="s">
        <v>21</v>
      </c>
      <c r="J61" s="488">
        <v>200000</v>
      </c>
      <c r="K61" s="482">
        <v>100</v>
      </c>
      <c r="L61" s="486">
        <f t="shared" si="1"/>
        <v>20000000</v>
      </c>
      <c r="M61" s="485" t="s">
        <v>10749</v>
      </c>
      <c r="N61" s="485" t="s">
        <v>10665</v>
      </c>
      <c r="O61" s="485" t="s">
        <v>10659</v>
      </c>
      <c r="P61" s="485" t="s">
        <v>10615</v>
      </c>
      <c r="Q61" s="485" t="s">
        <v>5252</v>
      </c>
    </row>
    <row r="62" spans="1:17" ht="60">
      <c r="A62" s="482">
        <v>61</v>
      </c>
      <c r="B62" s="482"/>
      <c r="C62" s="482" t="s">
        <v>144</v>
      </c>
      <c r="D62" s="487" t="s">
        <v>10794</v>
      </c>
      <c r="E62" s="487" t="s">
        <v>10795</v>
      </c>
      <c r="F62" s="483" t="s">
        <v>21</v>
      </c>
      <c r="G62" s="482" t="s">
        <v>10786</v>
      </c>
      <c r="H62" s="482" t="s">
        <v>31</v>
      </c>
      <c r="I62" s="483" t="s">
        <v>21</v>
      </c>
      <c r="J62" s="488">
        <v>420000</v>
      </c>
      <c r="K62" s="482">
        <v>1800</v>
      </c>
      <c r="L62" s="486">
        <f t="shared" si="1"/>
        <v>756000000</v>
      </c>
      <c r="M62" s="485" t="s">
        <v>10749</v>
      </c>
      <c r="N62" s="485" t="s">
        <v>10665</v>
      </c>
      <c r="O62" s="485" t="s">
        <v>10659</v>
      </c>
      <c r="P62" s="485" t="s">
        <v>10615</v>
      </c>
      <c r="Q62" s="485" t="s">
        <v>5252</v>
      </c>
    </row>
    <row r="63" spans="1:17" ht="60">
      <c r="A63" s="482">
        <v>62</v>
      </c>
      <c r="B63" s="482"/>
      <c r="C63" s="482" t="s">
        <v>144</v>
      </c>
      <c r="D63" s="487" t="s">
        <v>10796</v>
      </c>
      <c r="E63" s="487" t="s">
        <v>10797</v>
      </c>
      <c r="F63" s="483" t="s">
        <v>21</v>
      </c>
      <c r="G63" s="482" t="s">
        <v>10786</v>
      </c>
      <c r="H63" s="482" t="s">
        <v>31</v>
      </c>
      <c r="I63" s="483" t="s">
        <v>21</v>
      </c>
      <c r="J63" s="488">
        <v>550000</v>
      </c>
      <c r="K63" s="482">
        <v>700</v>
      </c>
      <c r="L63" s="486">
        <f t="shared" si="1"/>
        <v>385000000</v>
      </c>
      <c r="M63" s="485" t="s">
        <v>10749</v>
      </c>
      <c r="N63" s="485" t="s">
        <v>10665</v>
      </c>
      <c r="O63" s="485" t="s">
        <v>10659</v>
      </c>
      <c r="P63" s="485" t="s">
        <v>10615</v>
      </c>
      <c r="Q63" s="485" t="s">
        <v>5252</v>
      </c>
    </row>
    <row r="64" spans="1:17" ht="60">
      <c r="A64" s="482">
        <v>63</v>
      </c>
      <c r="B64" s="482"/>
      <c r="C64" s="482" t="s">
        <v>144</v>
      </c>
      <c r="D64" s="487" t="s">
        <v>10798</v>
      </c>
      <c r="E64" s="487" t="s">
        <v>10799</v>
      </c>
      <c r="F64" s="483" t="s">
        <v>21</v>
      </c>
      <c r="G64" s="482" t="s">
        <v>10786</v>
      </c>
      <c r="H64" s="482" t="s">
        <v>31</v>
      </c>
      <c r="I64" s="483" t="s">
        <v>21</v>
      </c>
      <c r="J64" s="488">
        <v>650000</v>
      </c>
      <c r="K64" s="482">
        <v>1200</v>
      </c>
      <c r="L64" s="486">
        <f t="shared" si="1"/>
        <v>780000000</v>
      </c>
      <c r="M64" s="485" t="s">
        <v>10749</v>
      </c>
      <c r="N64" s="485" t="s">
        <v>10665</v>
      </c>
      <c r="O64" s="485" t="s">
        <v>10659</v>
      </c>
      <c r="P64" s="485" t="s">
        <v>10615</v>
      </c>
      <c r="Q64" s="485" t="s">
        <v>5252</v>
      </c>
    </row>
    <row r="65" spans="1:17" ht="60">
      <c r="A65" s="482">
        <v>64</v>
      </c>
      <c r="B65" s="482"/>
      <c r="C65" s="482" t="s">
        <v>144</v>
      </c>
      <c r="D65" s="487" t="s">
        <v>10800</v>
      </c>
      <c r="E65" s="487" t="s">
        <v>10801</v>
      </c>
      <c r="F65" s="483" t="s">
        <v>21</v>
      </c>
      <c r="G65" s="482" t="s">
        <v>10786</v>
      </c>
      <c r="H65" s="482" t="s">
        <v>31</v>
      </c>
      <c r="I65" s="483" t="s">
        <v>21</v>
      </c>
      <c r="J65" s="488">
        <v>600000</v>
      </c>
      <c r="K65" s="482">
        <v>20</v>
      </c>
      <c r="L65" s="486">
        <f t="shared" si="1"/>
        <v>12000000</v>
      </c>
      <c r="M65" s="485" t="s">
        <v>10749</v>
      </c>
      <c r="N65" s="485" t="s">
        <v>10665</v>
      </c>
      <c r="O65" s="485" t="s">
        <v>10659</v>
      </c>
      <c r="P65" s="485" t="s">
        <v>10615</v>
      </c>
      <c r="Q65" s="485" t="s">
        <v>5252</v>
      </c>
    </row>
    <row r="66" spans="1:17" ht="60">
      <c r="A66" s="482">
        <v>65</v>
      </c>
      <c r="B66" s="482"/>
      <c r="C66" s="482" t="s">
        <v>144</v>
      </c>
      <c r="D66" s="487" t="s">
        <v>10802</v>
      </c>
      <c r="E66" s="487" t="s">
        <v>10803</v>
      </c>
      <c r="F66" s="483" t="s">
        <v>21</v>
      </c>
      <c r="G66" s="482" t="s">
        <v>10786</v>
      </c>
      <c r="H66" s="482" t="s">
        <v>31</v>
      </c>
      <c r="I66" s="483" t="s">
        <v>21</v>
      </c>
      <c r="J66" s="488">
        <v>700000</v>
      </c>
      <c r="K66" s="482">
        <v>30</v>
      </c>
      <c r="L66" s="486">
        <f t="shared" si="1"/>
        <v>21000000</v>
      </c>
      <c r="M66" s="485" t="s">
        <v>10749</v>
      </c>
      <c r="N66" s="485" t="s">
        <v>10665</v>
      </c>
      <c r="O66" s="485" t="s">
        <v>10659</v>
      </c>
      <c r="P66" s="485" t="s">
        <v>10615</v>
      </c>
      <c r="Q66" s="485" t="s">
        <v>5252</v>
      </c>
    </row>
    <row r="67" spans="1:17" ht="60">
      <c r="A67" s="482">
        <v>66</v>
      </c>
      <c r="B67" s="482"/>
      <c r="C67" s="482" t="s">
        <v>144</v>
      </c>
      <c r="D67" s="487" t="s">
        <v>10804</v>
      </c>
      <c r="E67" s="487" t="s">
        <v>10805</v>
      </c>
      <c r="F67" s="483" t="s">
        <v>21</v>
      </c>
      <c r="G67" s="482" t="s">
        <v>10786</v>
      </c>
      <c r="H67" s="482" t="s">
        <v>31</v>
      </c>
      <c r="I67" s="483" t="s">
        <v>21</v>
      </c>
      <c r="J67" s="488">
        <v>800000</v>
      </c>
      <c r="K67" s="482">
        <v>20</v>
      </c>
      <c r="L67" s="486">
        <f t="shared" si="1"/>
        <v>16000000</v>
      </c>
      <c r="M67" s="485" t="s">
        <v>10749</v>
      </c>
      <c r="N67" s="485" t="s">
        <v>10665</v>
      </c>
      <c r="O67" s="485" t="s">
        <v>10659</v>
      </c>
      <c r="P67" s="485" t="s">
        <v>10615</v>
      </c>
      <c r="Q67" s="485" t="s">
        <v>5252</v>
      </c>
    </row>
    <row r="68" spans="1:17" ht="60">
      <c r="A68" s="482">
        <v>67</v>
      </c>
      <c r="B68" s="482"/>
      <c r="C68" s="482" t="s">
        <v>144</v>
      </c>
      <c r="D68" s="487" t="s">
        <v>10806</v>
      </c>
      <c r="E68" s="487" t="s">
        <v>10807</v>
      </c>
      <c r="F68" s="483" t="s">
        <v>21</v>
      </c>
      <c r="G68" s="482" t="s">
        <v>10786</v>
      </c>
      <c r="H68" s="482" t="s">
        <v>31</v>
      </c>
      <c r="I68" s="483" t="s">
        <v>21</v>
      </c>
      <c r="J68" s="488">
        <v>800000</v>
      </c>
      <c r="K68" s="482">
        <v>20</v>
      </c>
      <c r="L68" s="486">
        <f t="shared" si="1"/>
        <v>16000000</v>
      </c>
      <c r="M68" s="485" t="s">
        <v>10749</v>
      </c>
      <c r="N68" s="485" t="s">
        <v>10665</v>
      </c>
      <c r="O68" s="485" t="s">
        <v>10659</v>
      </c>
      <c r="P68" s="485" t="s">
        <v>10615</v>
      </c>
      <c r="Q68" s="485" t="s">
        <v>5252</v>
      </c>
    </row>
    <row r="69" spans="1:17" ht="60">
      <c r="A69" s="482">
        <v>68</v>
      </c>
      <c r="B69" s="482"/>
      <c r="C69" s="482" t="s">
        <v>144</v>
      </c>
      <c r="D69" s="487" t="s">
        <v>10808</v>
      </c>
      <c r="E69" s="487" t="s">
        <v>10809</v>
      </c>
      <c r="F69" s="483" t="s">
        <v>21</v>
      </c>
      <c r="G69" s="482" t="s">
        <v>10786</v>
      </c>
      <c r="H69" s="482" t="s">
        <v>31</v>
      </c>
      <c r="I69" s="483" t="s">
        <v>21</v>
      </c>
      <c r="J69" s="488">
        <v>1000000</v>
      </c>
      <c r="K69" s="482">
        <v>80</v>
      </c>
      <c r="L69" s="486">
        <f t="shared" si="1"/>
        <v>80000000</v>
      </c>
      <c r="M69" s="485" t="s">
        <v>10749</v>
      </c>
      <c r="N69" s="485" t="s">
        <v>10665</v>
      </c>
      <c r="O69" s="485" t="s">
        <v>10659</v>
      </c>
      <c r="P69" s="485" t="s">
        <v>10615</v>
      </c>
      <c r="Q69" s="485" t="s">
        <v>5252</v>
      </c>
    </row>
    <row r="70" spans="1:17" ht="60">
      <c r="A70" s="482">
        <v>69</v>
      </c>
      <c r="B70" s="482"/>
      <c r="C70" s="482" t="s">
        <v>144</v>
      </c>
      <c r="D70" s="487" t="s">
        <v>10810</v>
      </c>
      <c r="E70" s="487" t="s">
        <v>10810</v>
      </c>
      <c r="F70" s="483" t="s">
        <v>21</v>
      </c>
      <c r="G70" s="482" t="s">
        <v>10786</v>
      </c>
      <c r="H70" s="482" t="s">
        <v>31</v>
      </c>
      <c r="I70" s="483" t="s">
        <v>21</v>
      </c>
      <c r="J70" s="488">
        <v>1500000</v>
      </c>
      <c r="K70" s="482">
        <v>50</v>
      </c>
      <c r="L70" s="486">
        <f t="shared" ref="L70:L133" si="2">K70*J70</f>
        <v>75000000</v>
      </c>
      <c r="M70" s="485" t="s">
        <v>10749</v>
      </c>
      <c r="N70" s="485" t="s">
        <v>10665</v>
      </c>
      <c r="O70" s="485" t="s">
        <v>10659</v>
      </c>
      <c r="P70" s="485" t="s">
        <v>10615</v>
      </c>
      <c r="Q70" s="485" t="s">
        <v>5252</v>
      </c>
    </row>
    <row r="71" spans="1:17" ht="60">
      <c r="A71" s="482">
        <v>70</v>
      </c>
      <c r="B71" s="482"/>
      <c r="C71" s="482" t="s">
        <v>144</v>
      </c>
      <c r="D71" s="487" t="s">
        <v>10811</v>
      </c>
      <c r="E71" s="487" t="s">
        <v>10812</v>
      </c>
      <c r="F71" s="483" t="s">
        <v>21</v>
      </c>
      <c r="G71" s="482" t="s">
        <v>10786</v>
      </c>
      <c r="H71" s="482" t="s">
        <v>31</v>
      </c>
      <c r="I71" s="483" t="s">
        <v>21</v>
      </c>
      <c r="J71" s="488">
        <v>1500000</v>
      </c>
      <c r="K71" s="482">
        <v>15</v>
      </c>
      <c r="L71" s="486">
        <f t="shared" si="2"/>
        <v>22500000</v>
      </c>
      <c r="M71" s="485" t="s">
        <v>10749</v>
      </c>
      <c r="N71" s="485" t="s">
        <v>10665</v>
      </c>
      <c r="O71" s="485" t="s">
        <v>10659</v>
      </c>
      <c r="P71" s="485" t="s">
        <v>10615</v>
      </c>
      <c r="Q71" s="485" t="s">
        <v>5252</v>
      </c>
    </row>
    <row r="72" spans="1:17" ht="60">
      <c r="A72" s="482">
        <v>71</v>
      </c>
      <c r="B72" s="482"/>
      <c r="C72" s="482" t="s">
        <v>144</v>
      </c>
      <c r="D72" s="487" t="s">
        <v>10813</v>
      </c>
      <c r="E72" s="487" t="s">
        <v>10814</v>
      </c>
      <c r="F72" s="483" t="s">
        <v>21</v>
      </c>
      <c r="G72" s="482" t="s">
        <v>10786</v>
      </c>
      <c r="H72" s="482" t="s">
        <v>31</v>
      </c>
      <c r="I72" s="483" t="s">
        <v>21</v>
      </c>
      <c r="J72" s="488">
        <v>1700000</v>
      </c>
      <c r="K72" s="482">
        <v>30</v>
      </c>
      <c r="L72" s="486">
        <f t="shared" si="2"/>
        <v>51000000</v>
      </c>
      <c r="M72" s="485" t="s">
        <v>10749</v>
      </c>
      <c r="N72" s="485" t="s">
        <v>10665</v>
      </c>
      <c r="O72" s="485" t="s">
        <v>10659</v>
      </c>
      <c r="P72" s="485" t="s">
        <v>10615</v>
      </c>
      <c r="Q72" s="485" t="s">
        <v>5252</v>
      </c>
    </row>
    <row r="73" spans="1:17" ht="60">
      <c r="A73" s="482">
        <v>72</v>
      </c>
      <c r="B73" s="482"/>
      <c r="C73" s="482" t="s">
        <v>144</v>
      </c>
      <c r="D73" s="487" t="s">
        <v>10815</v>
      </c>
      <c r="E73" s="487" t="s">
        <v>10816</v>
      </c>
      <c r="F73" s="483" t="s">
        <v>21</v>
      </c>
      <c r="G73" s="482" t="s">
        <v>10786</v>
      </c>
      <c r="H73" s="482" t="s">
        <v>31</v>
      </c>
      <c r="I73" s="483" t="s">
        <v>21</v>
      </c>
      <c r="J73" s="488">
        <v>2000000</v>
      </c>
      <c r="K73" s="482">
        <v>50</v>
      </c>
      <c r="L73" s="486">
        <f t="shared" si="2"/>
        <v>100000000</v>
      </c>
      <c r="M73" s="485" t="s">
        <v>10749</v>
      </c>
      <c r="N73" s="485" t="s">
        <v>10665</v>
      </c>
      <c r="O73" s="485" t="s">
        <v>10659</v>
      </c>
      <c r="P73" s="485" t="s">
        <v>10615</v>
      </c>
      <c r="Q73" s="485" t="s">
        <v>5252</v>
      </c>
    </row>
    <row r="74" spans="1:17" ht="60">
      <c r="A74" s="482">
        <v>73</v>
      </c>
      <c r="B74" s="482"/>
      <c r="C74" s="482" t="s">
        <v>144</v>
      </c>
      <c r="D74" s="487" t="s">
        <v>10817</v>
      </c>
      <c r="E74" s="487" t="s">
        <v>10818</v>
      </c>
      <c r="F74" s="483" t="s">
        <v>21</v>
      </c>
      <c r="G74" s="482" t="s">
        <v>10786</v>
      </c>
      <c r="H74" s="482" t="s">
        <v>31</v>
      </c>
      <c r="I74" s="483" t="s">
        <v>21</v>
      </c>
      <c r="J74" s="488">
        <v>2500000</v>
      </c>
      <c r="K74" s="482">
        <v>20</v>
      </c>
      <c r="L74" s="486">
        <f t="shared" si="2"/>
        <v>50000000</v>
      </c>
      <c r="M74" s="485" t="s">
        <v>10749</v>
      </c>
      <c r="N74" s="485" t="s">
        <v>10665</v>
      </c>
      <c r="O74" s="485" t="s">
        <v>10659</v>
      </c>
      <c r="P74" s="485" t="s">
        <v>10615</v>
      </c>
      <c r="Q74" s="485" t="s">
        <v>5252</v>
      </c>
    </row>
    <row r="75" spans="1:17" ht="60">
      <c r="A75" s="482">
        <v>74</v>
      </c>
      <c r="B75" s="482"/>
      <c r="C75" s="482" t="s">
        <v>144</v>
      </c>
      <c r="D75" s="487" t="s">
        <v>10819</v>
      </c>
      <c r="E75" s="487" t="s">
        <v>10820</v>
      </c>
      <c r="F75" s="483" t="s">
        <v>21</v>
      </c>
      <c r="G75" s="482" t="s">
        <v>10786</v>
      </c>
      <c r="H75" s="482" t="s">
        <v>31</v>
      </c>
      <c r="I75" s="483" t="s">
        <v>21</v>
      </c>
      <c r="J75" s="488">
        <v>2500000</v>
      </c>
      <c r="K75" s="482">
        <v>40</v>
      </c>
      <c r="L75" s="486">
        <f t="shared" si="2"/>
        <v>100000000</v>
      </c>
      <c r="M75" s="485" t="s">
        <v>10749</v>
      </c>
      <c r="N75" s="485" t="s">
        <v>10665</v>
      </c>
      <c r="O75" s="485" t="s">
        <v>10659</v>
      </c>
      <c r="P75" s="485" t="s">
        <v>10615</v>
      </c>
      <c r="Q75" s="485" t="s">
        <v>5252</v>
      </c>
    </row>
    <row r="76" spans="1:17" ht="60">
      <c r="A76" s="482">
        <v>75</v>
      </c>
      <c r="B76" s="482"/>
      <c r="C76" s="482" t="s">
        <v>144</v>
      </c>
      <c r="D76" s="487" t="s">
        <v>10821</v>
      </c>
      <c r="E76" s="487" t="s">
        <v>10822</v>
      </c>
      <c r="F76" s="483" t="s">
        <v>21</v>
      </c>
      <c r="G76" s="482" t="s">
        <v>10786</v>
      </c>
      <c r="H76" s="482" t="s">
        <v>31</v>
      </c>
      <c r="I76" s="483" t="s">
        <v>21</v>
      </c>
      <c r="J76" s="488">
        <v>2500000</v>
      </c>
      <c r="K76" s="482">
        <v>20</v>
      </c>
      <c r="L76" s="486">
        <f t="shared" si="2"/>
        <v>50000000</v>
      </c>
      <c r="M76" s="485" t="s">
        <v>10749</v>
      </c>
      <c r="N76" s="485" t="s">
        <v>10665</v>
      </c>
      <c r="O76" s="485" t="s">
        <v>10659</v>
      </c>
      <c r="P76" s="485" t="s">
        <v>10615</v>
      </c>
      <c r="Q76" s="485" t="s">
        <v>5252</v>
      </c>
    </row>
    <row r="77" spans="1:17" ht="60">
      <c r="A77" s="482">
        <v>76</v>
      </c>
      <c r="B77" s="482"/>
      <c r="C77" s="482" t="s">
        <v>144</v>
      </c>
      <c r="D77" s="487" t="s">
        <v>10823</v>
      </c>
      <c r="E77" s="487" t="s">
        <v>10824</v>
      </c>
      <c r="F77" s="483" t="s">
        <v>21</v>
      </c>
      <c r="G77" s="482" t="s">
        <v>10786</v>
      </c>
      <c r="H77" s="482" t="s">
        <v>31</v>
      </c>
      <c r="I77" s="483" t="s">
        <v>21</v>
      </c>
      <c r="J77" s="488">
        <v>2500000</v>
      </c>
      <c r="K77" s="482">
        <v>5</v>
      </c>
      <c r="L77" s="486">
        <f t="shared" si="2"/>
        <v>12500000</v>
      </c>
      <c r="M77" s="485" t="s">
        <v>10749</v>
      </c>
      <c r="N77" s="485" t="s">
        <v>10665</v>
      </c>
      <c r="O77" s="485" t="s">
        <v>10659</v>
      </c>
      <c r="P77" s="485" t="s">
        <v>10615</v>
      </c>
      <c r="Q77" s="485" t="s">
        <v>5252</v>
      </c>
    </row>
    <row r="78" spans="1:17" ht="60">
      <c r="A78" s="482">
        <v>77</v>
      </c>
      <c r="B78" s="482"/>
      <c r="C78" s="482" t="s">
        <v>144</v>
      </c>
      <c r="D78" s="487" t="s">
        <v>10825</v>
      </c>
      <c r="E78" s="487" t="s">
        <v>10803</v>
      </c>
      <c r="F78" s="483" t="s">
        <v>21</v>
      </c>
      <c r="G78" s="482" t="s">
        <v>10786</v>
      </c>
      <c r="H78" s="482" t="s">
        <v>31</v>
      </c>
      <c r="I78" s="483" t="s">
        <v>21</v>
      </c>
      <c r="J78" s="488">
        <v>3200000</v>
      </c>
      <c r="K78" s="482">
        <v>20</v>
      </c>
      <c r="L78" s="486">
        <f t="shared" si="2"/>
        <v>64000000</v>
      </c>
      <c r="M78" s="485" t="s">
        <v>10749</v>
      </c>
      <c r="N78" s="485" t="s">
        <v>10665</v>
      </c>
      <c r="O78" s="485" t="s">
        <v>10659</v>
      </c>
      <c r="P78" s="485" t="s">
        <v>10615</v>
      </c>
      <c r="Q78" s="485" t="s">
        <v>5252</v>
      </c>
    </row>
    <row r="79" spans="1:17" ht="60">
      <c r="A79" s="482">
        <v>78</v>
      </c>
      <c r="B79" s="482"/>
      <c r="C79" s="482" t="s">
        <v>144</v>
      </c>
      <c r="D79" s="487" t="s">
        <v>10826</v>
      </c>
      <c r="E79" s="487" t="s">
        <v>10827</v>
      </c>
      <c r="F79" s="483" t="s">
        <v>21</v>
      </c>
      <c r="G79" s="482" t="s">
        <v>10786</v>
      </c>
      <c r="H79" s="482" t="s">
        <v>31</v>
      </c>
      <c r="I79" s="483" t="s">
        <v>21</v>
      </c>
      <c r="J79" s="488">
        <v>3000000</v>
      </c>
      <c r="K79" s="482">
        <v>10</v>
      </c>
      <c r="L79" s="486">
        <f t="shared" si="2"/>
        <v>30000000</v>
      </c>
      <c r="M79" s="485" t="s">
        <v>10749</v>
      </c>
      <c r="N79" s="485" t="s">
        <v>10665</v>
      </c>
      <c r="O79" s="485" t="s">
        <v>10659</v>
      </c>
      <c r="P79" s="485" t="s">
        <v>10615</v>
      </c>
      <c r="Q79" s="485" t="s">
        <v>5252</v>
      </c>
    </row>
    <row r="80" spans="1:17" ht="60">
      <c r="A80" s="482">
        <v>79</v>
      </c>
      <c r="B80" s="482"/>
      <c r="C80" s="482" t="s">
        <v>144</v>
      </c>
      <c r="D80" s="487" t="s">
        <v>10828</v>
      </c>
      <c r="E80" s="487" t="s">
        <v>10829</v>
      </c>
      <c r="F80" s="483" t="s">
        <v>21</v>
      </c>
      <c r="G80" s="482" t="s">
        <v>10786</v>
      </c>
      <c r="H80" s="482" t="s">
        <v>31</v>
      </c>
      <c r="I80" s="483" t="s">
        <v>21</v>
      </c>
      <c r="J80" s="488">
        <v>3400000</v>
      </c>
      <c r="K80" s="482">
        <v>40</v>
      </c>
      <c r="L80" s="486">
        <f t="shared" si="2"/>
        <v>136000000</v>
      </c>
      <c r="M80" s="485" t="s">
        <v>10749</v>
      </c>
      <c r="N80" s="485" t="s">
        <v>10665</v>
      </c>
      <c r="O80" s="485" t="s">
        <v>10659</v>
      </c>
      <c r="P80" s="485" t="s">
        <v>10615</v>
      </c>
      <c r="Q80" s="485" t="s">
        <v>5252</v>
      </c>
    </row>
    <row r="81" spans="1:17" ht="60">
      <c r="A81" s="482">
        <v>80</v>
      </c>
      <c r="B81" s="482"/>
      <c r="C81" s="482" t="s">
        <v>144</v>
      </c>
      <c r="D81" s="487" t="s">
        <v>10830</v>
      </c>
      <c r="E81" s="487" t="s">
        <v>10831</v>
      </c>
      <c r="F81" s="483" t="s">
        <v>21</v>
      </c>
      <c r="G81" s="482" t="s">
        <v>10786</v>
      </c>
      <c r="H81" s="482" t="s">
        <v>31</v>
      </c>
      <c r="I81" s="483" t="s">
        <v>21</v>
      </c>
      <c r="J81" s="488">
        <v>3500000</v>
      </c>
      <c r="K81" s="482">
        <v>40</v>
      </c>
      <c r="L81" s="486">
        <f t="shared" si="2"/>
        <v>140000000</v>
      </c>
      <c r="M81" s="485" t="s">
        <v>10749</v>
      </c>
      <c r="N81" s="485" t="s">
        <v>10665</v>
      </c>
      <c r="O81" s="485" t="s">
        <v>10659</v>
      </c>
      <c r="P81" s="485" t="s">
        <v>10615</v>
      </c>
      <c r="Q81" s="485" t="s">
        <v>5252</v>
      </c>
    </row>
    <row r="82" spans="1:17" ht="60">
      <c r="A82" s="482">
        <v>81</v>
      </c>
      <c r="B82" s="482"/>
      <c r="C82" s="482" t="s">
        <v>144</v>
      </c>
      <c r="D82" s="487" t="s">
        <v>10832</v>
      </c>
      <c r="E82" s="487" t="s">
        <v>10833</v>
      </c>
      <c r="F82" s="483" t="s">
        <v>21</v>
      </c>
      <c r="G82" s="482" t="s">
        <v>10786</v>
      </c>
      <c r="H82" s="482" t="s">
        <v>31</v>
      </c>
      <c r="I82" s="483" t="s">
        <v>21</v>
      </c>
      <c r="J82" s="488">
        <v>4000000</v>
      </c>
      <c r="K82" s="482">
        <v>30</v>
      </c>
      <c r="L82" s="486">
        <f t="shared" si="2"/>
        <v>120000000</v>
      </c>
      <c r="M82" s="485" t="s">
        <v>10749</v>
      </c>
      <c r="N82" s="485" t="s">
        <v>10665</v>
      </c>
      <c r="O82" s="485" t="s">
        <v>10659</v>
      </c>
      <c r="P82" s="485" t="s">
        <v>10615</v>
      </c>
      <c r="Q82" s="485" t="s">
        <v>5252</v>
      </c>
    </row>
    <row r="83" spans="1:17" ht="60">
      <c r="A83" s="482">
        <v>82</v>
      </c>
      <c r="B83" s="482"/>
      <c r="C83" s="482" t="s">
        <v>144</v>
      </c>
      <c r="D83" s="487" t="s">
        <v>10834</v>
      </c>
      <c r="E83" s="487" t="s">
        <v>10835</v>
      </c>
      <c r="F83" s="483" t="s">
        <v>23</v>
      </c>
      <c r="G83" s="482" t="s">
        <v>10786</v>
      </c>
      <c r="H83" s="482" t="s">
        <v>31</v>
      </c>
      <c r="I83" s="483" t="s">
        <v>23</v>
      </c>
      <c r="J83" s="488">
        <v>4500000</v>
      </c>
      <c r="K83" s="482">
        <v>20</v>
      </c>
      <c r="L83" s="486">
        <f t="shared" si="2"/>
        <v>90000000</v>
      </c>
      <c r="M83" s="485" t="s">
        <v>10749</v>
      </c>
      <c r="N83" s="485" t="s">
        <v>10665</v>
      </c>
      <c r="O83" s="485" t="s">
        <v>10659</v>
      </c>
      <c r="P83" s="485" t="s">
        <v>10615</v>
      </c>
      <c r="Q83" s="485" t="s">
        <v>5252</v>
      </c>
    </row>
    <row r="84" spans="1:17" ht="60">
      <c r="A84" s="482">
        <v>83</v>
      </c>
      <c r="B84" s="482"/>
      <c r="C84" s="482" t="s">
        <v>144</v>
      </c>
      <c r="D84" s="487" t="s">
        <v>10836</v>
      </c>
      <c r="E84" s="487" t="s">
        <v>10837</v>
      </c>
      <c r="F84" s="483" t="s">
        <v>21</v>
      </c>
      <c r="G84" s="482" t="s">
        <v>10786</v>
      </c>
      <c r="H84" s="482" t="s">
        <v>31</v>
      </c>
      <c r="I84" s="483" t="s">
        <v>21</v>
      </c>
      <c r="J84" s="488">
        <v>5000000</v>
      </c>
      <c r="K84" s="482">
        <v>30</v>
      </c>
      <c r="L84" s="486">
        <f t="shared" si="2"/>
        <v>150000000</v>
      </c>
      <c r="M84" s="485" t="s">
        <v>10749</v>
      </c>
      <c r="N84" s="485" t="s">
        <v>10665</v>
      </c>
      <c r="O84" s="485" t="s">
        <v>10659</v>
      </c>
      <c r="P84" s="485" t="s">
        <v>10615</v>
      </c>
      <c r="Q84" s="485" t="s">
        <v>5252</v>
      </c>
    </row>
    <row r="85" spans="1:17" ht="60">
      <c r="A85" s="482">
        <v>84</v>
      </c>
      <c r="B85" s="482"/>
      <c r="C85" s="482" t="s">
        <v>144</v>
      </c>
      <c r="D85" s="487" t="s">
        <v>10838</v>
      </c>
      <c r="E85" s="487" t="s">
        <v>10839</v>
      </c>
      <c r="F85" s="483" t="s">
        <v>21</v>
      </c>
      <c r="G85" s="482" t="s">
        <v>10786</v>
      </c>
      <c r="H85" s="482" t="s">
        <v>31</v>
      </c>
      <c r="I85" s="483" t="s">
        <v>21</v>
      </c>
      <c r="J85" s="488">
        <v>4500000</v>
      </c>
      <c r="K85" s="482">
        <v>40</v>
      </c>
      <c r="L85" s="486">
        <f t="shared" si="2"/>
        <v>180000000</v>
      </c>
      <c r="M85" s="485" t="s">
        <v>10749</v>
      </c>
      <c r="N85" s="485" t="s">
        <v>10665</v>
      </c>
      <c r="O85" s="485" t="s">
        <v>10659</v>
      </c>
      <c r="P85" s="485" t="s">
        <v>10615</v>
      </c>
      <c r="Q85" s="485" t="s">
        <v>5252</v>
      </c>
    </row>
    <row r="86" spans="1:17" ht="60">
      <c r="A86" s="482">
        <v>85</v>
      </c>
      <c r="B86" s="482"/>
      <c r="C86" s="482" t="s">
        <v>144</v>
      </c>
      <c r="D86" s="487" t="s">
        <v>10840</v>
      </c>
      <c r="E86" s="487" t="s">
        <v>10841</v>
      </c>
      <c r="F86" s="483" t="s">
        <v>21</v>
      </c>
      <c r="G86" s="482" t="s">
        <v>10786</v>
      </c>
      <c r="H86" s="482" t="s">
        <v>31</v>
      </c>
      <c r="I86" s="483" t="s">
        <v>21</v>
      </c>
      <c r="J86" s="488">
        <v>5500000</v>
      </c>
      <c r="K86" s="482">
        <v>30</v>
      </c>
      <c r="L86" s="486">
        <f t="shared" si="2"/>
        <v>165000000</v>
      </c>
      <c r="M86" s="485" t="s">
        <v>10749</v>
      </c>
      <c r="N86" s="485" t="s">
        <v>10665</v>
      </c>
      <c r="O86" s="485" t="s">
        <v>10659</v>
      </c>
      <c r="P86" s="485" t="s">
        <v>10615</v>
      </c>
      <c r="Q86" s="485" t="s">
        <v>5252</v>
      </c>
    </row>
    <row r="87" spans="1:17" ht="60">
      <c r="A87" s="482">
        <v>86</v>
      </c>
      <c r="B87" s="482"/>
      <c r="C87" s="482" t="s">
        <v>144</v>
      </c>
      <c r="D87" s="487" t="s">
        <v>10842</v>
      </c>
      <c r="E87" s="487" t="s">
        <v>10843</v>
      </c>
      <c r="F87" s="483" t="s">
        <v>21</v>
      </c>
      <c r="G87" s="482" t="s">
        <v>10786</v>
      </c>
      <c r="H87" s="482" t="s">
        <v>31</v>
      </c>
      <c r="I87" s="483" t="s">
        <v>21</v>
      </c>
      <c r="J87" s="488">
        <v>6000000</v>
      </c>
      <c r="K87" s="482">
        <v>20</v>
      </c>
      <c r="L87" s="486">
        <f t="shared" si="2"/>
        <v>120000000</v>
      </c>
      <c r="M87" s="485" t="s">
        <v>10749</v>
      </c>
      <c r="N87" s="485" t="s">
        <v>10665</v>
      </c>
      <c r="O87" s="485" t="s">
        <v>10659</v>
      </c>
      <c r="P87" s="485" t="s">
        <v>10615</v>
      </c>
      <c r="Q87" s="485" t="s">
        <v>5252</v>
      </c>
    </row>
    <row r="88" spans="1:17" ht="60">
      <c r="A88" s="482">
        <v>87</v>
      </c>
      <c r="B88" s="482"/>
      <c r="C88" s="482" t="s">
        <v>144</v>
      </c>
      <c r="D88" s="487" t="s">
        <v>10844</v>
      </c>
      <c r="E88" s="487" t="s">
        <v>10845</v>
      </c>
      <c r="F88" s="483" t="s">
        <v>21</v>
      </c>
      <c r="G88" s="482" t="s">
        <v>10786</v>
      </c>
      <c r="H88" s="482" t="s">
        <v>31</v>
      </c>
      <c r="I88" s="483" t="s">
        <v>21</v>
      </c>
      <c r="J88" s="488">
        <v>7000000</v>
      </c>
      <c r="K88" s="482">
        <v>20</v>
      </c>
      <c r="L88" s="486">
        <f t="shared" si="2"/>
        <v>140000000</v>
      </c>
      <c r="M88" s="485" t="s">
        <v>10749</v>
      </c>
      <c r="N88" s="485" t="s">
        <v>10665</v>
      </c>
      <c r="O88" s="485" t="s">
        <v>10659</v>
      </c>
      <c r="P88" s="485" t="s">
        <v>10615</v>
      </c>
      <c r="Q88" s="485" t="s">
        <v>5252</v>
      </c>
    </row>
    <row r="89" spans="1:17" ht="60">
      <c r="A89" s="482">
        <v>88</v>
      </c>
      <c r="B89" s="482"/>
      <c r="C89" s="482" t="s">
        <v>144</v>
      </c>
      <c r="D89" s="487" t="s">
        <v>10846</v>
      </c>
      <c r="E89" s="487" t="s">
        <v>10847</v>
      </c>
      <c r="F89" s="483" t="s">
        <v>21</v>
      </c>
      <c r="G89" s="482" t="s">
        <v>10786</v>
      </c>
      <c r="H89" s="482" t="s">
        <v>31</v>
      </c>
      <c r="I89" s="483" t="s">
        <v>21</v>
      </c>
      <c r="J89" s="488">
        <v>7000000</v>
      </c>
      <c r="K89" s="482">
        <v>8</v>
      </c>
      <c r="L89" s="486">
        <f t="shared" si="2"/>
        <v>56000000</v>
      </c>
      <c r="M89" s="485" t="s">
        <v>10749</v>
      </c>
      <c r="N89" s="485" t="s">
        <v>10665</v>
      </c>
      <c r="O89" s="485" t="s">
        <v>10659</v>
      </c>
      <c r="P89" s="485" t="s">
        <v>10615</v>
      </c>
      <c r="Q89" s="485" t="s">
        <v>5252</v>
      </c>
    </row>
    <row r="90" spans="1:17" ht="60">
      <c r="A90" s="482">
        <v>89</v>
      </c>
      <c r="B90" s="482"/>
      <c r="C90" s="482" t="s">
        <v>144</v>
      </c>
      <c r="D90" s="487" t="s">
        <v>10848</v>
      </c>
      <c r="E90" s="487" t="s">
        <v>10849</v>
      </c>
      <c r="F90" s="483" t="s">
        <v>23</v>
      </c>
      <c r="G90" s="482" t="s">
        <v>10786</v>
      </c>
      <c r="H90" s="482" t="s">
        <v>31</v>
      </c>
      <c r="I90" s="483" t="s">
        <v>23</v>
      </c>
      <c r="J90" s="488">
        <v>7000000</v>
      </c>
      <c r="K90" s="482">
        <v>120</v>
      </c>
      <c r="L90" s="486">
        <f t="shared" si="2"/>
        <v>840000000</v>
      </c>
      <c r="M90" s="485" t="s">
        <v>10749</v>
      </c>
      <c r="N90" s="485" t="s">
        <v>10665</v>
      </c>
      <c r="O90" s="485" t="s">
        <v>10659</v>
      </c>
      <c r="P90" s="485" t="s">
        <v>10615</v>
      </c>
      <c r="Q90" s="485" t="s">
        <v>5252</v>
      </c>
    </row>
    <row r="91" spans="1:17" ht="60">
      <c r="A91" s="482">
        <v>90</v>
      </c>
      <c r="B91" s="482"/>
      <c r="C91" s="482" t="s">
        <v>144</v>
      </c>
      <c r="D91" s="487" t="s">
        <v>10850</v>
      </c>
      <c r="E91" s="487" t="s">
        <v>10851</v>
      </c>
      <c r="F91" s="483" t="s">
        <v>21</v>
      </c>
      <c r="G91" s="482" t="s">
        <v>10786</v>
      </c>
      <c r="H91" s="482" t="s">
        <v>31</v>
      </c>
      <c r="I91" s="483" t="s">
        <v>21</v>
      </c>
      <c r="J91" s="488">
        <v>7500000</v>
      </c>
      <c r="K91" s="482">
        <v>40</v>
      </c>
      <c r="L91" s="486">
        <f t="shared" si="2"/>
        <v>300000000</v>
      </c>
      <c r="M91" s="485" t="s">
        <v>10749</v>
      </c>
      <c r="N91" s="485" t="s">
        <v>10665</v>
      </c>
      <c r="O91" s="485" t="s">
        <v>10659</v>
      </c>
      <c r="P91" s="485" t="s">
        <v>10615</v>
      </c>
      <c r="Q91" s="485" t="s">
        <v>5252</v>
      </c>
    </row>
    <row r="92" spans="1:17" ht="60">
      <c r="A92" s="482">
        <v>91</v>
      </c>
      <c r="B92" s="482"/>
      <c r="C92" s="482" t="s">
        <v>144</v>
      </c>
      <c r="D92" s="487" t="s">
        <v>10852</v>
      </c>
      <c r="E92" s="487" t="s">
        <v>10853</v>
      </c>
      <c r="F92" s="483" t="s">
        <v>21</v>
      </c>
      <c r="G92" s="482" t="s">
        <v>10786</v>
      </c>
      <c r="H92" s="482" t="s">
        <v>31</v>
      </c>
      <c r="I92" s="483" t="s">
        <v>21</v>
      </c>
      <c r="J92" s="488">
        <v>8000000</v>
      </c>
      <c r="K92" s="482">
        <v>20</v>
      </c>
      <c r="L92" s="486">
        <f t="shared" si="2"/>
        <v>160000000</v>
      </c>
      <c r="M92" s="485" t="s">
        <v>10749</v>
      </c>
      <c r="N92" s="485" t="s">
        <v>10665</v>
      </c>
      <c r="O92" s="485" t="s">
        <v>10659</v>
      </c>
      <c r="P92" s="485" t="s">
        <v>10615</v>
      </c>
      <c r="Q92" s="485" t="s">
        <v>5252</v>
      </c>
    </row>
    <row r="93" spans="1:17" ht="60">
      <c r="A93" s="482">
        <v>92</v>
      </c>
      <c r="B93" s="482"/>
      <c r="C93" s="482" t="s">
        <v>144</v>
      </c>
      <c r="D93" s="487" t="s">
        <v>10854</v>
      </c>
      <c r="E93" s="487" t="s">
        <v>10855</v>
      </c>
      <c r="F93" s="483" t="s">
        <v>23</v>
      </c>
      <c r="G93" s="482" t="s">
        <v>10786</v>
      </c>
      <c r="H93" s="482" t="s">
        <v>31</v>
      </c>
      <c r="I93" s="483" t="s">
        <v>23</v>
      </c>
      <c r="J93" s="488">
        <v>8000000</v>
      </c>
      <c r="K93" s="482">
        <v>80</v>
      </c>
      <c r="L93" s="486">
        <f t="shared" si="2"/>
        <v>640000000</v>
      </c>
      <c r="M93" s="485" t="s">
        <v>10749</v>
      </c>
      <c r="N93" s="485" t="s">
        <v>10665</v>
      </c>
      <c r="O93" s="485" t="s">
        <v>10659</v>
      </c>
      <c r="P93" s="485" t="s">
        <v>10615</v>
      </c>
      <c r="Q93" s="485" t="s">
        <v>5252</v>
      </c>
    </row>
    <row r="94" spans="1:17" ht="60">
      <c r="A94" s="482">
        <v>93</v>
      </c>
      <c r="B94" s="482"/>
      <c r="C94" s="482" t="s">
        <v>144</v>
      </c>
      <c r="D94" s="487" t="s">
        <v>10856</v>
      </c>
      <c r="E94" s="487" t="s">
        <v>10857</v>
      </c>
      <c r="F94" s="483" t="s">
        <v>21</v>
      </c>
      <c r="G94" s="482" t="s">
        <v>10786</v>
      </c>
      <c r="H94" s="482" t="s">
        <v>31</v>
      </c>
      <c r="I94" s="483" t="s">
        <v>21</v>
      </c>
      <c r="J94" s="488">
        <v>8500000</v>
      </c>
      <c r="K94" s="482">
        <v>20</v>
      </c>
      <c r="L94" s="486">
        <f t="shared" si="2"/>
        <v>170000000</v>
      </c>
      <c r="M94" s="485" t="s">
        <v>10749</v>
      </c>
      <c r="N94" s="485" t="s">
        <v>10665</v>
      </c>
      <c r="O94" s="485" t="s">
        <v>10659</v>
      </c>
      <c r="P94" s="485" t="s">
        <v>10615</v>
      </c>
      <c r="Q94" s="485" t="s">
        <v>5252</v>
      </c>
    </row>
    <row r="95" spans="1:17" ht="60">
      <c r="A95" s="482">
        <v>94</v>
      </c>
      <c r="B95" s="482"/>
      <c r="C95" s="482" t="s">
        <v>144</v>
      </c>
      <c r="D95" s="487" t="s">
        <v>10858</v>
      </c>
      <c r="E95" s="487" t="s">
        <v>10859</v>
      </c>
      <c r="F95" s="483" t="s">
        <v>21</v>
      </c>
      <c r="G95" s="482" t="s">
        <v>10786</v>
      </c>
      <c r="H95" s="482" t="s">
        <v>31</v>
      </c>
      <c r="I95" s="483" t="s">
        <v>21</v>
      </c>
      <c r="J95" s="488">
        <v>8500000</v>
      </c>
      <c r="K95" s="482">
        <v>40</v>
      </c>
      <c r="L95" s="486">
        <f t="shared" si="2"/>
        <v>340000000</v>
      </c>
      <c r="M95" s="485" t="s">
        <v>10749</v>
      </c>
      <c r="N95" s="485" t="s">
        <v>10665</v>
      </c>
      <c r="O95" s="485" t="s">
        <v>10659</v>
      </c>
      <c r="P95" s="485" t="s">
        <v>10615</v>
      </c>
      <c r="Q95" s="485" t="s">
        <v>5252</v>
      </c>
    </row>
    <row r="96" spans="1:17" ht="60">
      <c r="A96" s="482">
        <v>95</v>
      </c>
      <c r="B96" s="482"/>
      <c r="C96" s="482" t="s">
        <v>144</v>
      </c>
      <c r="D96" s="487" t="s">
        <v>10860</v>
      </c>
      <c r="E96" s="487" t="s">
        <v>10861</v>
      </c>
      <c r="F96" s="483" t="s">
        <v>21</v>
      </c>
      <c r="G96" s="482" t="s">
        <v>10786</v>
      </c>
      <c r="H96" s="482" t="s">
        <v>31</v>
      </c>
      <c r="I96" s="483" t="s">
        <v>21</v>
      </c>
      <c r="J96" s="488">
        <v>8500000</v>
      </c>
      <c r="K96" s="482">
        <v>50</v>
      </c>
      <c r="L96" s="486">
        <f t="shared" si="2"/>
        <v>425000000</v>
      </c>
      <c r="M96" s="485" t="s">
        <v>10749</v>
      </c>
      <c r="N96" s="485" t="s">
        <v>10665</v>
      </c>
      <c r="O96" s="485" t="s">
        <v>10659</v>
      </c>
      <c r="P96" s="485" t="s">
        <v>10615</v>
      </c>
      <c r="Q96" s="485" t="s">
        <v>5252</v>
      </c>
    </row>
    <row r="97" spans="1:17" ht="60">
      <c r="A97" s="482">
        <v>96</v>
      </c>
      <c r="B97" s="482"/>
      <c r="C97" s="482" t="s">
        <v>144</v>
      </c>
      <c r="D97" s="487" t="s">
        <v>10862</v>
      </c>
      <c r="E97" s="487" t="s">
        <v>10863</v>
      </c>
      <c r="F97" s="483" t="s">
        <v>21</v>
      </c>
      <c r="G97" s="482" t="s">
        <v>10786</v>
      </c>
      <c r="H97" s="482" t="s">
        <v>31</v>
      </c>
      <c r="I97" s="483" t="s">
        <v>21</v>
      </c>
      <c r="J97" s="488">
        <v>6000000</v>
      </c>
      <c r="K97" s="482">
        <v>30</v>
      </c>
      <c r="L97" s="486">
        <f t="shared" si="2"/>
        <v>180000000</v>
      </c>
      <c r="M97" s="485" t="s">
        <v>10749</v>
      </c>
      <c r="N97" s="485" t="s">
        <v>10665</v>
      </c>
      <c r="O97" s="485" t="s">
        <v>10659</v>
      </c>
      <c r="P97" s="485" t="s">
        <v>10615</v>
      </c>
      <c r="Q97" s="485" t="s">
        <v>5252</v>
      </c>
    </row>
    <row r="98" spans="1:17" ht="60">
      <c r="A98" s="482">
        <v>97</v>
      </c>
      <c r="B98" s="482"/>
      <c r="C98" s="482" t="s">
        <v>144</v>
      </c>
      <c r="D98" s="487" t="s">
        <v>10864</v>
      </c>
      <c r="E98" s="487" t="s">
        <v>10865</v>
      </c>
      <c r="F98" s="483" t="s">
        <v>21</v>
      </c>
      <c r="G98" s="482" t="s">
        <v>10786</v>
      </c>
      <c r="H98" s="482" t="s">
        <v>31</v>
      </c>
      <c r="I98" s="483" t="s">
        <v>21</v>
      </c>
      <c r="J98" s="488">
        <v>7000000</v>
      </c>
      <c r="K98" s="482">
        <v>8</v>
      </c>
      <c r="L98" s="486">
        <f t="shared" si="2"/>
        <v>56000000</v>
      </c>
      <c r="M98" s="485" t="s">
        <v>10749</v>
      </c>
      <c r="N98" s="485" t="s">
        <v>10665</v>
      </c>
      <c r="O98" s="485" t="s">
        <v>10659</v>
      </c>
      <c r="P98" s="485" t="s">
        <v>10615</v>
      </c>
      <c r="Q98" s="485" t="s">
        <v>5252</v>
      </c>
    </row>
    <row r="99" spans="1:17" ht="60">
      <c r="A99" s="482">
        <v>98</v>
      </c>
      <c r="B99" s="482"/>
      <c r="C99" s="482" t="s">
        <v>144</v>
      </c>
      <c r="D99" s="487" t="s">
        <v>10866</v>
      </c>
      <c r="E99" s="487" t="s">
        <v>10867</v>
      </c>
      <c r="F99" s="483" t="s">
        <v>21</v>
      </c>
      <c r="G99" s="482" t="s">
        <v>10786</v>
      </c>
      <c r="H99" s="482" t="s">
        <v>31</v>
      </c>
      <c r="I99" s="483" t="s">
        <v>21</v>
      </c>
      <c r="J99" s="488">
        <v>6000000</v>
      </c>
      <c r="K99" s="482">
        <v>20</v>
      </c>
      <c r="L99" s="486">
        <f t="shared" si="2"/>
        <v>120000000</v>
      </c>
      <c r="M99" s="485" t="s">
        <v>10749</v>
      </c>
      <c r="N99" s="485" t="s">
        <v>10665</v>
      </c>
      <c r="O99" s="485" t="s">
        <v>10659</v>
      </c>
      <c r="P99" s="485" t="s">
        <v>10615</v>
      </c>
      <c r="Q99" s="485" t="s">
        <v>5252</v>
      </c>
    </row>
    <row r="100" spans="1:17" ht="60">
      <c r="A100" s="482">
        <v>99</v>
      </c>
      <c r="B100" s="482"/>
      <c r="C100" s="482" t="s">
        <v>144</v>
      </c>
      <c r="D100" s="487" t="s">
        <v>10868</v>
      </c>
      <c r="E100" s="487" t="s">
        <v>10869</v>
      </c>
      <c r="F100" s="483" t="s">
        <v>21</v>
      </c>
      <c r="G100" s="482" t="s">
        <v>10786</v>
      </c>
      <c r="H100" s="482" t="s">
        <v>31</v>
      </c>
      <c r="I100" s="483" t="s">
        <v>21</v>
      </c>
      <c r="J100" s="488">
        <v>6000000</v>
      </c>
      <c r="K100" s="482">
        <v>20</v>
      </c>
      <c r="L100" s="486">
        <f t="shared" si="2"/>
        <v>120000000</v>
      </c>
      <c r="M100" s="485" t="s">
        <v>10749</v>
      </c>
      <c r="N100" s="485" t="s">
        <v>10665</v>
      </c>
      <c r="O100" s="485" t="s">
        <v>10659</v>
      </c>
      <c r="P100" s="485" t="s">
        <v>10615</v>
      </c>
      <c r="Q100" s="485" t="s">
        <v>5252</v>
      </c>
    </row>
    <row r="101" spans="1:17" ht="60">
      <c r="A101" s="482">
        <v>100</v>
      </c>
      <c r="B101" s="482"/>
      <c r="C101" s="482" t="s">
        <v>144</v>
      </c>
      <c r="D101" s="487" t="s">
        <v>10870</v>
      </c>
      <c r="E101" s="487" t="s">
        <v>10871</v>
      </c>
      <c r="F101" s="483" t="s">
        <v>21</v>
      </c>
      <c r="G101" s="482" t="s">
        <v>10786</v>
      </c>
      <c r="H101" s="482" t="s">
        <v>31</v>
      </c>
      <c r="I101" s="483" t="s">
        <v>21</v>
      </c>
      <c r="J101" s="488">
        <v>3200000</v>
      </c>
      <c r="K101" s="482">
        <v>50</v>
      </c>
      <c r="L101" s="486">
        <f t="shared" si="2"/>
        <v>160000000</v>
      </c>
      <c r="M101" s="485" t="s">
        <v>10749</v>
      </c>
      <c r="N101" s="485" t="s">
        <v>10665</v>
      </c>
      <c r="O101" s="485" t="s">
        <v>10659</v>
      </c>
      <c r="P101" s="485" t="s">
        <v>10615</v>
      </c>
      <c r="Q101" s="485" t="s">
        <v>5252</v>
      </c>
    </row>
    <row r="102" spans="1:17" ht="60">
      <c r="A102" s="482">
        <v>101</v>
      </c>
      <c r="B102" s="482"/>
      <c r="C102" s="482" t="s">
        <v>144</v>
      </c>
      <c r="D102" s="487" t="s">
        <v>10872</v>
      </c>
      <c r="E102" s="487" t="s">
        <v>10873</v>
      </c>
      <c r="F102" s="483" t="s">
        <v>21</v>
      </c>
      <c r="G102" s="482" t="s">
        <v>10786</v>
      </c>
      <c r="H102" s="482" t="s">
        <v>31</v>
      </c>
      <c r="I102" s="483" t="s">
        <v>21</v>
      </c>
      <c r="J102" s="488">
        <v>4500000</v>
      </c>
      <c r="K102" s="482">
        <v>15</v>
      </c>
      <c r="L102" s="486">
        <f t="shared" si="2"/>
        <v>67500000</v>
      </c>
      <c r="M102" s="485" t="s">
        <v>10749</v>
      </c>
      <c r="N102" s="485" t="s">
        <v>10665</v>
      </c>
      <c r="O102" s="485" t="s">
        <v>10659</v>
      </c>
      <c r="P102" s="485" t="s">
        <v>10615</v>
      </c>
      <c r="Q102" s="485" t="s">
        <v>5252</v>
      </c>
    </row>
    <row r="103" spans="1:17" ht="60">
      <c r="A103" s="482">
        <v>102</v>
      </c>
      <c r="B103" s="482"/>
      <c r="C103" s="482" t="s">
        <v>144</v>
      </c>
      <c r="D103" s="487" t="s">
        <v>10874</v>
      </c>
      <c r="E103" s="487" t="s">
        <v>10875</v>
      </c>
      <c r="F103" s="483" t="s">
        <v>23</v>
      </c>
      <c r="G103" s="482" t="s">
        <v>10786</v>
      </c>
      <c r="H103" s="482" t="s">
        <v>31</v>
      </c>
      <c r="I103" s="483" t="s">
        <v>23</v>
      </c>
      <c r="J103" s="488">
        <v>10500000</v>
      </c>
      <c r="K103" s="482">
        <v>20</v>
      </c>
      <c r="L103" s="486">
        <f t="shared" si="2"/>
        <v>210000000</v>
      </c>
      <c r="M103" s="485" t="s">
        <v>10749</v>
      </c>
      <c r="N103" s="485" t="s">
        <v>10665</v>
      </c>
      <c r="O103" s="485" t="s">
        <v>10659</v>
      </c>
      <c r="P103" s="485" t="s">
        <v>10615</v>
      </c>
      <c r="Q103" s="485" t="s">
        <v>5252</v>
      </c>
    </row>
    <row r="104" spans="1:17" ht="60">
      <c r="A104" s="482">
        <v>103</v>
      </c>
      <c r="B104" s="482"/>
      <c r="C104" s="482" t="s">
        <v>144</v>
      </c>
      <c r="D104" s="487" t="s">
        <v>10876</v>
      </c>
      <c r="E104" s="487" t="s">
        <v>10877</v>
      </c>
      <c r="F104" s="483" t="s">
        <v>1415</v>
      </c>
      <c r="G104" s="482" t="s">
        <v>10786</v>
      </c>
      <c r="H104" s="482" t="s">
        <v>31</v>
      </c>
      <c r="I104" s="483" t="s">
        <v>1415</v>
      </c>
      <c r="J104" s="488">
        <v>7000000</v>
      </c>
      <c r="K104" s="482">
        <v>30</v>
      </c>
      <c r="L104" s="486">
        <f t="shared" si="2"/>
        <v>210000000</v>
      </c>
      <c r="M104" s="485" t="s">
        <v>10749</v>
      </c>
      <c r="N104" s="485" t="s">
        <v>10665</v>
      </c>
      <c r="O104" s="485" t="s">
        <v>10659</v>
      </c>
      <c r="P104" s="485" t="s">
        <v>10615</v>
      </c>
      <c r="Q104" s="485" t="s">
        <v>5252</v>
      </c>
    </row>
    <row r="105" spans="1:17" ht="60">
      <c r="A105" s="482">
        <v>104</v>
      </c>
      <c r="B105" s="482"/>
      <c r="C105" s="482" t="s">
        <v>144</v>
      </c>
      <c r="D105" s="487" t="s">
        <v>10878</v>
      </c>
      <c r="E105" s="487" t="s">
        <v>10879</v>
      </c>
      <c r="F105" s="483" t="s">
        <v>1415</v>
      </c>
      <c r="G105" s="482" t="s">
        <v>10786</v>
      </c>
      <c r="H105" s="482" t="s">
        <v>31</v>
      </c>
      <c r="I105" s="483" t="s">
        <v>1415</v>
      </c>
      <c r="J105" s="488">
        <v>7000000</v>
      </c>
      <c r="K105" s="482">
        <v>10</v>
      </c>
      <c r="L105" s="486">
        <f t="shared" si="2"/>
        <v>70000000</v>
      </c>
      <c r="M105" s="485" t="s">
        <v>10749</v>
      </c>
      <c r="N105" s="485" t="s">
        <v>10665</v>
      </c>
      <c r="O105" s="485" t="s">
        <v>10659</v>
      </c>
      <c r="P105" s="485" t="s">
        <v>10615</v>
      </c>
      <c r="Q105" s="485" t="s">
        <v>5252</v>
      </c>
    </row>
    <row r="106" spans="1:17" ht="60">
      <c r="A106" s="482">
        <v>105</v>
      </c>
      <c r="B106" s="482"/>
      <c r="C106" s="482" t="s">
        <v>144</v>
      </c>
      <c r="D106" s="487" t="s">
        <v>10880</v>
      </c>
      <c r="E106" s="487" t="s">
        <v>10880</v>
      </c>
      <c r="F106" s="483" t="s">
        <v>21</v>
      </c>
      <c r="G106" s="482" t="s">
        <v>10786</v>
      </c>
      <c r="H106" s="482" t="s">
        <v>31</v>
      </c>
      <c r="I106" s="483" t="s">
        <v>21</v>
      </c>
      <c r="J106" s="488">
        <v>120000</v>
      </c>
      <c r="K106" s="482">
        <v>20</v>
      </c>
      <c r="L106" s="486">
        <f t="shared" si="2"/>
        <v>2400000</v>
      </c>
      <c r="M106" s="485" t="s">
        <v>10749</v>
      </c>
      <c r="N106" s="485" t="s">
        <v>10665</v>
      </c>
      <c r="O106" s="485" t="s">
        <v>10659</v>
      </c>
      <c r="P106" s="485" t="s">
        <v>10615</v>
      </c>
      <c r="Q106" s="485" t="s">
        <v>5252</v>
      </c>
    </row>
    <row r="107" spans="1:17" ht="60">
      <c r="A107" s="482">
        <v>106</v>
      </c>
      <c r="B107" s="482"/>
      <c r="C107" s="482" t="s">
        <v>144</v>
      </c>
      <c r="D107" s="487" t="s">
        <v>10881</v>
      </c>
      <c r="E107" s="487" t="s">
        <v>10881</v>
      </c>
      <c r="F107" s="483" t="s">
        <v>21</v>
      </c>
      <c r="G107" s="482" t="s">
        <v>10786</v>
      </c>
      <c r="H107" s="482" t="s">
        <v>31</v>
      </c>
      <c r="I107" s="483" t="s">
        <v>21</v>
      </c>
      <c r="J107" s="488">
        <v>1500000</v>
      </c>
      <c r="K107" s="482">
        <v>20</v>
      </c>
      <c r="L107" s="486">
        <f t="shared" si="2"/>
        <v>30000000</v>
      </c>
      <c r="M107" s="485" t="s">
        <v>10749</v>
      </c>
      <c r="N107" s="485" t="s">
        <v>10665</v>
      </c>
      <c r="O107" s="485" t="s">
        <v>10659</v>
      </c>
      <c r="P107" s="485" t="s">
        <v>10615</v>
      </c>
      <c r="Q107" s="485" t="s">
        <v>5252</v>
      </c>
    </row>
    <row r="108" spans="1:17" ht="60">
      <c r="A108" s="482">
        <v>107</v>
      </c>
      <c r="B108" s="482"/>
      <c r="C108" s="482" t="s">
        <v>144</v>
      </c>
      <c r="D108" s="487" t="s">
        <v>10882</v>
      </c>
      <c r="E108" s="487" t="s">
        <v>10883</v>
      </c>
      <c r="F108" s="483" t="s">
        <v>21</v>
      </c>
      <c r="G108" s="482" t="s">
        <v>10786</v>
      </c>
      <c r="H108" s="482" t="s">
        <v>31</v>
      </c>
      <c r="I108" s="483" t="s">
        <v>21</v>
      </c>
      <c r="J108" s="488">
        <v>1000000</v>
      </c>
      <c r="K108" s="482">
        <v>40</v>
      </c>
      <c r="L108" s="486">
        <f t="shared" si="2"/>
        <v>40000000</v>
      </c>
      <c r="M108" s="485" t="s">
        <v>10749</v>
      </c>
      <c r="N108" s="485" t="s">
        <v>10665</v>
      </c>
      <c r="O108" s="485" t="s">
        <v>10659</v>
      </c>
      <c r="P108" s="485" t="s">
        <v>10615</v>
      </c>
      <c r="Q108" s="485" t="s">
        <v>5252</v>
      </c>
    </row>
    <row r="109" spans="1:17" ht="60">
      <c r="A109" s="482">
        <v>108</v>
      </c>
      <c r="B109" s="482"/>
      <c r="C109" s="482" t="s">
        <v>144</v>
      </c>
      <c r="D109" s="487" t="s">
        <v>10884</v>
      </c>
      <c r="E109" s="487" t="s">
        <v>10885</v>
      </c>
      <c r="F109" s="483" t="s">
        <v>21</v>
      </c>
      <c r="G109" s="482" t="s">
        <v>10786</v>
      </c>
      <c r="H109" s="482" t="s">
        <v>31</v>
      </c>
      <c r="I109" s="483" t="s">
        <v>21</v>
      </c>
      <c r="J109" s="488">
        <v>1400000</v>
      </c>
      <c r="K109" s="482">
        <v>15</v>
      </c>
      <c r="L109" s="486">
        <f t="shared" si="2"/>
        <v>21000000</v>
      </c>
      <c r="M109" s="485" t="s">
        <v>10749</v>
      </c>
      <c r="N109" s="485" t="s">
        <v>10665</v>
      </c>
      <c r="O109" s="485" t="s">
        <v>10659</v>
      </c>
      <c r="P109" s="485" t="s">
        <v>10615</v>
      </c>
      <c r="Q109" s="485" t="s">
        <v>5252</v>
      </c>
    </row>
    <row r="110" spans="1:17" ht="60">
      <c r="A110" s="482">
        <v>109</v>
      </c>
      <c r="B110" s="482"/>
      <c r="C110" s="482" t="s">
        <v>144</v>
      </c>
      <c r="D110" s="487" t="s">
        <v>10886</v>
      </c>
      <c r="E110" s="487" t="s">
        <v>10887</v>
      </c>
      <c r="F110" s="483" t="s">
        <v>21</v>
      </c>
      <c r="G110" s="482" t="s">
        <v>10786</v>
      </c>
      <c r="H110" s="482" t="s">
        <v>31</v>
      </c>
      <c r="I110" s="483" t="s">
        <v>21</v>
      </c>
      <c r="J110" s="488">
        <v>1800000</v>
      </c>
      <c r="K110" s="482">
        <v>5</v>
      </c>
      <c r="L110" s="486">
        <f t="shared" si="2"/>
        <v>9000000</v>
      </c>
      <c r="M110" s="485" t="s">
        <v>10749</v>
      </c>
      <c r="N110" s="485" t="s">
        <v>10665</v>
      </c>
      <c r="O110" s="485" t="s">
        <v>10659</v>
      </c>
      <c r="P110" s="485" t="s">
        <v>10615</v>
      </c>
      <c r="Q110" s="485" t="s">
        <v>5252</v>
      </c>
    </row>
    <row r="111" spans="1:17" ht="60">
      <c r="A111" s="482">
        <v>110</v>
      </c>
      <c r="B111" s="482"/>
      <c r="C111" s="482" t="s">
        <v>144</v>
      </c>
      <c r="D111" s="487" t="s">
        <v>10888</v>
      </c>
      <c r="E111" s="487" t="s">
        <v>10889</v>
      </c>
      <c r="F111" s="483" t="s">
        <v>21</v>
      </c>
      <c r="G111" s="482" t="s">
        <v>10786</v>
      </c>
      <c r="H111" s="482" t="s">
        <v>31</v>
      </c>
      <c r="I111" s="483" t="s">
        <v>21</v>
      </c>
      <c r="J111" s="488">
        <v>1800000</v>
      </c>
      <c r="K111" s="482">
        <v>17</v>
      </c>
      <c r="L111" s="486">
        <f t="shared" si="2"/>
        <v>30600000</v>
      </c>
      <c r="M111" s="485" t="s">
        <v>10749</v>
      </c>
      <c r="N111" s="485" t="s">
        <v>10665</v>
      </c>
      <c r="O111" s="485" t="s">
        <v>10659</v>
      </c>
      <c r="P111" s="485" t="s">
        <v>10615</v>
      </c>
      <c r="Q111" s="485" t="s">
        <v>5252</v>
      </c>
    </row>
    <row r="112" spans="1:17" ht="60">
      <c r="A112" s="482">
        <v>111</v>
      </c>
      <c r="B112" s="482"/>
      <c r="C112" s="482" t="s">
        <v>144</v>
      </c>
      <c r="D112" s="487" t="s">
        <v>10890</v>
      </c>
      <c r="E112" s="487" t="s">
        <v>10890</v>
      </c>
      <c r="F112" s="483" t="s">
        <v>21</v>
      </c>
      <c r="G112" s="482" t="s">
        <v>10786</v>
      </c>
      <c r="H112" s="482" t="s">
        <v>31</v>
      </c>
      <c r="I112" s="483" t="s">
        <v>21</v>
      </c>
      <c r="J112" s="488">
        <v>200000</v>
      </c>
      <c r="K112" s="482">
        <v>120</v>
      </c>
      <c r="L112" s="486">
        <f t="shared" si="2"/>
        <v>24000000</v>
      </c>
      <c r="M112" s="485" t="s">
        <v>10749</v>
      </c>
      <c r="N112" s="485" t="s">
        <v>10665</v>
      </c>
      <c r="O112" s="485" t="s">
        <v>10659</v>
      </c>
      <c r="P112" s="485" t="s">
        <v>10615</v>
      </c>
      <c r="Q112" s="485" t="s">
        <v>5252</v>
      </c>
    </row>
    <row r="113" spans="1:17" ht="60">
      <c r="A113" s="482">
        <v>112</v>
      </c>
      <c r="B113" s="482"/>
      <c r="C113" s="482" t="s">
        <v>144</v>
      </c>
      <c r="D113" s="487" t="s">
        <v>10891</v>
      </c>
      <c r="E113" s="487" t="s">
        <v>10891</v>
      </c>
      <c r="F113" s="483" t="s">
        <v>21</v>
      </c>
      <c r="G113" s="482" t="s">
        <v>10786</v>
      </c>
      <c r="H113" s="482" t="s">
        <v>31</v>
      </c>
      <c r="I113" s="483" t="s">
        <v>21</v>
      </c>
      <c r="J113" s="488">
        <v>110000</v>
      </c>
      <c r="K113" s="482">
        <v>1500</v>
      </c>
      <c r="L113" s="486">
        <f t="shared" si="2"/>
        <v>165000000</v>
      </c>
      <c r="M113" s="485" t="s">
        <v>10749</v>
      </c>
      <c r="N113" s="485" t="s">
        <v>10665</v>
      </c>
      <c r="O113" s="485" t="s">
        <v>10659</v>
      </c>
      <c r="P113" s="485" t="s">
        <v>10615</v>
      </c>
      <c r="Q113" s="485" t="s">
        <v>5252</v>
      </c>
    </row>
    <row r="114" spans="1:17" ht="60">
      <c r="A114" s="482">
        <v>113</v>
      </c>
      <c r="B114" s="482"/>
      <c r="C114" s="482" t="s">
        <v>144</v>
      </c>
      <c r="D114" s="487" t="s">
        <v>10892</v>
      </c>
      <c r="E114" s="487" t="s">
        <v>10892</v>
      </c>
      <c r="F114" s="483" t="s">
        <v>21</v>
      </c>
      <c r="G114" s="482" t="s">
        <v>10786</v>
      </c>
      <c r="H114" s="482" t="s">
        <v>31</v>
      </c>
      <c r="I114" s="483" t="s">
        <v>21</v>
      </c>
      <c r="J114" s="488">
        <v>130000</v>
      </c>
      <c r="K114" s="482">
        <v>1000</v>
      </c>
      <c r="L114" s="486">
        <f t="shared" si="2"/>
        <v>130000000</v>
      </c>
      <c r="M114" s="485" t="s">
        <v>10749</v>
      </c>
      <c r="N114" s="485" t="s">
        <v>10665</v>
      </c>
      <c r="O114" s="485" t="s">
        <v>10659</v>
      </c>
      <c r="P114" s="485" t="s">
        <v>10615</v>
      </c>
      <c r="Q114" s="485" t="s">
        <v>5252</v>
      </c>
    </row>
    <row r="115" spans="1:17" ht="60">
      <c r="A115" s="482">
        <v>114</v>
      </c>
      <c r="B115" s="482"/>
      <c r="C115" s="482" t="s">
        <v>144</v>
      </c>
      <c r="D115" s="487" t="s">
        <v>10893</v>
      </c>
      <c r="E115" s="487" t="s">
        <v>10893</v>
      </c>
      <c r="F115" s="483" t="s">
        <v>21</v>
      </c>
      <c r="G115" s="482" t="s">
        <v>10786</v>
      </c>
      <c r="H115" s="482" t="s">
        <v>31</v>
      </c>
      <c r="I115" s="483" t="s">
        <v>21</v>
      </c>
      <c r="J115" s="488">
        <v>150000</v>
      </c>
      <c r="K115" s="482">
        <v>200</v>
      </c>
      <c r="L115" s="486">
        <f t="shared" si="2"/>
        <v>30000000</v>
      </c>
      <c r="M115" s="485" t="s">
        <v>10749</v>
      </c>
      <c r="N115" s="485" t="s">
        <v>10665</v>
      </c>
      <c r="O115" s="485" t="s">
        <v>10659</v>
      </c>
      <c r="P115" s="485" t="s">
        <v>10615</v>
      </c>
      <c r="Q115" s="485" t="s">
        <v>5252</v>
      </c>
    </row>
    <row r="116" spans="1:17" ht="60">
      <c r="A116" s="482">
        <v>115</v>
      </c>
      <c r="B116" s="482"/>
      <c r="C116" s="482" t="s">
        <v>144</v>
      </c>
      <c r="D116" s="487" t="s">
        <v>10894</v>
      </c>
      <c r="E116" s="487" t="s">
        <v>10895</v>
      </c>
      <c r="F116" s="483" t="s">
        <v>21</v>
      </c>
      <c r="G116" s="482" t="s">
        <v>10786</v>
      </c>
      <c r="H116" s="482" t="s">
        <v>31</v>
      </c>
      <c r="I116" s="483" t="s">
        <v>21</v>
      </c>
      <c r="J116" s="488">
        <v>160000</v>
      </c>
      <c r="K116" s="482">
        <v>200</v>
      </c>
      <c r="L116" s="486">
        <f t="shared" si="2"/>
        <v>32000000</v>
      </c>
      <c r="M116" s="485" t="s">
        <v>10749</v>
      </c>
      <c r="N116" s="485" t="s">
        <v>10665</v>
      </c>
      <c r="O116" s="485" t="s">
        <v>10659</v>
      </c>
      <c r="P116" s="485" t="s">
        <v>10615</v>
      </c>
      <c r="Q116" s="485" t="s">
        <v>5252</v>
      </c>
    </row>
    <row r="117" spans="1:17" ht="60">
      <c r="A117" s="482">
        <v>116</v>
      </c>
      <c r="B117" s="482"/>
      <c r="C117" s="482" t="s">
        <v>144</v>
      </c>
      <c r="D117" s="487" t="s">
        <v>10811</v>
      </c>
      <c r="E117" s="487" t="s">
        <v>10896</v>
      </c>
      <c r="F117" s="483" t="s">
        <v>1415</v>
      </c>
      <c r="G117" s="482" t="s">
        <v>10786</v>
      </c>
      <c r="H117" s="482" t="s">
        <v>31</v>
      </c>
      <c r="I117" s="483" t="s">
        <v>1415</v>
      </c>
      <c r="J117" s="488">
        <v>1800000</v>
      </c>
      <c r="K117" s="482">
        <v>5</v>
      </c>
      <c r="L117" s="486">
        <f t="shared" si="2"/>
        <v>9000000</v>
      </c>
      <c r="M117" s="485" t="s">
        <v>10749</v>
      </c>
      <c r="N117" s="485" t="s">
        <v>10665</v>
      </c>
      <c r="O117" s="485" t="s">
        <v>10659</v>
      </c>
      <c r="P117" s="485" t="s">
        <v>10615</v>
      </c>
      <c r="Q117" s="485" t="s">
        <v>5252</v>
      </c>
    </row>
    <row r="118" spans="1:17" ht="60">
      <c r="A118" s="482">
        <v>117</v>
      </c>
      <c r="B118" s="482"/>
      <c r="C118" s="482" t="s">
        <v>144</v>
      </c>
      <c r="D118" s="487" t="s">
        <v>10897</v>
      </c>
      <c r="E118" s="487" t="s">
        <v>10898</v>
      </c>
      <c r="F118" s="483" t="s">
        <v>21</v>
      </c>
      <c r="G118" s="482" t="s">
        <v>10754</v>
      </c>
      <c r="H118" s="482" t="s">
        <v>31</v>
      </c>
      <c r="I118" s="483" t="s">
        <v>21</v>
      </c>
      <c r="J118" s="488">
        <v>500000</v>
      </c>
      <c r="K118" s="482">
        <v>80</v>
      </c>
      <c r="L118" s="486">
        <f t="shared" si="2"/>
        <v>40000000</v>
      </c>
      <c r="M118" s="485" t="s">
        <v>10749</v>
      </c>
      <c r="N118" s="485" t="s">
        <v>10665</v>
      </c>
      <c r="O118" s="485" t="s">
        <v>10659</v>
      </c>
      <c r="P118" s="485" t="s">
        <v>10615</v>
      </c>
      <c r="Q118" s="485" t="s">
        <v>5252</v>
      </c>
    </row>
    <row r="119" spans="1:17" ht="60">
      <c r="A119" s="482">
        <v>118</v>
      </c>
      <c r="B119" s="482"/>
      <c r="C119" s="482" t="s">
        <v>144</v>
      </c>
      <c r="D119" s="487" t="s">
        <v>10899</v>
      </c>
      <c r="E119" s="487" t="s">
        <v>10900</v>
      </c>
      <c r="F119" s="483" t="s">
        <v>21</v>
      </c>
      <c r="G119" s="482" t="s">
        <v>10754</v>
      </c>
      <c r="H119" s="482" t="s">
        <v>31</v>
      </c>
      <c r="I119" s="483" t="s">
        <v>21</v>
      </c>
      <c r="J119" s="488">
        <v>3200000</v>
      </c>
      <c r="K119" s="482">
        <v>20</v>
      </c>
      <c r="L119" s="486">
        <f t="shared" si="2"/>
        <v>64000000</v>
      </c>
      <c r="M119" s="485" t="s">
        <v>10749</v>
      </c>
      <c r="N119" s="485" t="s">
        <v>10665</v>
      </c>
      <c r="O119" s="485" t="s">
        <v>10659</v>
      </c>
      <c r="P119" s="485" t="s">
        <v>10615</v>
      </c>
      <c r="Q119" s="485" t="s">
        <v>5252</v>
      </c>
    </row>
    <row r="120" spans="1:17" ht="60">
      <c r="A120" s="482">
        <v>119</v>
      </c>
      <c r="B120" s="482"/>
      <c r="C120" s="482" t="s">
        <v>144</v>
      </c>
      <c r="D120" s="487" t="s">
        <v>10901</v>
      </c>
      <c r="E120" s="487" t="s">
        <v>10902</v>
      </c>
      <c r="F120" s="483" t="s">
        <v>21</v>
      </c>
      <c r="G120" s="482" t="s">
        <v>10754</v>
      </c>
      <c r="H120" s="482" t="s">
        <v>31</v>
      </c>
      <c r="I120" s="483" t="s">
        <v>21</v>
      </c>
      <c r="J120" s="488">
        <v>200000</v>
      </c>
      <c r="K120" s="482">
        <v>100</v>
      </c>
      <c r="L120" s="486">
        <f t="shared" si="2"/>
        <v>20000000</v>
      </c>
      <c r="M120" s="485" t="s">
        <v>10749</v>
      </c>
      <c r="N120" s="485" t="s">
        <v>10665</v>
      </c>
      <c r="O120" s="485" t="s">
        <v>10659</v>
      </c>
      <c r="P120" s="485" t="s">
        <v>10615</v>
      </c>
      <c r="Q120" s="485" t="s">
        <v>5252</v>
      </c>
    </row>
    <row r="121" spans="1:17" ht="60">
      <c r="A121" s="482">
        <v>120</v>
      </c>
      <c r="B121" s="482"/>
      <c r="C121" s="482" t="s">
        <v>144</v>
      </c>
      <c r="D121" s="487" t="s">
        <v>10903</v>
      </c>
      <c r="E121" s="487" t="s">
        <v>10904</v>
      </c>
      <c r="F121" s="483" t="s">
        <v>21</v>
      </c>
      <c r="G121" s="482" t="s">
        <v>10754</v>
      </c>
      <c r="H121" s="482" t="s">
        <v>31</v>
      </c>
      <c r="I121" s="483" t="s">
        <v>21</v>
      </c>
      <c r="J121" s="488">
        <v>3000000</v>
      </c>
      <c r="K121" s="482">
        <v>20</v>
      </c>
      <c r="L121" s="486">
        <f t="shared" si="2"/>
        <v>60000000</v>
      </c>
      <c r="M121" s="485" t="s">
        <v>10749</v>
      </c>
      <c r="N121" s="485" t="s">
        <v>10665</v>
      </c>
      <c r="O121" s="485" t="s">
        <v>10659</v>
      </c>
      <c r="P121" s="485" t="s">
        <v>10615</v>
      </c>
      <c r="Q121" s="485" t="s">
        <v>5252</v>
      </c>
    </row>
    <row r="122" spans="1:17" ht="60">
      <c r="A122" s="482">
        <v>121</v>
      </c>
      <c r="B122" s="482"/>
      <c r="C122" s="482" t="s">
        <v>144</v>
      </c>
      <c r="D122" s="487" t="s">
        <v>10905</v>
      </c>
      <c r="E122" s="487" t="s">
        <v>10906</v>
      </c>
      <c r="F122" s="483" t="s">
        <v>21</v>
      </c>
      <c r="G122" s="482" t="s">
        <v>10754</v>
      </c>
      <c r="H122" s="482" t="s">
        <v>31</v>
      </c>
      <c r="I122" s="483" t="s">
        <v>21</v>
      </c>
      <c r="J122" s="488">
        <v>6000000</v>
      </c>
      <c r="K122" s="482">
        <v>20</v>
      </c>
      <c r="L122" s="486">
        <f t="shared" si="2"/>
        <v>120000000</v>
      </c>
      <c r="M122" s="485" t="s">
        <v>10749</v>
      </c>
      <c r="N122" s="485" t="s">
        <v>10665</v>
      </c>
      <c r="O122" s="485" t="s">
        <v>10659</v>
      </c>
      <c r="P122" s="485" t="s">
        <v>10615</v>
      </c>
      <c r="Q122" s="485" t="s">
        <v>5252</v>
      </c>
    </row>
    <row r="123" spans="1:17" ht="60">
      <c r="A123" s="482">
        <v>122</v>
      </c>
      <c r="B123" s="482"/>
      <c r="C123" s="482" t="s">
        <v>144</v>
      </c>
      <c r="D123" s="487" t="s">
        <v>10907</v>
      </c>
      <c r="E123" s="487" t="s">
        <v>10908</v>
      </c>
      <c r="F123" s="483" t="s">
        <v>21</v>
      </c>
      <c r="G123" s="482" t="s">
        <v>10754</v>
      </c>
      <c r="H123" s="482" t="s">
        <v>31</v>
      </c>
      <c r="I123" s="483" t="s">
        <v>21</v>
      </c>
      <c r="J123" s="488">
        <v>3500000</v>
      </c>
      <c r="K123" s="482">
        <v>20</v>
      </c>
      <c r="L123" s="486">
        <f t="shared" si="2"/>
        <v>70000000</v>
      </c>
      <c r="M123" s="485" t="s">
        <v>10749</v>
      </c>
      <c r="N123" s="485" t="s">
        <v>10665</v>
      </c>
      <c r="O123" s="485" t="s">
        <v>10659</v>
      </c>
      <c r="P123" s="485" t="s">
        <v>10615</v>
      </c>
      <c r="Q123" s="485" t="s">
        <v>5252</v>
      </c>
    </row>
    <row r="124" spans="1:17" ht="60">
      <c r="A124" s="482">
        <v>123</v>
      </c>
      <c r="B124" s="482"/>
      <c r="C124" s="482" t="s">
        <v>10909</v>
      </c>
      <c r="D124" s="487" t="s">
        <v>10910</v>
      </c>
      <c r="E124" s="487" t="s">
        <v>10911</v>
      </c>
      <c r="F124" s="483" t="s">
        <v>23</v>
      </c>
      <c r="G124" s="482" t="s">
        <v>2610</v>
      </c>
      <c r="H124" s="482" t="s">
        <v>812</v>
      </c>
      <c r="I124" s="483" t="s">
        <v>23</v>
      </c>
      <c r="J124" s="488">
        <v>38000000</v>
      </c>
      <c r="K124" s="482">
        <v>2</v>
      </c>
      <c r="L124" s="486">
        <f t="shared" si="2"/>
        <v>76000000</v>
      </c>
      <c r="M124" s="485" t="s">
        <v>10749</v>
      </c>
      <c r="N124" s="485" t="s">
        <v>10665</v>
      </c>
      <c r="O124" s="485" t="s">
        <v>10659</v>
      </c>
      <c r="P124" s="485" t="s">
        <v>10615</v>
      </c>
      <c r="Q124" s="485" t="s">
        <v>5252</v>
      </c>
    </row>
    <row r="125" spans="1:17" ht="60">
      <c r="A125" s="482">
        <v>124</v>
      </c>
      <c r="B125" s="482"/>
      <c r="C125" s="482" t="s">
        <v>10912</v>
      </c>
      <c r="D125" s="487" t="s">
        <v>10913</v>
      </c>
      <c r="E125" s="487" t="s">
        <v>10914</v>
      </c>
      <c r="F125" s="483" t="s">
        <v>23</v>
      </c>
      <c r="G125" s="482" t="s">
        <v>2610</v>
      </c>
      <c r="H125" s="482" t="s">
        <v>812</v>
      </c>
      <c r="I125" s="483" t="s">
        <v>23</v>
      </c>
      <c r="J125" s="488">
        <v>38000000</v>
      </c>
      <c r="K125" s="482">
        <v>2</v>
      </c>
      <c r="L125" s="486">
        <f t="shared" si="2"/>
        <v>76000000</v>
      </c>
      <c r="M125" s="485" t="s">
        <v>10749</v>
      </c>
      <c r="N125" s="485" t="s">
        <v>10665</v>
      </c>
      <c r="O125" s="485" t="s">
        <v>10659</v>
      </c>
      <c r="P125" s="485" t="s">
        <v>10615</v>
      </c>
      <c r="Q125" s="485" t="s">
        <v>5252</v>
      </c>
    </row>
    <row r="126" spans="1:17" ht="60">
      <c r="A126" s="482">
        <v>125</v>
      </c>
      <c r="B126" s="482"/>
      <c r="C126" s="482" t="s">
        <v>144</v>
      </c>
      <c r="D126" s="487" t="s">
        <v>10830</v>
      </c>
      <c r="E126" s="487" t="s">
        <v>10915</v>
      </c>
      <c r="F126" s="483" t="s">
        <v>1415</v>
      </c>
      <c r="G126" s="482" t="s">
        <v>2610</v>
      </c>
      <c r="H126" s="482" t="s">
        <v>812</v>
      </c>
      <c r="I126" s="483" t="s">
        <v>1415</v>
      </c>
      <c r="J126" s="488">
        <v>4200000</v>
      </c>
      <c r="K126" s="482">
        <v>4</v>
      </c>
      <c r="L126" s="486">
        <f t="shared" si="2"/>
        <v>16800000</v>
      </c>
      <c r="M126" s="485" t="s">
        <v>10749</v>
      </c>
      <c r="N126" s="485" t="s">
        <v>10665</v>
      </c>
      <c r="O126" s="485" t="s">
        <v>10659</v>
      </c>
      <c r="P126" s="485" t="s">
        <v>10615</v>
      </c>
      <c r="Q126" s="485" t="s">
        <v>5252</v>
      </c>
    </row>
    <row r="127" spans="1:17" ht="60">
      <c r="A127" s="482">
        <v>126</v>
      </c>
      <c r="B127" s="482"/>
      <c r="C127" s="482" t="s">
        <v>144</v>
      </c>
      <c r="D127" s="487" t="s">
        <v>10916</v>
      </c>
      <c r="E127" s="487" t="s">
        <v>10916</v>
      </c>
      <c r="F127" s="483" t="s">
        <v>23</v>
      </c>
      <c r="G127" s="482" t="s">
        <v>2610</v>
      </c>
      <c r="H127" s="482" t="s">
        <v>812</v>
      </c>
      <c r="I127" s="483" t="s">
        <v>23</v>
      </c>
      <c r="J127" s="488">
        <v>13000000</v>
      </c>
      <c r="K127" s="482">
        <v>5</v>
      </c>
      <c r="L127" s="486">
        <f t="shared" si="2"/>
        <v>65000000</v>
      </c>
      <c r="M127" s="485" t="s">
        <v>10749</v>
      </c>
      <c r="N127" s="485" t="s">
        <v>10665</v>
      </c>
      <c r="O127" s="485" t="s">
        <v>10659</v>
      </c>
      <c r="P127" s="485" t="s">
        <v>10615</v>
      </c>
      <c r="Q127" s="485" t="s">
        <v>5252</v>
      </c>
    </row>
    <row r="128" spans="1:17" ht="60">
      <c r="A128" s="482">
        <v>127</v>
      </c>
      <c r="B128" s="483"/>
      <c r="C128" s="483" t="s">
        <v>103</v>
      </c>
      <c r="D128" s="484" t="s">
        <v>10917</v>
      </c>
      <c r="E128" s="484" t="s">
        <v>3980</v>
      </c>
      <c r="F128" s="483" t="s">
        <v>10918</v>
      </c>
      <c r="G128" s="483" t="s">
        <v>2556</v>
      </c>
      <c r="H128" s="483" t="s">
        <v>34</v>
      </c>
      <c r="I128" s="483" t="s">
        <v>10918</v>
      </c>
      <c r="J128" s="486">
        <v>953820</v>
      </c>
      <c r="K128" s="483">
        <v>160</v>
      </c>
      <c r="L128" s="486">
        <f t="shared" si="2"/>
        <v>152611200</v>
      </c>
      <c r="M128" s="483" t="s">
        <v>10919</v>
      </c>
      <c r="N128" s="485" t="s">
        <v>10665</v>
      </c>
      <c r="O128" s="485" t="s">
        <v>10659</v>
      </c>
      <c r="P128" s="483" t="s">
        <v>10617</v>
      </c>
      <c r="Q128" s="483" t="s">
        <v>5252</v>
      </c>
    </row>
    <row r="129" spans="1:17" ht="60">
      <c r="A129" s="482">
        <v>128</v>
      </c>
      <c r="B129" s="483"/>
      <c r="C129" s="483" t="s">
        <v>112</v>
      </c>
      <c r="D129" s="484" t="s">
        <v>10920</v>
      </c>
      <c r="E129" s="484" t="s">
        <v>10921</v>
      </c>
      <c r="F129" s="483" t="s">
        <v>10922</v>
      </c>
      <c r="G129" s="483" t="s">
        <v>2556</v>
      </c>
      <c r="H129" s="483" t="s">
        <v>34</v>
      </c>
      <c r="I129" s="483" t="s">
        <v>10918</v>
      </c>
      <c r="J129" s="486">
        <v>98385</v>
      </c>
      <c r="K129" s="483">
        <v>120</v>
      </c>
      <c r="L129" s="486">
        <f t="shared" si="2"/>
        <v>11806200</v>
      </c>
      <c r="M129" s="483" t="s">
        <v>10919</v>
      </c>
      <c r="N129" s="485" t="s">
        <v>10665</v>
      </c>
      <c r="O129" s="485" t="s">
        <v>10659</v>
      </c>
      <c r="P129" s="483" t="s">
        <v>10617</v>
      </c>
      <c r="Q129" s="483" t="s">
        <v>5252</v>
      </c>
    </row>
    <row r="130" spans="1:17" ht="60">
      <c r="A130" s="482">
        <v>129</v>
      </c>
      <c r="B130" s="483"/>
      <c r="C130" s="483" t="s">
        <v>617</v>
      </c>
      <c r="D130" s="484" t="s">
        <v>10923</v>
      </c>
      <c r="E130" s="484" t="s">
        <v>10924</v>
      </c>
      <c r="F130" s="483" t="s">
        <v>10925</v>
      </c>
      <c r="G130" s="483" t="s">
        <v>2556</v>
      </c>
      <c r="H130" s="483" t="s">
        <v>34</v>
      </c>
      <c r="I130" s="483" t="s">
        <v>10925</v>
      </c>
      <c r="J130" s="486">
        <v>239800</v>
      </c>
      <c r="K130" s="483">
        <v>50</v>
      </c>
      <c r="L130" s="486">
        <f t="shared" si="2"/>
        <v>11990000</v>
      </c>
      <c r="M130" s="483" t="s">
        <v>10919</v>
      </c>
      <c r="N130" s="485" t="s">
        <v>10665</v>
      </c>
      <c r="O130" s="485" t="s">
        <v>10659</v>
      </c>
      <c r="P130" s="483" t="s">
        <v>10617</v>
      </c>
      <c r="Q130" s="483" t="s">
        <v>5252</v>
      </c>
    </row>
    <row r="131" spans="1:17" ht="60">
      <c r="A131" s="482">
        <v>130</v>
      </c>
      <c r="B131" s="483"/>
      <c r="C131" s="483" t="s">
        <v>617</v>
      </c>
      <c r="D131" s="484" t="s">
        <v>10926</v>
      </c>
      <c r="E131" s="484" t="s">
        <v>10927</v>
      </c>
      <c r="F131" s="483" t="s">
        <v>10928</v>
      </c>
      <c r="G131" s="483" t="s">
        <v>2556</v>
      </c>
      <c r="H131" s="483" t="s">
        <v>334</v>
      </c>
      <c r="I131" s="483" t="s">
        <v>10918</v>
      </c>
      <c r="J131" s="486">
        <v>607950</v>
      </c>
      <c r="K131" s="483">
        <v>320</v>
      </c>
      <c r="L131" s="486">
        <f t="shared" si="2"/>
        <v>194544000</v>
      </c>
      <c r="M131" s="483" t="s">
        <v>10919</v>
      </c>
      <c r="N131" s="485" t="s">
        <v>10665</v>
      </c>
      <c r="O131" s="485" t="s">
        <v>10659</v>
      </c>
      <c r="P131" s="483" t="s">
        <v>10617</v>
      </c>
      <c r="Q131" s="483" t="s">
        <v>5252</v>
      </c>
    </row>
    <row r="132" spans="1:17" ht="90">
      <c r="A132" s="482">
        <v>131</v>
      </c>
      <c r="B132" s="483"/>
      <c r="C132" s="483" t="s">
        <v>243</v>
      </c>
      <c r="D132" s="484" t="s">
        <v>10929</v>
      </c>
      <c r="E132" s="484" t="s">
        <v>10930</v>
      </c>
      <c r="F132" s="483" t="s">
        <v>10928</v>
      </c>
      <c r="G132" s="483" t="s">
        <v>2556</v>
      </c>
      <c r="H132" s="483" t="s">
        <v>10931</v>
      </c>
      <c r="I132" s="483" t="s">
        <v>10918</v>
      </c>
      <c r="J132" s="486">
        <v>9333200</v>
      </c>
      <c r="K132" s="483">
        <v>5</v>
      </c>
      <c r="L132" s="486">
        <f t="shared" si="2"/>
        <v>46666000</v>
      </c>
      <c r="M132" s="483" t="s">
        <v>10919</v>
      </c>
      <c r="N132" s="485" t="s">
        <v>10665</v>
      </c>
      <c r="O132" s="485" t="s">
        <v>10659</v>
      </c>
      <c r="P132" s="483" t="s">
        <v>10617</v>
      </c>
      <c r="Q132" s="483" t="s">
        <v>5252</v>
      </c>
    </row>
    <row r="133" spans="1:17" ht="60">
      <c r="A133" s="482">
        <v>132</v>
      </c>
      <c r="B133" s="483"/>
      <c r="C133" s="483" t="s">
        <v>243</v>
      </c>
      <c r="D133" s="484" t="s">
        <v>245</v>
      </c>
      <c r="E133" s="484" t="s">
        <v>9810</v>
      </c>
      <c r="F133" s="483" t="s">
        <v>10928</v>
      </c>
      <c r="G133" s="483" t="s">
        <v>2556</v>
      </c>
      <c r="H133" s="483" t="s">
        <v>10931</v>
      </c>
      <c r="I133" s="483" t="s">
        <v>10918</v>
      </c>
      <c r="J133" s="486">
        <v>3492900</v>
      </c>
      <c r="K133" s="483">
        <v>320</v>
      </c>
      <c r="L133" s="486">
        <f t="shared" si="2"/>
        <v>1117728000</v>
      </c>
      <c r="M133" s="483" t="s">
        <v>10919</v>
      </c>
      <c r="N133" s="485" t="s">
        <v>10665</v>
      </c>
      <c r="O133" s="485" t="s">
        <v>10659</v>
      </c>
      <c r="P133" s="483" t="s">
        <v>10617</v>
      </c>
      <c r="Q133" s="483" t="s">
        <v>5252</v>
      </c>
    </row>
    <row r="134" spans="1:17" ht="60">
      <c r="A134" s="482">
        <v>133</v>
      </c>
      <c r="B134" s="483"/>
      <c r="C134" s="483" t="s">
        <v>112</v>
      </c>
      <c r="D134" s="484" t="s">
        <v>10932</v>
      </c>
      <c r="E134" s="484" t="s">
        <v>10933</v>
      </c>
      <c r="F134" s="483" t="s">
        <v>10922</v>
      </c>
      <c r="G134" s="483" t="s">
        <v>2556</v>
      </c>
      <c r="H134" s="483" t="s">
        <v>34</v>
      </c>
      <c r="I134" s="483" t="s">
        <v>10918</v>
      </c>
      <c r="J134" s="486">
        <v>349965</v>
      </c>
      <c r="K134" s="483">
        <v>320</v>
      </c>
      <c r="L134" s="486">
        <f t="shared" ref="L134:L182" si="3">K134*J134</f>
        <v>111988800</v>
      </c>
      <c r="M134" s="483" t="s">
        <v>10919</v>
      </c>
      <c r="N134" s="485" t="s">
        <v>10665</v>
      </c>
      <c r="O134" s="485" t="s">
        <v>10659</v>
      </c>
      <c r="P134" s="483" t="s">
        <v>10617</v>
      </c>
      <c r="Q134" s="483" t="s">
        <v>5252</v>
      </c>
    </row>
    <row r="135" spans="1:17" ht="75">
      <c r="A135" s="482">
        <v>134</v>
      </c>
      <c r="B135" s="483"/>
      <c r="C135" s="483" t="s">
        <v>243</v>
      </c>
      <c r="D135" s="484" t="s">
        <v>10934</v>
      </c>
      <c r="E135" s="484" t="s">
        <v>10935</v>
      </c>
      <c r="F135" s="483" t="s">
        <v>10928</v>
      </c>
      <c r="G135" s="483" t="s">
        <v>2556</v>
      </c>
      <c r="H135" s="483" t="s">
        <v>34</v>
      </c>
      <c r="I135" s="483" t="s">
        <v>10918</v>
      </c>
      <c r="J135" s="486">
        <v>2021500</v>
      </c>
      <c r="K135" s="483">
        <v>20</v>
      </c>
      <c r="L135" s="486">
        <f t="shared" si="3"/>
        <v>40430000</v>
      </c>
      <c r="M135" s="483" t="s">
        <v>10919</v>
      </c>
      <c r="N135" s="485" t="s">
        <v>10665</v>
      </c>
      <c r="O135" s="485" t="s">
        <v>10659</v>
      </c>
      <c r="P135" s="483" t="s">
        <v>10617</v>
      </c>
      <c r="Q135" s="483" t="s">
        <v>5252</v>
      </c>
    </row>
    <row r="136" spans="1:17" ht="60">
      <c r="A136" s="482">
        <v>135</v>
      </c>
      <c r="B136" s="483"/>
      <c r="C136" s="483" t="s">
        <v>144</v>
      </c>
      <c r="D136" s="487" t="s">
        <v>10235</v>
      </c>
      <c r="E136" s="487" t="s">
        <v>10235</v>
      </c>
      <c r="F136" s="483" t="s">
        <v>1856</v>
      </c>
      <c r="G136" s="483" t="s">
        <v>551</v>
      </c>
      <c r="H136" s="482" t="s">
        <v>34</v>
      </c>
      <c r="I136" s="483" t="s">
        <v>21</v>
      </c>
      <c r="J136" s="486">
        <v>7680000</v>
      </c>
      <c r="K136" s="483">
        <v>10</v>
      </c>
      <c r="L136" s="486">
        <f t="shared" si="3"/>
        <v>76800000</v>
      </c>
      <c r="M136" s="483" t="s">
        <v>8953</v>
      </c>
      <c r="N136" s="485" t="s">
        <v>10665</v>
      </c>
      <c r="O136" s="485" t="s">
        <v>10659</v>
      </c>
      <c r="P136" s="483" t="s">
        <v>10618</v>
      </c>
      <c r="Q136" s="483" t="s">
        <v>10619</v>
      </c>
    </row>
    <row r="137" spans="1:17" ht="60">
      <c r="A137" s="482">
        <v>136</v>
      </c>
      <c r="B137" s="483"/>
      <c r="C137" s="483" t="s">
        <v>144</v>
      </c>
      <c r="D137" s="487" t="s">
        <v>10236</v>
      </c>
      <c r="E137" s="487" t="s">
        <v>10236</v>
      </c>
      <c r="F137" s="483" t="s">
        <v>3197</v>
      </c>
      <c r="G137" s="483" t="s">
        <v>551</v>
      </c>
      <c r="H137" s="482" t="s">
        <v>34</v>
      </c>
      <c r="I137" s="483" t="s">
        <v>21</v>
      </c>
      <c r="J137" s="486">
        <v>9600000</v>
      </c>
      <c r="K137" s="483">
        <v>30</v>
      </c>
      <c r="L137" s="486">
        <f t="shared" si="3"/>
        <v>288000000</v>
      </c>
      <c r="M137" s="483" t="s">
        <v>8953</v>
      </c>
      <c r="N137" s="485" t="s">
        <v>10665</v>
      </c>
      <c r="O137" s="485" t="s">
        <v>10659</v>
      </c>
      <c r="P137" s="483" t="s">
        <v>10618</v>
      </c>
      <c r="Q137" s="483" t="s">
        <v>10619</v>
      </c>
    </row>
    <row r="138" spans="1:17" ht="60">
      <c r="A138" s="482">
        <v>137</v>
      </c>
      <c r="B138" s="483"/>
      <c r="C138" s="483" t="s">
        <v>144</v>
      </c>
      <c r="D138" s="487" t="s">
        <v>10936</v>
      </c>
      <c r="E138" s="487" t="s">
        <v>10936</v>
      </c>
      <c r="F138" s="483" t="s">
        <v>3197</v>
      </c>
      <c r="G138" s="483" t="s">
        <v>551</v>
      </c>
      <c r="H138" s="482" t="s">
        <v>34</v>
      </c>
      <c r="I138" s="483" t="s">
        <v>21</v>
      </c>
      <c r="J138" s="486">
        <v>10100000</v>
      </c>
      <c r="K138" s="483">
        <v>30</v>
      </c>
      <c r="L138" s="486">
        <f t="shared" si="3"/>
        <v>303000000</v>
      </c>
      <c r="M138" s="483" t="s">
        <v>8953</v>
      </c>
      <c r="N138" s="485" t="s">
        <v>10665</v>
      </c>
      <c r="O138" s="485" t="s">
        <v>10659</v>
      </c>
      <c r="P138" s="483" t="s">
        <v>10618</v>
      </c>
      <c r="Q138" s="483" t="s">
        <v>10619</v>
      </c>
    </row>
    <row r="139" spans="1:17" ht="45">
      <c r="A139" s="482">
        <v>138</v>
      </c>
      <c r="B139" s="483"/>
      <c r="C139" s="483" t="s">
        <v>144</v>
      </c>
      <c r="D139" s="487" t="s">
        <v>10405</v>
      </c>
      <c r="E139" s="487" t="s">
        <v>10405</v>
      </c>
      <c r="F139" s="483" t="s">
        <v>3197</v>
      </c>
      <c r="G139" s="483" t="s">
        <v>551</v>
      </c>
      <c r="H139" s="482" t="s">
        <v>34</v>
      </c>
      <c r="I139" s="483" t="s">
        <v>21</v>
      </c>
      <c r="J139" s="486">
        <v>960000</v>
      </c>
      <c r="K139" s="483">
        <v>200</v>
      </c>
      <c r="L139" s="486">
        <f t="shared" si="3"/>
        <v>192000000</v>
      </c>
      <c r="M139" s="483" t="s">
        <v>8953</v>
      </c>
      <c r="N139" s="485" t="s">
        <v>10665</v>
      </c>
      <c r="O139" s="485" t="s">
        <v>10659</v>
      </c>
      <c r="P139" s="483" t="s">
        <v>10618</v>
      </c>
      <c r="Q139" s="483" t="s">
        <v>10619</v>
      </c>
    </row>
    <row r="140" spans="1:17" ht="60">
      <c r="A140" s="482">
        <v>139</v>
      </c>
      <c r="B140" s="483"/>
      <c r="C140" s="483" t="s">
        <v>291</v>
      </c>
      <c r="D140" s="487" t="s">
        <v>10937</v>
      </c>
      <c r="E140" s="487" t="s">
        <v>10937</v>
      </c>
      <c r="F140" s="483" t="s">
        <v>5700</v>
      </c>
      <c r="G140" s="483" t="s">
        <v>551</v>
      </c>
      <c r="H140" s="482" t="s">
        <v>34</v>
      </c>
      <c r="I140" s="483" t="s">
        <v>21</v>
      </c>
      <c r="J140" s="486">
        <v>11110000</v>
      </c>
      <c r="K140" s="483">
        <v>60</v>
      </c>
      <c r="L140" s="486">
        <f t="shared" si="3"/>
        <v>666600000</v>
      </c>
      <c r="M140" s="483" t="s">
        <v>8953</v>
      </c>
      <c r="N140" s="485" t="s">
        <v>10665</v>
      </c>
      <c r="O140" s="485" t="s">
        <v>10659</v>
      </c>
      <c r="P140" s="483" t="s">
        <v>10618</v>
      </c>
      <c r="Q140" s="483" t="s">
        <v>10619</v>
      </c>
    </row>
    <row r="141" spans="1:17" ht="60">
      <c r="A141" s="482">
        <v>140</v>
      </c>
      <c r="B141" s="483"/>
      <c r="C141" s="483" t="s">
        <v>291</v>
      </c>
      <c r="D141" s="487" t="s">
        <v>10938</v>
      </c>
      <c r="E141" s="487" t="s">
        <v>10938</v>
      </c>
      <c r="F141" s="483" t="s">
        <v>5700</v>
      </c>
      <c r="G141" s="483" t="s">
        <v>551</v>
      </c>
      <c r="H141" s="482" t="s">
        <v>34</v>
      </c>
      <c r="I141" s="483" t="s">
        <v>21</v>
      </c>
      <c r="J141" s="486">
        <v>11520000</v>
      </c>
      <c r="K141" s="483">
        <v>200</v>
      </c>
      <c r="L141" s="486">
        <f t="shared" si="3"/>
        <v>2304000000</v>
      </c>
      <c r="M141" s="483" t="s">
        <v>8953</v>
      </c>
      <c r="N141" s="485" t="s">
        <v>10665</v>
      </c>
      <c r="O141" s="485" t="s">
        <v>10659</v>
      </c>
      <c r="P141" s="483" t="s">
        <v>10618</v>
      </c>
      <c r="Q141" s="483" t="s">
        <v>10619</v>
      </c>
    </row>
    <row r="142" spans="1:17" ht="45">
      <c r="A142" s="482">
        <v>141</v>
      </c>
      <c r="B142" s="483"/>
      <c r="C142" s="483" t="s">
        <v>144</v>
      </c>
      <c r="D142" s="487" t="s">
        <v>10939</v>
      </c>
      <c r="E142" s="487" t="s">
        <v>10939</v>
      </c>
      <c r="F142" s="483" t="s">
        <v>8942</v>
      </c>
      <c r="G142" s="483" t="s">
        <v>551</v>
      </c>
      <c r="H142" s="482" t="s">
        <v>34</v>
      </c>
      <c r="I142" s="483" t="s">
        <v>21</v>
      </c>
      <c r="J142" s="486">
        <v>1420000</v>
      </c>
      <c r="K142" s="483">
        <v>150</v>
      </c>
      <c r="L142" s="486">
        <f t="shared" si="3"/>
        <v>213000000</v>
      </c>
      <c r="M142" s="483" t="s">
        <v>8953</v>
      </c>
      <c r="N142" s="485" t="s">
        <v>10665</v>
      </c>
      <c r="O142" s="485" t="s">
        <v>10659</v>
      </c>
      <c r="P142" s="483" t="s">
        <v>10618</v>
      </c>
      <c r="Q142" s="483" t="s">
        <v>10619</v>
      </c>
    </row>
    <row r="143" spans="1:17" ht="45">
      <c r="A143" s="482">
        <v>142</v>
      </c>
      <c r="B143" s="483"/>
      <c r="C143" s="483" t="s">
        <v>144</v>
      </c>
      <c r="D143" s="487" t="s">
        <v>10940</v>
      </c>
      <c r="E143" s="487" t="s">
        <v>10940</v>
      </c>
      <c r="F143" s="483" t="s">
        <v>8942</v>
      </c>
      <c r="G143" s="483" t="s">
        <v>551</v>
      </c>
      <c r="H143" s="482" t="s">
        <v>34</v>
      </c>
      <c r="I143" s="483" t="s">
        <v>21</v>
      </c>
      <c r="J143" s="486">
        <v>5280000</v>
      </c>
      <c r="K143" s="483">
        <v>600</v>
      </c>
      <c r="L143" s="486">
        <f t="shared" si="3"/>
        <v>3168000000</v>
      </c>
      <c r="M143" s="483" t="s">
        <v>8953</v>
      </c>
      <c r="N143" s="485" t="s">
        <v>10665</v>
      </c>
      <c r="O143" s="485" t="s">
        <v>10659</v>
      </c>
      <c r="P143" s="483" t="s">
        <v>10618</v>
      </c>
      <c r="Q143" s="483" t="s">
        <v>10619</v>
      </c>
    </row>
    <row r="144" spans="1:17" ht="45">
      <c r="A144" s="482">
        <v>143</v>
      </c>
      <c r="B144" s="483"/>
      <c r="C144" s="483" t="s">
        <v>144</v>
      </c>
      <c r="D144" s="487" t="s">
        <v>10941</v>
      </c>
      <c r="E144" s="487" t="s">
        <v>10941</v>
      </c>
      <c r="F144" s="483" t="s">
        <v>8942</v>
      </c>
      <c r="G144" s="483" t="s">
        <v>551</v>
      </c>
      <c r="H144" s="482" t="s">
        <v>34</v>
      </c>
      <c r="I144" s="483" t="s">
        <v>21</v>
      </c>
      <c r="J144" s="486">
        <v>4040000</v>
      </c>
      <c r="K144" s="483">
        <v>250</v>
      </c>
      <c r="L144" s="486">
        <f t="shared" si="3"/>
        <v>1010000000</v>
      </c>
      <c r="M144" s="483" t="s">
        <v>8953</v>
      </c>
      <c r="N144" s="485" t="s">
        <v>10665</v>
      </c>
      <c r="O144" s="485" t="s">
        <v>10659</v>
      </c>
      <c r="P144" s="483" t="s">
        <v>10618</v>
      </c>
      <c r="Q144" s="483" t="s">
        <v>10619</v>
      </c>
    </row>
    <row r="145" spans="1:17" ht="45">
      <c r="A145" s="482">
        <v>144</v>
      </c>
      <c r="B145" s="483"/>
      <c r="C145" s="483" t="s">
        <v>144</v>
      </c>
      <c r="D145" s="487" t="s">
        <v>10942</v>
      </c>
      <c r="E145" s="487" t="s">
        <v>10942</v>
      </c>
      <c r="F145" s="483" t="s">
        <v>8942</v>
      </c>
      <c r="G145" s="483" t="s">
        <v>551</v>
      </c>
      <c r="H145" s="482" t="s">
        <v>34</v>
      </c>
      <c r="I145" s="483" t="s">
        <v>21</v>
      </c>
      <c r="J145" s="486">
        <v>1160000</v>
      </c>
      <c r="K145" s="483">
        <v>700</v>
      </c>
      <c r="L145" s="486">
        <f t="shared" si="3"/>
        <v>812000000</v>
      </c>
      <c r="M145" s="483" t="s">
        <v>8953</v>
      </c>
      <c r="N145" s="485" t="s">
        <v>10665</v>
      </c>
      <c r="O145" s="485" t="s">
        <v>10659</v>
      </c>
      <c r="P145" s="483" t="s">
        <v>10618</v>
      </c>
      <c r="Q145" s="483" t="s">
        <v>10619</v>
      </c>
    </row>
    <row r="146" spans="1:17" ht="45">
      <c r="A146" s="482">
        <v>145</v>
      </c>
      <c r="B146" s="483"/>
      <c r="C146" s="483" t="s">
        <v>3610</v>
      </c>
      <c r="D146" s="487" t="s">
        <v>10943</v>
      </c>
      <c r="E146" s="487" t="s">
        <v>10943</v>
      </c>
      <c r="F146" s="483" t="s">
        <v>8942</v>
      </c>
      <c r="G146" s="483" t="s">
        <v>551</v>
      </c>
      <c r="H146" s="482" t="s">
        <v>34</v>
      </c>
      <c r="I146" s="483" t="s">
        <v>21</v>
      </c>
      <c r="J146" s="486">
        <v>2020000</v>
      </c>
      <c r="K146" s="483">
        <v>200</v>
      </c>
      <c r="L146" s="486">
        <f t="shared" si="3"/>
        <v>404000000</v>
      </c>
      <c r="M146" s="483" t="s">
        <v>8953</v>
      </c>
      <c r="N146" s="485" t="s">
        <v>10665</v>
      </c>
      <c r="O146" s="485" t="s">
        <v>10659</v>
      </c>
      <c r="P146" s="483" t="s">
        <v>10618</v>
      </c>
      <c r="Q146" s="483" t="s">
        <v>10619</v>
      </c>
    </row>
    <row r="147" spans="1:17" ht="45">
      <c r="A147" s="482">
        <v>146</v>
      </c>
      <c r="B147" s="483"/>
      <c r="C147" s="483" t="s">
        <v>284</v>
      </c>
      <c r="D147" s="487" t="s">
        <v>3641</v>
      </c>
      <c r="E147" s="487" t="s">
        <v>3641</v>
      </c>
      <c r="F147" s="483" t="s">
        <v>8942</v>
      </c>
      <c r="G147" s="483" t="s">
        <v>10944</v>
      </c>
      <c r="H147" s="482" t="s">
        <v>2766</v>
      </c>
      <c r="I147" s="483" t="s">
        <v>25</v>
      </c>
      <c r="J147" s="486">
        <v>7070000</v>
      </c>
      <c r="K147" s="483">
        <v>100</v>
      </c>
      <c r="L147" s="486">
        <f t="shared" si="3"/>
        <v>707000000</v>
      </c>
      <c r="M147" s="483" t="s">
        <v>8953</v>
      </c>
      <c r="N147" s="485" t="s">
        <v>10665</v>
      </c>
      <c r="O147" s="485" t="s">
        <v>10659</v>
      </c>
      <c r="P147" s="483" t="s">
        <v>10618</v>
      </c>
      <c r="Q147" s="483" t="s">
        <v>10619</v>
      </c>
    </row>
    <row r="148" spans="1:17" ht="45">
      <c r="A148" s="482">
        <v>147</v>
      </c>
      <c r="B148" s="483"/>
      <c r="C148" s="483" t="s">
        <v>82</v>
      </c>
      <c r="D148" s="487" t="s">
        <v>9555</v>
      </c>
      <c r="E148" s="487" t="s">
        <v>9555</v>
      </c>
      <c r="F148" s="483" t="s">
        <v>8942</v>
      </c>
      <c r="G148" s="483" t="s">
        <v>551</v>
      </c>
      <c r="H148" s="482" t="s">
        <v>34</v>
      </c>
      <c r="I148" s="483" t="s">
        <v>21</v>
      </c>
      <c r="J148" s="486">
        <v>2020000</v>
      </c>
      <c r="K148" s="483">
        <v>200</v>
      </c>
      <c r="L148" s="486">
        <f t="shared" si="3"/>
        <v>404000000</v>
      </c>
      <c r="M148" s="483" t="s">
        <v>8953</v>
      </c>
      <c r="N148" s="485" t="s">
        <v>10665</v>
      </c>
      <c r="O148" s="485" t="s">
        <v>10659</v>
      </c>
      <c r="P148" s="483" t="s">
        <v>10618</v>
      </c>
      <c r="Q148" s="483" t="s">
        <v>10619</v>
      </c>
    </row>
    <row r="149" spans="1:17" ht="45">
      <c r="A149" s="482">
        <v>148</v>
      </c>
      <c r="B149" s="483"/>
      <c r="C149" s="483" t="s">
        <v>3610</v>
      </c>
      <c r="D149" s="487" t="s">
        <v>10945</v>
      </c>
      <c r="E149" s="487" t="s">
        <v>10945</v>
      </c>
      <c r="F149" s="483" t="s">
        <v>8942</v>
      </c>
      <c r="G149" s="483" t="s">
        <v>551</v>
      </c>
      <c r="H149" s="482" t="s">
        <v>34</v>
      </c>
      <c r="I149" s="483" t="s">
        <v>21</v>
      </c>
      <c r="J149" s="486">
        <v>4040000</v>
      </c>
      <c r="K149" s="483">
        <v>100</v>
      </c>
      <c r="L149" s="486">
        <f t="shared" si="3"/>
        <v>404000000</v>
      </c>
      <c r="M149" s="483" t="s">
        <v>8953</v>
      </c>
      <c r="N149" s="485" t="s">
        <v>10665</v>
      </c>
      <c r="O149" s="485" t="s">
        <v>10659</v>
      </c>
      <c r="P149" s="483" t="s">
        <v>10618</v>
      </c>
      <c r="Q149" s="483" t="s">
        <v>10619</v>
      </c>
    </row>
    <row r="150" spans="1:17" ht="75">
      <c r="A150" s="482">
        <v>149</v>
      </c>
      <c r="B150" s="483"/>
      <c r="C150" s="483" t="s">
        <v>3610</v>
      </c>
      <c r="D150" s="487" t="s">
        <v>10946</v>
      </c>
      <c r="E150" s="487" t="s">
        <v>10946</v>
      </c>
      <c r="F150" s="483" t="s">
        <v>10947</v>
      </c>
      <c r="G150" s="483" t="s">
        <v>551</v>
      </c>
      <c r="H150" s="482" t="s">
        <v>34</v>
      </c>
      <c r="I150" s="483" t="s">
        <v>21</v>
      </c>
      <c r="J150" s="486">
        <v>9090000</v>
      </c>
      <c r="K150" s="483">
        <v>60</v>
      </c>
      <c r="L150" s="486">
        <f t="shared" si="3"/>
        <v>545400000</v>
      </c>
      <c r="M150" s="483" t="s">
        <v>8953</v>
      </c>
      <c r="N150" s="485" t="s">
        <v>10665</v>
      </c>
      <c r="O150" s="485" t="s">
        <v>10659</v>
      </c>
      <c r="P150" s="483" t="s">
        <v>10618</v>
      </c>
      <c r="Q150" s="483" t="s">
        <v>10619</v>
      </c>
    </row>
    <row r="151" spans="1:17" ht="60">
      <c r="A151" s="482">
        <v>150</v>
      </c>
      <c r="B151" s="483"/>
      <c r="C151" s="483" t="s">
        <v>3610</v>
      </c>
      <c r="D151" s="487" t="s">
        <v>10948</v>
      </c>
      <c r="E151" s="487" t="s">
        <v>10948</v>
      </c>
      <c r="F151" s="483" t="s">
        <v>8942</v>
      </c>
      <c r="G151" s="483" t="s">
        <v>551</v>
      </c>
      <c r="H151" s="482" t="s">
        <v>34</v>
      </c>
      <c r="I151" s="483" t="s">
        <v>21</v>
      </c>
      <c r="J151" s="486">
        <v>7070000</v>
      </c>
      <c r="K151" s="483">
        <v>50</v>
      </c>
      <c r="L151" s="486">
        <f t="shared" si="3"/>
        <v>353500000</v>
      </c>
      <c r="M151" s="483" t="s">
        <v>8953</v>
      </c>
      <c r="N151" s="485" t="s">
        <v>10665</v>
      </c>
      <c r="O151" s="485" t="s">
        <v>10659</v>
      </c>
      <c r="P151" s="483" t="s">
        <v>10618</v>
      </c>
      <c r="Q151" s="483" t="s">
        <v>10619</v>
      </c>
    </row>
    <row r="152" spans="1:17" ht="45">
      <c r="A152" s="482">
        <v>151</v>
      </c>
      <c r="B152" s="483"/>
      <c r="C152" s="483" t="s">
        <v>144</v>
      </c>
      <c r="D152" s="487" t="s">
        <v>10949</v>
      </c>
      <c r="E152" s="487" t="s">
        <v>10949</v>
      </c>
      <c r="F152" s="483" t="s">
        <v>8942</v>
      </c>
      <c r="G152" s="483" t="s">
        <v>551</v>
      </c>
      <c r="H152" s="482" t="s">
        <v>34</v>
      </c>
      <c r="I152" s="483" t="s">
        <v>21</v>
      </c>
      <c r="J152" s="486">
        <v>5000000</v>
      </c>
      <c r="K152" s="483">
        <v>20</v>
      </c>
      <c r="L152" s="486">
        <f t="shared" si="3"/>
        <v>100000000</v>
      </c>
      <c r="M152" s="483" t="s">
        <v>8953</v>
      </c>
      <c r="N152" s="485" t="s">
        <v>10665</v>
      </c>
      <c r="O152" s="485" t="s">
        <v>10659</v>
      </c>
      <c r="P152" s="483" t="s">
        <v>10618</v>
      </c>
      <c r="Q152" s="483" t="s">
        <v>10619</v>
      </c>
    </row>
    <row r="153" spans="1:17" ht="45">
      <c r="A153" s="482">
        <v>152</v>
      </c>
      <c r="B153" s="483"/>
      <c r="C153" s="483" t="s">
        <v>144</v>
      </c>
      <c r="D153" s="487" t="s">
        <v>10950</v>
      </c>
      <c r="E153" s="487" t="s">
        <v>10950</v>
      </c>
      <c r="F153" s="483" t="s">
        <v>8942</v>
      </c>
      <c r="G153" s="483" t="s">
        <v>551</v>
      </c>
      <c r="H153" s="482" t="s">
        <v>34</v>
      </c>
      <c r="I153" s="483" t="s">
        <v>21</v>
      </c>
      <c r="J153" s="486">
        <v>1100000</v>
      </c>
      <c r="K153" s="483">
        <v>20</v>
      </c>
      <c r="L153" s="486">
        <f t="shared" si="3"/>
        <v>22000000</v>
      </c>
      <c r="M153" s="483" t="s">
        <v>8953</v>
      </c>
      <c r="N153" s="485" t="s">
        <v>10665</v>
      </c>
      <c r="O153" s="485" t="s">
        <v>10659</v>
      </c>
      <c r="P153" s="483" t="s">
        <v>10618</v>
      </c>
      <c r="Q153" s="483" t="s">
        <v>10619</v>
      </c>
    </row>
    <row r="154" spans="1:17" ht="45">
      <c r="A154" s="482">
        <v>153</v>
      </c>
      <c r="B154" s="483"/>
      <c r="C154" s="483" t="s">
        <v>144</v>
      </c>
      <c r="D154" s="487" t="s">
        <v>10249</v>
      </c>
      <c r="E154" s="487" t="s">
        <v>10249</v>
      </c>
      <c r="F154" s="483" t="s">
        <v>8942</v>
      </c>
      <c r="G154" s="483" t="s">
        <v>551</v>
      </c>
      <c r="H154" s="482" t="s">
        <v>34</v>
      </c>
      <c r="I154" s="483" t="s">
        <v>21</v>
      </c>
      <c r="J154" s="486">
        <v>1100000</v>
      </c>
      <c r="K154" s="483">
        <v>5</v>
      </c>
      <c r="L154" s="486">
        <f t="shared" si="3"/>
        <v>5500000</v>
      </c>
      <c r="M154" s="483" t="s">
        <v>8953</v>
      </c>
      <c r="N154" s="485" t="s">
        <v>10665</v>
      </c>
      <c r="O154" s="485" t="s">
        <v>10659</v>
      </c>
      <c r="P154" s="483" t="s">
        <v>10618</v>
      </c>
      <c r="Q154" s="483" t="s">
        <v>10619</v>
      </c>
    </row>
    <row r="155" spans="1:17" ht="45">
      <c r="A155" s="482">
        <v>154</v>
      </c>
      <c r="B155" s="483"/>
      <c r="C155" s="483" t="s">
        <v>144</v>
      </c>
      <c r="D155" s="487" t="s">
        <v>10951</v>
      </c>
      <c r="E155" s="487" t="s">
        <v>10951</v>
      </c>
      <c r="F155" s="483" t="s">
        <v>10947</v>
      </c>
      <c r="G155" s="483" t="s">
        <v>551</v>
      </c>
      <c r="H155" s="482" t="s">
        <v>34</v>
      </c>
      <c r="I155" s="483" t="s">
        <v>21</v>
      </c>
      <c r="J155" s="486">
        <v>18000000</v>
      </c>
      <c r="K155" s="483">
        <v>60</v>
      </c>
      <c r="L155" s="486">
        <f t="shared" si="3"/>
        <v>1080000000</v>
      </c>
      <c r="M155" s="483" t="s">
        <v>8953</v>
      </c>
      <c r="N155" s="485" t="s">
        <v>10665</v>
      </c>
      <c r="O155" s="485" t="s">
        <v>10659</v>
      </c>
      <c r="P155" s="483" t="s">
        <v>10618</v>
      </c>
      <c r="Q155" s="483" t="s">
        <v>10619</v>
      </c>
    </row>
    <row r="156" spans="1:17" ht="60">
      <c r="A156" s="482">
        <v>155</v>
      </c>
      <c r="B156" s="483"/>
      <c r="C156" s="483" t="s">
        <v>284</v>
      </c>
      <c r="D156" s="487" t="s">
        <v>10952</v>
      </c>
      <c r="E156" s="487" t="s">
        <v>10952</v>
      </c>
      <c r="F156" s="483" t="s">
        <v>5700</v>
      </c>
      <c r="G156" s="483" t="s">
        <v>10953</v>
      </c>
      <c r="H156" s="482" t="s">
        <v>35</v>
      </c>
      <c r="I156" s="483" t="s">
        <v>24</v>
      </c>
      <c r="J156" s="486">
        <v>3450000</v>
      </c>
      <c r="K156" s="483">
        <v>50</v>
      </c>
      <c r="L156" s="486">
        <f t="shared" si="3"/>
        <v>172500000</v>
      </c>
      <c r="M156" s="483" t="s">
        <v>8953</v>
      </c>
      <c r="N156" s="485" t="s">
        <v>10665</v>
      </c>
      <c r="O156" s="485" t="s">
        <v>10659</v>
      </c>
      <c r="P156" s="483" t="s">
        <v>10618</v>
      </c>
      <c r="Q156" s="483" t="s">
        <v>10619</v>
      </c>
    </row>
    <row r="157" spans="1:17" ht="45">
      <c r="A157" s="482">
        <v>156</v>
      </c>
      <c r="B157" s="483"/>
      <c r="C157" s="483" t="s">
        <v>144</v>
      </c>
      <c r="D157" s="487" t="s">
        <v>10954</v>
      </c>
      <c r="E157" s="487" t="s">
        <v>10954</v>
      </c>
      <c r="F157" s="483" t="s">
        <v>1415</v>
      </c>
      <c r="G157" s="483" t="s">
        <v>551</v>
      </c>
      <c r="H157" s="482" t="s">
        <v>34</v>
      </c>
      <c r="I157" s="483" t="s">
        <v>21</v>
      </c>
      <c r="J157" s="486">
        <v>7000000</v>
      </c>
      <c r="K157" s="483">
        <v>100</v>
      </c>
      <c r="L157" s="486">
        <f t="shared" si="3"/>
        <v>700000000</v>
      </c>
      <c r="M157" s="483" t="s">
        <v>8953</v>
      </c>
      <c r="N157" s="485" t="s">
        <v>10665</v>
      </c>
      <c r="O157" s="485" t="s">
        <v>10659</v>
      </c>
      <c r="P157" s="483" t="s">
        <v>10618</v>
      </c>
      <c r="Q157" s="483" t="s">
        <v>10619</v>
      </c>
    </row>
    <row r="158" spans="1:17" ht="45">
      <c r="A158" s="482">
        <v>157</v>
      </c>
      <c r="B158" s="483"/>
      <c r="C158" s="483" t="s">
        <v>144</v>
      </c>
      <c r="D158" s="487" t="s">
        <v>10955</v>
      </c>
      <c r="E158" s="487" t="s">
        <v>10955</v>
      </c>
      <c r="F158" s="483" t="s">
        <v>21</v>
      </c>
      <c r="G158" s="483" t="s">
        <v>551</v>
      </c>
      <c r="H158" s="482" t="s">
        <v>34</v>
      </c>
      <c r="I158" s="483" t="s">
        <v>21</v>
      </c>
      <c r="J158" s="486">
        <v>1500000</v>
      </c>
      <c r="K158" s="483">
        <v>100</v>
      </c>
      <c r="L158" s="486">
        <f t="shared" si="3"/>
        <v>150000000</v>
      </c>
      <c r="M158" s="483" t="s">
        <v>8953</v>
      </c>
      <c r="N158" s="485" t="s">
        <v>10665</v>
      </c>
      <c r="O158" s="485" t="s">
        <v>10659</v>
      </c>
      <c r="P158" s="483" t="s">
        <v>10618</v>
      </c>
      <c r="Q158" s="483" t="s">
        <v>10619</v>
      </c>
    </row>
    <row r="159" spans="1:17" ht="45">
      <c r="A159" s="482">
        <v>158</v>
      </c>
      <c r="B159" s="483"/>
      <c r="C159" s="483" t="s">
        <v>144</v>
      </c>
      <c r="D159" s="487" t="s">
        <v>10956</v>
      </c>
      <c r="E159" s="487" t="s">
        <v>10956</v>
      </c>
      <c r="F159" s="483" t="s">
        <v>21</v>
      </c>
      <c r="G159" s="483" t="s">
        <v>551</v>
      </c>
      <c r="H159" s="482" t="s">
        <v>34</v>
      </c>
      <c r="I159" s="483" t="s">
        <v>21</v>
      </c>
      <c r="J159" s="486">
        <v>5500000</v>
      </c>
      <c r="K159" s="483">
        <v>50</v>
      </c>
      <c r="L159" s="486">
        <f t="shared" si="3"/>
        <v>275000000</v>
      </c>
      <c r="M159" s="483" t="s">
        <v>8953</v>
      </c>
      <c r="N159" s="485" t="s">
        <v>10665</v>
      </c>
      <c r="O159" s="485" t="s">
        <v>10659</v>
      </c>
      <c r="P159" s="483" t="s">
        <v>10618</v>
      </c>
      <c r="Q159" s="483" t="s">
        <v>10619</v>
      </c>
    </row>
    <row r="160" spans="1:17" ht="60">
      <c r="A160" s="482">
        <v>159</v>
      </c>
      <c r="B160" s="483"/>
      <c r="C160" s="483" t="s">
        <v>9872</v>
      </c>
      <c r="D160" s="487" t="s">
        <v>10957</v>
      </c>
      <c r="E160" s="487" t="s">
        <v>10957</v>
      </c>
      <c r="F160" s="483" t="s">
        <v>21</v>
      </c>
      <c r="G160" s="483" t="s">
        <v>551</v>
      </c>
      <c r="H160" s="482" t="s">
        <v>34</v>
      </c>
      <c r="I160" s="483" t="s">
        <v>21</v>
      </c>
      <c r="J160" s="486">
        <v>8700000</v>
      </c>
      <c r="K160" s="483">
        <v>20</v>
      </c>
      <c r="L160" s="486">
        <f t="shared" si="3"/>
        <v>174000000</v>
      </c>
      <c r="M160" s="483" t="s">
        <v>8953</v>
      </c>
      <c r="N160" s="485" t="s">
        <v>10665</v>
      </c>
      <c r="O160" s="485" t="s">
        <v>10659</v>
      </c>
      <c r="P160" s="483" t="s">
        <v>10618</v>
      </c>
      <c r="Q160" s="483" t="s">
        <v>10619</v>
      </c>
    </row>
    <row r="161" spans="1:17" ht="45">
      <c r="A161" s="482">
        <v>160</v>
      </c>
      <c r="B161" s="483"/>
      <c r="C161" s="483" t="s">
        <v>144</v>
      </c>
      <c r="D161" s="487" t="s">
        <v>10399</v>
      </c>
      <c r="E161" s="487" t="s">
        <v>10399</v>
      </c>
      <c r="F161" s="483" t="s">
        <v>21</v>
      </c>
      <c r="G161" s="483" t="s">
        <v>551</v>
      </c>
      <c r="H161" s="482" t="s">
        <v>34</v>
      </c>
      <c r="I161" s="483" t="s">
        <v>21</v>
      </c>
      <c r="J161" s="486">
        <v>2000000</v>
      </c>
      <c r="K161" s="483">
        <v>120</v>
      </c>
      <c r="L161" s="486">
        <f t="shared" si="3"/>
        <v>240000000</v>
      </c>
      <c r="M161" s="483" t="s">
        <v>8953</v>
      </c>
      <c r="N161" s="485" t="s">
        <v>10665</v>
      </c>
      <c r="O161" s="485" t="s">
        <v>10659</v>
      </c>
      <c r="P161" s="483" t="s">
        <v>10618</v>
      </c>
      <c r="Q161" s="483" t="s">
        <v>10619</v>
      </c>
    </row>
    <row r="162" spans="1:17" ht="45">
      <c r="A162" s="482">
        <v>161</v>
      </c>
      <c r="B162" s="483"/>
      <c r="C162" s="483" t="s">
        <v>291</v>
      </c>
      <c r="D162" s="487" t="s">
        <v>10958</v>
      </c>
      <c r="E162" s="487" t="s">
        <v>10958</v>
      </c>
      <c r="F162" s="483" t="s">
        <v>21</v>
      </c>
      <c r="G162" s="483" t="s">
        <v>551</v>
      </c>
      <c r="H162" s="482" t="s">
        <v>34</v>
      </c>
      <c r="I162" s="483" t="s">
        <v>21</v>
      </c>
      <c r="J162" s="486">
        <v>7000000</v>
      </c>
      <c r="K162" s="483">
        <v>20</v>
      </c>
      <c r="L162" s="486">
        <f t="shared" si="3"/>
        <v>140000000</v>
      </c>
      <c r="M162" s="483" t="s">
        <v>8953</v>
      </c>
      <c r="N162" s="485" t="s">
        <v>10665</v>
      </c>
      <c r="O162" s="485" t="s">
        <v>10659</v>
      </c>
      <c r="P162" s="483" t="s">
        <v>10618</v>
      </c>
      <c r="Q162" s="483" t="s">
        <v>10619</v>
      </c>
    </row>
    <row r="163" spans="1:17" ht="45">
      <c r="A163" s="482">
        <v>162</v>
      </c>
      <c r="B163" s="483"/>
      <c r="C163" s="483" t="s">
        <v>291</v>
      </c>
      <c r="D163" s="487" t="s">
        <v>10959</v>
      </c>
      <c r="E163" s="487" t="s">
        <v>10959</v>
      </c>
      <c r="F163" s="483" t="s">
        <v>21</v>
      </c>
      <c r="G163" s="483" t="s">
        <v>551</v>
      </c>
      <c r="H163" s="482" t="s">
        <v>34</v>
      </c>
      <c r="I163" s="483" t="s">
        <v>21</v>
      </c>
      <c r="J163" s="486">
        <v>14000000</v>
      </c>
      <c r="K163" s="483">
        <v>20</v>
      </c>
      <c r="L163" s="486">
        <f t="shared" si="3"/>
        <v>280000000</v>
      </c>
      <c r="M163" s="483" t="s">
        <v>8953</v>
      </c>
      <c r="N163" s="485" t="s">
        <v>10665</v>
      </c>
      <c r="O163" s="485" t="s">
        <v>10659</v>
      </c>
      <c r="P163" s="483" t="s">
        <v>10618</v>
      </c>
      <c r="Q163" s="483" t="s">
        <v>10619</v>
      </c>
    </row>
    <row r="164" spans="1:17" ht="45">
      <c r="A164" s="482">
        <v>163</v>
      </c>
      <c r="B164" s="483"/>
      <c r="C164" s="483" t="s">
        <v>144</v>
      </c>
      <c r="D164" s="487" t="s">
        <v>10960</v>
      </c>
      <c r="E164" s="487" t="s">
        <v>10960</v>
      </c>
      <c r="F164" s="483" t="s">
        <v>21</v>
      </c>
      <c r="G164" s="483" t="s">
        <v>551</v>
      </c>
      <c r="H164" s="482" t="s">
        <v>34</v>
      </c>
      <c r="I164" s="483" t="s">
        <v>21</v>
      </c>
      <c r="J164" s="486">
        <v>8000000</v>
      </c>
      <c r="K164" s="483">
        <v>5</v>
      </c>
      <c r="L164" s="486">
        <f t="shared" si="3"/>
        <v>40000000</v>
      </c>
      <c r="M164" s="483" t="s">
        <v>8953</v>
      </c>
      <c r="N164" s="485" t="s">
        <v>10665</v>
      </c>
      <c r="O164" s="485" t="s">
        <v>10659</v>
      </c>
      <c r="P164" s="483" t="s">
        <v>10618</v>
      </c>
      <c r="Q164" s="483" t="s">
        <v>10619</v>
      </c>
    </row>
    <row r="165" spans="1:17" ht="45">
      <c r="A165" s="482">
        <v>164</v>
      </c>
      <c r="B165" s="483"/>
      <c r="C165" s="483" t="s">
        <v>144</v>
      </c>
      <c r="D165" s="487" t="s">
        <v>10961</v>
      </c>
      <c r="E165" s="487" t="s">
        <v>10961</v>
      </c>
      <c r="F165" s="483" t="s">
        <v>21</v>
      </c>
      <c r="G165" s="483" t="s">
        <v>551</v>
      </c>
      <c r="H165" s="482" t="s">
        <v>34</v>
      </c>
      <c r="I165" s="483" t="s">
        <v>21</v>
      </c>
      <c r="J165" s="486">
        <v>2000000</v>
      </c>
      <c r="K165" s="483">
        <v>20</v>
      </c>
      <c r="L165" s="486">
        <f t="shared" si="3"/>
        <v>40000000</v>
      </c>
      <c r="M165" s="483" t="s">
        <v>8953</v>
      </c>
      <c r="N165" s="485" t="s">
        <v>10665</v>
      </c>
      <c r="O165" s="485" t="s">
        <v>10659</v>
      </c>
      <c r="P165" s="483" t="s">
        <v>10618</v>
      </c>
      <c r="Q165" s="483" t="s">
        <v>10619</v>
      </c>
    </row>
    <row r="166" spans="1:17" ht="45">
      <c r="A166" s="482">
        <v>165</v>
      </c>
      <c r="B166" s="483"/>
      <c r="C166" s="483" t="s">
        <v>288</v>
      </c>
      <c r="D166" s="484" t="s">
        <v>386</v>
      </c>
      <c r="E166" s="487" t="s">
        <v>10962</v>
      </c>
      <c r="F166" s="483" t="s">
        <v>23</v>
      </c>
      <c r="G166" s="483" t="s">
        <v>10963</v>
      </c>
      <c r="H166" s="483" t="s">
        <v>10964</v>
      </c>
      <c r="I166" s="483" t="s">
        <v>23</v>
      </c>
      <c r="J166" s="486">
        <v>36000000</v>
      </c>
      <c r="K166" s="483">
        <v>10</v>
      </c>
      <c r="L166" s="486">
        <f t="shared" si="3"/>
        <v>360000000</v>
      </c>
      <c r="M166" s="483" t="s">
        <v>10965</v>
      </c>
      <c r="N166" s="485" t="s">
        <v>10665</v>
      </c>
      <c r="O166" s="485" t="s">
        <v>10659</v>
      </c>
      <c r="P166" s="483" t="s">
        <v>10621</v>
      </c>
      <c r="Q166" s="483" t="s">
        <v>1558</v>
      </c>
    </row>
    <row r="167" spans="1:17" ht="45">
      <c r="A167" s="482">
        <v>166</v>
      </c>
      <c r="B167" s="483"/>
      <c r="C167" s="483" t="s">
        <v>288</v>
      </c>
      <c r="D167" s="484" t="s">
        <v>10966</v>
      </c>
      <c r="E167" s="487" t="s">
        <v>10967</v>
      </c>
      <c r="F167" s="483" t="s">
        <v>23</v>
      </c>
      <c r="G167" s="483" t="s">
        <v>10968</v>
      </c>
      <c r="H167" s="483" t="s">
        <v>45</v>
      </c>
      <c r="I167" s="483" t="s">
        <v>23</v>
      </c>
      <c r="J167" s="486">
        <v>47500000</v>
      </c>
      <c r="K167" s="483">
        <v>30</v>
      </c>
      <c r="L167" s="486">
        <f t="shared" si="3"/>
        <v>1425000000</v>
      </c>
      <c r="M167" s="483" t="s">
        <v>10965</v>
      </c>
      <c r="N167" s="485" t="s">
        <v>10665</v>
      </c>
      <c r="O167" s="485" t="s">
        <v>10659</v>
      </c>
      <c r="P167" s="483" t="s">
        <v>10621</v>
      </c>
      <c r="Q167" s="483" t="s">
        <v>1558</v>
      </c>
    </row>
    <row r="168" spans="1:17" ht="75">
      <c r="A168" s="482">
        <v>167</v>
      </c>
      <c r="B168" s="483"/>
      <c r="C168" s="483" t="s">
        <v>287</v>
      </c>
      <c r="D168" s="484" t="s">
        <v>10969</v>
      </c>
      <c r="E168" s="487" t="s">
        <v>10970</v>
      </c>
      <c r="F168" s="483" t="s">
        <v>23</v>
      </c>
      <c r="G168" s="483" t="s">
        <v>10968</v>
      </c>
      <c r="H168" s="483" t="s">
        <v>45</v>
      </c>
      <c r="I168" s="483" t="s">
        <v>23</v>
      </c>
      <c r="J168" s="486">
        <v>57000000</v>
      </c>
      <c r="K168" s="483">
        <v>15</v>
      </c>
      <c r="L168" s="486">
        <f t="shared" si="3"/>
        <v>855000000</v>
      </c>
      <c r="M168" s="483" t="s">
        <v>10965</v>
      </c>
      <c r="N168" s="485" t="s">
        <v>10665</v>
      </c>
      <c r="O168" s="485" t="s">
        <v>10659</v>
      </c>
      <c r="P168" s="483" t="s">
        <v>10621</v>
      </c>
      <c r="Q168" s="483" t="s">
        <v>1558</v>
      </c>
    </row>
    <row r="169" spans="1:17" ht="75">
      <c r="A169" s="482">
        <v>168</v>
      </c>
      <c r="B169" s="483"/>
      <c r="C169" s="483" t="s">
        <v>287</v>
      </c>
      <c r="D169" s="484" t="s">
        <v>10971</v>
      </c>
      <c r="E169" s="487" t="s">
        <v>10972</v>
      </c>
      <c r="F169" s="483" t="s">
        <v>23</v>
      </c>
      <c r="G169" s="483" t="s">
        <v>10968</v>
      </c>
      <c r="H169" s="483" t="s">
        <v>45</v>
      </c>
      <c r="I169" s="483" t="s">
        <v>23</v>
      </c>
      <c r="J169" s="486">
        <v>72000000</v>
      </c>
      <c r="K169" s="483">
        <v>20</v>
      </c>
      <c r="L169" s="486">
        <f t="shared" si="3"/>
        <v>1440000000</v>
      </c>
      <c r="M169" s="483" t="s">
        <v>10965</v>
      </c>
      <c r="N169" s="485" t="s">
        <v>10665</v>
      </c>
      <c r="O169" s="485" t="s">
        <v>10659</v>
      </c>
      <c r="P169" s="483" t="s">
        <v>10621</v>
      </c>
      <c r="Q169" s="483" t="s">
        <v>1558</v>
      </c>
    </row>
    <row r="170" spans="1:17" ht="45">
      <c r="A170" s="482">
        <v>169</v>
      </c>
      <c r="B170" s="483"/>
      <c r="C170" s="483" t="s">
        <v>285</v>
      </c>
      <c r="D170" s="484" t="s">
        <v>8199</v>
      </c>
      <c r="E170" s="487" t="s">
        <v>10973</v>
      </c>
      <c r="F170" s="483" t="s">
        <v>23</v>
      </c>
      <c r="G170" s="483" t="s">
        <v>10963</v>
      </c>
      <c r="H170" s="483" t="s">
        <v>10964</v>
      </c>
      <c r="I170" s="483" t="s">
        <v>23</v>
      </c>
      <c r="J170" s="486">
        <v>65000000</v>
      </c>
      <c r="K170" s="483">
        <v>5</v>
      </c>
      <c r="L170" s="486">
        <f t="shared" si="3"/>
        <v>325000000</v>
      </c>
      <c r="M170" s="483" t="s">
        <v>10965</v>
      </c>
      <c r="N170" s="485" t="s">
        <v>10665</v>
      </c>
      <c r="O170" s="485" t="s">
        <v>10659</v>
      </c>
      <c r="P170" s="483" t="s">
        <v>10621</v>
      </c>
      <c r="Q170" s="483" t="s">
        <v>1558</v>
      </c>
    </row>
    <row r="171" spans="1:17" ht="60">
      <c r="A171" s="482">
        <v>170</v>
      </c>
      <c r="B171" s="483"/>
      <c r="C171" s="483" t="s">
        <v>287</v>
      </c>
      <c r="D171" s="484" t="s">
        <v>10974</v>
      </c>
      <c r="E171" s="487" t="s">
        <v>10975</v>
      </c>
      <c r="F171" s="483" t="s">
        <v>23</v>
      </c>
      <c r="G171" s="483" t="s">
        <v>10976</v>
      </c>
      <c r="H171" s="483" t="s">
        <v>812</v>
      </c>
      <c r="I171" s="483" t="s">
        <v>23</v>
      </c>
      <c r="J171" s="486">
        <v>59000000</v>
      </c>
      <c r="K171" s="483">
        <v>15</v>
      </c>
      <c r="L171" s="486">
        <f t="shared" si="3"/>
        <v>885000000</v>
      </c>
      <c r="M171" s="483" t="s">
        <v>10965</v>
      </c>
      <c r="N171" s="485" t="s">
        <v>10665</v>
      </c>
      <c r="O171" s="485" t="s">
        <v>10659</v>
      </c>
      <c r="P171" s="483" t="s">
        <v>10621</v>
      </c>
      <c r="Q171" s="483" t="s">
        <v>1558</v>
      </c>
    </row>
    <row r="172" spans="1:17" ht="75">
      <c r="A172" s="482">
        <v>171</v>
      </c>
      <c r="B172" s="483"/>
      <c r="C172" s="483" t="s">
        <v>287</v>
      </c>
      <c r="D172" s="484" t="s">
        <v>10977</v>
      </c>
      <c r="E172" s="487" t="s">
        <v>10978</v>
      </c>
      <c r="F172" s="483" t="s">
        <v>23</v>
      </c>
      <c r="G172" s="483" t="s">
        <v>10976</v>
      </c>
      <c r="H172" s="483" t="s">
        <v>812</v>
      </c>
      <c r="I172" s="483" t="s">
        <v>23</v>
      </c>
      <c r="J172" s="486">
        <v>83000000</v>
      </c>
      <c r="K172" s="483">
        <v>20</v>
      </c>
      <c r="L172" s="486">
        <f t="shared" si="3"/>
        <v>1660000000</v>
      </c>
      <c r="M172" s="483" t="s">
        <v>10965</v>
      </c>
      <c r="N172" s="485" t="s">
        <v>10665</v>
      </c>
      <c r="O172" s="485" t="s">
        <v>10659</v>
      </c>
      <c r="P172" s="483" t="s">
        <v>10621</v>
      </c>
      <c r="Q172" s="483" t="s">
        <v>1558</v>
      </c>
    </row>
    <row r="173" spans="1:17" ht="60">
      <c r="A173" s="482">
        <v>172</v>
      </c>
      <c r="B173" s="483"/>
      <c r="C173" s="483" t="s">
        <v>285</v>
      </c>
      <c r="D173" s="484" t="s">
        <v>8199</v>
      </c>
      <c r="E173" s="487" t="s">
        <v>10979</v>
      </c>
      <c r="F173" s="483" t="s">
        <v>23</v>
      </c>
      <c r="G173" s="483" t="s">
        <v>10980</v>
      </c>
      <c r="H173" s="483" t="s">
        <v>10981</v>
      </c>
      <c r="I173" s="483" t="s">
        <v>23</v>
      </c>
      <c r="J173" s="486">
        <v>67000000</v>
      </c>
      <c r="K173" s="483">
        <v>5</v>
      </c>
      <c r="L173" s="486">
        <f t="shared" si="3"/>
        <v>335000000</v>
      </c>
      <c r="M173" s="483" t="s">
        <v>10965</v>
      </c>
      <c r="N173" s="485" t="s">
        <v>10665</v>
      </c>
      <c r="O173" s="485" t="s">
        <v>10659</v>
      </c>
      <c r="P173" s="483" t="s">
        <v>10621</v>
      </c>
      <c r="Q173" s="483" t="s">
        <v>1558</v>
      </c>
    </row>
    <row r="174" spans="1:17" ht="75">
      <c r="A174" s="482">
        <v>173</v>
      </c>
      <c r="B174" s="483"/>
      <c r="C174" s="483" t="s">
        <v>287</v>
      </c>
      <c r="D174" s="484" t="s">
        <v>10982</v>
      </c>
      <c r="E174" s="487" t="s">
        <v>10983</v>
      </c>
      <c r="F174" s="483" t="s">
        <v>23</v>
      </c>
      <c r="G174" s="483" t="s">
        <v>10968</v>
      </c>
      <c r="H174" s="483" t="s">
        <v>45</v>
      </c>
      <c r="I174" s="483" t="s">
        <v>23</v>
      </c>
      <c r="J174" s="486">
        <v>70000000</v>
      </c>
      <c r="K174" s="483">
        <v>10</v>
      </c>
      <c r="L174" s="486">
        <f t="shared" si="3"/>
        <v>700000000</v>
      </c>
      <c r="M174" s="483" t="s">
        <v>10965</v>
      </c>
      <c r="N174" s="485" t="s">
        <v>10665</v>
      </c>
      <c r="O174" s="485" t="s">
        <v>10659</v>
      </c>
      <c r="P174" s="483" t="s">
        <v>10621</v>
      </c>
      <c r="Q174" s="483" t="s">
        <v>1558</v>
      </c>
    </row>
    <row r="175" spans="1:17" ht="45">
      <c r="A175" s="482">
        <v>174</v>
      </c>
      <c r="B175" s="483"/>
      <c r="C175" s="483" t="s">
        <v>144</v>
      </c>
      <c r="D175" s="484" t="s">
        <v>10984</v>
      </c>
      <c r="E175" s="487" t="s">
        <v>10984</v>
      </c>
      <c r="F175" s="483" t="s">
        <v>21</v>
      </c>
      <c r="G175" s="483" t="s">
        <v>3703</v>
      </c>
      <c r="H175" s="483" t="s">
        <v>34</v>
      </c>
      <c r="I175" s="483" t="s">
        <v>21</v>
      </c>
      <c r="J175" s="486">
        <v>9500000</v>
      </c>
      <c r="K175" s="483">
        <v>60</v>
      </c>
      <c r="L175" s="486">
        <f t="shared" si="3"/>
        <v>570000000</v>
      </c>
      <c r="M175" s="483" t="s">
        <v>10965</v>
      </c>
      <c r="N175" s="485" t="s">
        <v>10665</v>
      </c>
      <c r="O175" s="485" t="s">
        <v>10659</v>
      </c>
      <c r="P175" s="483" t="s">
        <v>10621</v>
      </c>
      <c r="Q175" s="483" t="s">
        <v>1558</v>
      </c>
    </row>
    <row r="176" spans="1:17" ht="45">
      <c r="A176" s="482">
        <v>175</v>
      </c>
      <c r="B176" s="483"/>
      <c r="C176" s="483" t="s">
        <v>144</v>
      </c>
      <c r="D176" s="484" t="s">
        <v>10985</v>
      </c>
      <c r="E176" s="487" t="s">
        <v>10986</v>
      </c>
      <c r="F176" s="483" t="s">
        <v>21</v>
      </c>
      <c r="G176" s="483" t="s">
        <v>10987</v>
      </c>
      <c r="H176" s="483" t="s">
        <v>34</v>
      </c>
      <c r="I176" s="483" t="s">
        <v>21</v>
      </c>
      <c r="J176" s="486">
        <v>13000000</v>
      </c>
      <c r="K176" s="483">
        <v>60</v>
      </c>
      <c r="L176" s="486">
        <f t="shared" si="3"/>
        <v>780000000</v>
      </c>
      <c r="M176" s="483" t="s">
        <v>10965</v>
      </c>
      <c r="N176" s="485" t="s">
        <v>10665</v>
      </c>
      <c r="O176" s="485" t="s">
        <v>10659</v>
      </c>
      <c r="P176" s="483" t="s">
        <v>10621</v>
      </c>
      <c r="Q176" s="483" t="s">
        <v>1558</v>
      </c>
    </row>
    <row r="177" spans="1:17" ht="45">
      <c r="A177" s="482">
        <v>176</v>
      </c>
      <c r="B177" s="483"/>
      <c r="C177" s="483" t="s">
        <v>144</v>
      </c>
      <c r="D177" s="484" t="s">
        <v>10988</v>
      </c>
      <c r="E177" s="487" t="s">
        <v>10989</v>
      </c>
      <c r="F177" s="483" t="s">
        <v>21</v>
      </c>
      <c r="G177" s="483" t="s">
        <v>3672</v>
      </c>
      <c r="H177" s="483" t="s">
        <v>149</v>
      </c>
      <c r="I177" s="483" t="s">
        <v>21</v>
      </c>
      <c r="J177" s="486">
        <v>4700000</v>
      </c>
      <c r="K177" s="483">
        <v>60</v>
      </c>
      <c r="L177" s="486">
        <f t="shared" si="3"/>
        <v>282000000</v>
      </c>
      <c r="M177" s="483" t="s">
        <v>10965</v>
      </c>
      <c r="N177" s="485" t="s">
        <v>10665</v>
      </c>
      <c r="O177" s="485" t="s">
        <v>10659</v>
      </c>
      <c r="P177" s="483" t="s">
        <v>10621</v>
      </c>
      <c r="Q177" s="483" t="s">
        <v>1558</v>
      </c>
    </row>
    <row r="178" spans="1:17" ht="45">
      <c r="A178" s="482">
        <v>177</v>
      </c>
      <c r="B178" s="483"/>
      <c r="C178" s="483" t="s">
        <v>283</v>
      </c>
      <c r="D178" s="484" t="s">
        <v>2614</v>
      </c>
      <c r="E178" s="487" t="s">
        <v>10990</v>
      </c>
      <c r="F178" s="483" t="s">
        <v>21</v>
      </c>
      <c r="G178" s="483" t="s">
        <v>2617</v>
      </c>
      <c r="H178" s="483" t="s">
        <v>35</v>
      </c>
      <c r="I178" s="483" t="s">
        <v>21</v>
      </c>
      <c r="J178" s="486">
        <v>4700000</v>
      </c>
      <c r="K178" s="483">
        <v>90</v>
      </c>
      <c r="L178" s="486">
        <f t="shared" si="3"/>
        <v>423000000</v>
      </c>
      <c r="M178" s="483" t="s">
        <v>10965</v>
      </c>
      <c r="N178" s="485" t="s">
        <v>10665</v>
      </c>
      <c r="O178" s="485" t="s">
        <v>10659</v>
      </c>
      <c r="P178" s="483" t="s">
        <v>10621</v>
      </c>
      <c r="Q178" s="483" t="s">
        <v>1558</v>
      </c>
    </row>
    <row r="179" spans="1:17" ht="45">
      <c r="A179" s="482">
        <v>178</v>
      </c>
      <c r="B179" s="483"/>
      <c r="C179" s="483" t="s">
        <v>1119</v>
      </c>
      <c r="D179" s="484" t="s">
        <v>10991</v>
      </c>
      <c r="E179" s="487" t="s">
        <v>10992</v>
      </c>
      <c r="F179" s="483" t="s">
        <v>21</v>
      </c>
      <c r="G179" s="483" t="s">
        <v>10993</v>
      </c>
      <c r="H179" s="483" t="s">
        <v>34</v>
      </c>
      <c r="I179" s="483" t="s">
        <v>21</v>
      </c>
      <c r="J179" s="486">
        <v>6800000</v>
      </c>
      <c r="K179" s="483">
        <v>90</v>
      </c>
      <c r="L179" s="486">
        <f t="shared" si="3"/>
        <v>612000000</v>
      </c>
      <c r="M179" s="483" t="s">
        <v>10965</v>
      </c>
      <c r="N179" s="485" t="s">
        <v>10665</v>
      </c>
      <c r="O179" s="485" t="s">
        <v>10659</v>
      </c>
      <c r="P179" s="483" t="s">
        <v>10621</v>
      </c>
      <c r="Q179" s="483" t="s">
        <v>1558</v>
      </c>
    </row>
    <row r="180" spans="1:17" ht="45">
      <c r="A180" s="482">
        <v>179</v>
      </c>
      <c r="B180" s="483"/>
      <c r="C180" s="483" t="s">
        <v>1269</v>
      </c>
      <c r="D180" s="484" t="s">
        <v>10994</v>
      </c>
      <c r="E180" s="487" t="s">
        <v>10995</v>
      </c>
      <c r="F180" s="483" t="s">
        <v>21</v>
      </c>
      <c r="G180" s="483" t="s">
        <v>1983</v>
      </c>
      <c r="H180" s="483" t="s">
        <v>262</v>
      </c>
      <c r="I180" s="483" t="s">
        <v>21</v>
      </c>
      <c r="J180" s="486">
        <v>1500000</v>
      </c>
      <c r="K180" s="483">
        <v>30</v>
      </c>
      <c r="L180" s="486">
        <f t="shared" si="3"/>
        <v>45000000</v>
      </c>
      <c r="M180" s="483" t="s">
        <v>10965</v>
      </c>
      <c r="N180" s="485" t="s">
        <v>10665</v>
      </c>
      <c r="O180" s="485" t="s">
        <v>10659</v>
      </c>
      <c r="P180" s="483" t="s">
        <v>10621</v>
      </c>
      <c r="Q180" s="483" t="s">
        <v>1558</v>
      </c>
    </row>
    <row r="181" spans="1:17" ht="45">
      <c r="A181" s="482">
        <v>180</v>
      </c>
      <c r="B181" s="483"/>
      <c r="C181" s="483" t="s">
        <v>182</v>
      </c>
      <c r="D181" s="484" t="s">
        <v>10996</v>
      </c>
      <c r="E181" s="487" t="s">
        <v>10996</v>
      </c>
      <c r="F181" s="483" t="s">
        <v>21</v>
      </c>
      <c r="G181" s="483" t="s">
        <v>10987</v>
      </c>
      <c r="H181" s="483" t="s">
        <v>34</v>
      </c>
      <c r="I181" s="483" t="s">
        <v>21</v>
      </c>
      <c r="J181" s="486">
        <v>1200000</v>
      </c>
      <c r="K181" s="483">
        <v>180</v>
      </c>
      <c r="L181" s="486">
        <f t="shared" si="3"/>
        <v>216000000</v>
      </c>
      <c r="M181" s="483" t="s">
        <v>10965</v>
      </c>
      <c r="N181" s="485" t="s">
        <v>10665</v>
      </c>
      <c r="O181" s="485" t="s">
        <v>10659</v>
      </c>
      <c r="P181" s="483" t="s">
        <v>10621</v>
      </c>
      <c r="Q181" s="483" t="s">
        <v>1558</v>
      </c>
    </row>
    <row r="182" spans="1:17" ht="45">
      <c r="A182" s="482">
        <v>181</v>
      </c>
      <c r="B182" s="483"/>
      <c r="C182" s="483" t="s">
        <v>1269</v>
      </c>
      <c r="D182" s="484" t="s">
        <v>10997</v>
      </c>
      <c r="E182" s="487" t="s">
        <v>10997</v>
      </c>
      <c r="F182" s="483" t="s">
        <v>21</v>
      </c>
      <c r="G182" s="483" t="s">
        <v>1983</v>
      </c>
      <c r="H182" s="483" t="s">
        <v>262</v>
      </c>
      <c r="I182" s="483" t="s">
        <v>21</v>
      </c>
      <c r="J182" s="486">
        <v>2500000</v>
      </c>
      <c r="K182" s="483">
        <v>90</v>
      </c>
      <c r="L182" s="486">
        <f t="shared" si="3"/>
        <v>225000000</v>
      </c>
      <c r="M182" s="483" t="s">
        <v>10965</v>
      </c>
      <c r="N182" s="485" t="s">
        <v>10665</v>
      </c>
      <c r="O182" s="485" t="s">
        <v>10659</v>
      </c>
      <c r="P182" s="483" t="s">
        <v>10621</v>
      </c>
      <c r="Q182" s="483" t="s">
        <v>1558</v>
      </c>
    </row>
    <row r="183" spans="1:17" ht="135">
      <c r="A183" s="482">
        <v>182</v>
      </c>
      <c r="B183" s="483"/>
      <c r="C183" s="483" t="s">
        <v>144</v>
      </c>
      <c r="D183" s="487" t="s">
        <v>10998</v>
      </c>
      <c r="E183" s="487" t="s">
        <v>10395</v>
      </c>
      <c r="F183" s="483" t="s">
        <v>21</v>
      </c>
      <c r="G183" s="483" t="s">
        <v>2619</v>
      </c>
      <c r="H183" s="483" t="s">
        <v>34</v>
      </c>
      <c r="I183" s="483" t="s">
        <v>21</v>
      </c>
      <c r="J183" s="486">
        <v>10000000</v>
      </c>
      <c r="K183" s="483">
        <v>5</v>
      </c>
      <c r="L183" s="486">
        <f>K183*J183</f>
        <v>50000000</v>
      </c>
      <c r="M183" s="483" t="s">
        <v>8953</v>
      </c>
      <c r="N183" s="485" t="s">
        <v>10665</v>
      </c>
      <c r="O183" s="485" t="s">
        <v>10659</v>
      </c>
      <c r="P183" s="483" t="s">
        <v>10623</v>
      </c>
      <c r="Q183" s="483" t="s">
        <v>5245</v>
      </c>
    </row>
    <row r="184" spans="1:17" ht="60">
      <c r="A184" s="482">
        <v>183</v>
      </c>
      <c r="B184" s="483"/>
      <c r="C184" s="483" t="s">
        <v>10999</v>
      </c>
      <c r="D184" s="487" t="s">
        <v>11000</v>
      </c>
      <c r="E184" s="487" t="s">
        <v>11000</v>
      </c>
      <c r="F184" s="483" t="s">
        <v>21</v>
      </c>
      <c r="G184" s="483" t="s">
        <v>2619</v>
      </c>
      <c r="H184" s="483" t="s">
        <v>1092</v>
      </c>
      <c r="I184" s="483" t="s">
        <v>21</v>
      </c>
      <c r="J184" s="486">
        <v>1500000</v>
      </c>
      <c r="K184" s="483">
        <v>5</v>
      </c>
      <c r="L184" s="486">
        <f t="shared" ref="L184:L247" si="4">K184*J184</f>
        <v>7500000</v>
      </c>
      <c r="M184" s="483" t="s">
        <v>8953</v>
      </c>
      <c r="N184" s="485" t="s">
        <v>10665</v>
      </c>
      <c r="O184" s="485" t="s">
        <v>10659</v>
      </c>
      <c r="P184" s="483" t="s">
        <v>10623</v>
      </c>
      <c r="Q184" s="483" t="s">
        <v>5245</v>
      </c>
    </row>
    <row r="185" spans="1:17" ht="45">
      <c r="A185" s="482">
        <v>184</v>
      </c>
      <c r="B185" s="483"/>
      <c r="C185" s="483" t="s">
        <v>283</v>
      </c>
      <c r="D185" s="487" t="s">
        <v>11001</v>
      </c>
      <c r="E185" s="487" t="s">
        <v>11001</v>
      </c>
      <c r="F185" s="483" t="s">
        <v>21</v>
      </c>
      <c r="G185" s="483" t="s">
        <v>2619</v>
      </c>
      <c r="H185" s="483" t="s">
        <v>34</v>
      </c>
      <c r="I185" s="483" t="s">
        <v>21</v>
      </c>
      <c r="J185" s="486">
        <v>4500000</v>
      </c>
      <c r="K185" s="483">
        <v>5</v>
      </c>
      <c r="L185" s="486">
        <f t="shared" si="4"/>
        <v>22500000</v>
      </c>
      <c r="M185" s="483" t="s">
        <v>8953</v>
      </c>
      <c r="N185" s="485" t="s">
        <v>10665</v>
      </c>
      <c r="O185" s="485" t="s">
        <v>10659</v>
      </c>
      <c r="P185" s="483" t="s">
        <v>10623</v>
      </c>
      <c r="Q185" s="483" t="s">
        <v>5245</v>
      </c>
    </row>
    <row r="186" spans="1:17" ht="45">
      <c r="A186" s="482">
        <v>185</v>
      </c>
      <c r="B186" s="483"/>
      <c r="C186" s="483" t="s">
        <v>1119</v>
      </c>
      <c r="D186" s="487" t="s">
        <v>11002</v>
      </c>
      <c r="E186" s="487" t="s">
        <v>11002</v>
      </c>
      <c r="F186" s="483" t="s">
        <v>21</v>
      </c>
      <c r="G186" s="483" t="s">
        <v>10574</v>
      </c>
      <c r="H186" s="483" t="s">
        <v>10575</v>
      </c>
      <c r="I186" s="483" t="s">
        <v>21</v>
      </c>
      <c r="J186" s="486">
        <v>10000000</v>
      </c>
      <c r="K186" s="483">
        <v>5</v>
      </c>
      <c r="L186" s="486">
        <f t="shared" si="4"/>
        <v>50000000</v>
      </c>
      <c r="M186" s="483" t="s">
        <v>8953</v>
      </c>
      <c r="N186" s="485" t="s">
        <v>10665</v>
      </c>
      <c r="O186" s="485" t="s">
        <v>10659</v>
      </c>
      <c r="P186" s="483" t="s">
        <v>10623</v>
      </c>
      <c r="Q186" s="483" t="s">
        <v>5245</v>
      </c>
    </row>
    <row r="187" spans="1:17" ht="45">
      <c r="A187" s="482">
        <v>186</v>
      </c>
      <c r="B187" s="483"/>
      <c r="C187" s="483" t="s">
        <v>144</v>
      </c>
      <c r="D187" s="487" t="s">
        <v>11003</v>
      </c>
      <c r="E187" s="487" t="s">
        <v>11004</v>
      </c>
      <c r="F187" s="483" t="s">
        <v>21</v>
      </c>
      <c r="G187" s="483" t="s">
        <v>2619</v>
      </c>
      <c r="H187" s="483" t="s">
        <v>34</v>
      </c>
      <c r="I187" s="483" t="s">
        <v>21</v>
      </c>
      <c r="J187" s="486">
        <v>6000000</v>
      </c>
      <c r="K187" s="483">
        <v>5</v>
      </c>
      <c r="L187" s="486">
        <f t="shared" si="4"/>
        <v>30000000</v>
      </c>
      <c r="M187" s="483" t="s">
        <v>8953</v>
      </c>
      <c r="N187" s="485" t="s">
        <v>10665</v>
      </c>
      <c r="O187" s="485" t="s">
        <v>10659</v>
      </c>
      <c r="P187" s="483" t="s">
        <v>10623</v>
      </c>
      <c r="Q187" s="483" t="s">
        <v>5245</v>
      </c>
    </row>
    <row r="188" spans="1:17" ht="45">
      <c r="A188" s="482">
        <v>187</v>
      </c>
      <c r="B188" s="483"/>
      <c r="C188" s="483" t="s">
        <v>144</v>
      </c>
      <c r="D188" s="487" t="s">
        <v>11005</v>
      </c>
      <c r="E188" s="487" t="s">
        <v>11006</v>
      </c>
      <c r="F188" s="483" t="s">
        <v>21</v>
      </c>
      <c r="G188" s="483" t="s">
        <v>2619</v>
      </c>
      <c r="H188" s="483" t="s">
        <v>34</v>
      </c>
      <c r="I188" s="483" t="s">
        <v>21</v>
      </c>
      <c r="J188" s="486">
        <v>6000000</v>
      </c>
      <c r="K188" s="483">
        <v>5</v>
      </c>
      <c r="L188" s="486">
        <f t="shared" si="4"/>
        <v>30000000</v>
      </c>
      <c r="M188" s="483" t="s">
        <v>8953</v>
      </c>
      <c r="N188" s="485" t="s">
        <v>10665</v>
      </c>
      <c r="O188" s="485" t="s">
        <v>10659</v>
      </c>
      <c r="P188" s="483" t="s">
        <v>10623</v>
      </c>
      <c r="Q188" s="483" t="s">
        <v>5245</v>
      </c>
    </row>
    <row r="189" spans="1:17" ht="60">
      <c r="A189" s="482">
        <v>188</v>
      </c>
      <c r="B189" s="483"/>
      <c r="C189" s="483" t="s">
        <v>3914</v>
      </c>
      <c r="D189" s="487" t="s">
        <v>11007</v>
      </c>
      <c r="E189" s="487" t="s">
        <v>11008</v>
      </c>
      <c r="F189" s="483" t="s">
        <v>21</v>
      </c>
      <c r="G189" s="483" t="s">
        <v>2619</v>
      </c>
      <c r="H189" s="483" t="s">
        <v>34</v>
      </c>
      <c r="I189" s="483" t="s">
        <v>21</v>
      </c>
      <c r="J189" s="486">
        <v>1000000</v>
      </c>
      <c r="K189" s="483">
        <v>5</v>
      </c>
      <c r="L189" s="486">
        <f t="shared" si="4"/>
        <v>5000000</v>
      </c>
      <c r="M189" s="483" t="s">
        <v>8953</v>
      </c>
      <c r="N189" s="485" t="s">
        <v>10665</v>
      </c>
      <c r="O189" s="485" t="s">
        <v>10659</v>
      </c>
      <c r="P189" s="483" t="s">
        <v>10623</v>
      </c>
      <c r="Q189" s="483" t="s">
        <v>5245</v>
      </c>
    </row>
    <row r="190" spans="1:17" ht="75">
      <c r="A190" s="482">
        <v>189</v>
      </c>
      <c r="B190" s="483"/>
      <c r="C190" s="483" t="s">
        <v>144</v>
      </c>
      <c r="D190" s="487" t="s">
        <v>3698</v>
      </c>
      <c r="E190" s="487" t="s">
        <v>11009</v>
      </c>
      <c r="F190" s="483" t="s">
        <v>21</v>
      </c>
      <c r="G190" s="483" t="s">
        <v>2619</v>
      </c>
      <c r="H190" s="483" t="s">
        <v>34</v>
      </c>
      <c r="I190" s="483" t="s">
        <v>21</v>
      </c>
      <c r="J190" s="486">
        <v>8000000</v>
      </c>
      <c r="K190" s="483">
        <v>5</v>
      </c>
      <c r="L190" s="486">
        <f t="shared" si="4"/>
        <v>40000000</v>
      </c>
      <c r="M190" s="483" t="s">
        <v>8953</v>
      </c>
      <c r="N190" s="485" t="s">
        <v>10665</v>
      </c>
      <c r="O190" s="485" t="s">
        <v>10659</v>
      </c>
      <c r="P190" s="483" t="s">
        <v>10623</v>
      </c>
      <c r="Q190" s="483" t="s">
        <v>5245</v>
      </c>
    </row>
    <row r="191" spans="1:17" ht="45">
      <c r="A191" s="482">
        <v>190</v>
      </c>
      <c r="B191" s="483"/>
      <c r="C191" s="483" t="s">
        <v>182</v>
      </c>
      <c r="D191" s="487" t="s">
        <v>8967</v>
      </c>
      <c r="E191" s="487" t="s">
        <v>8967</v>
      </c>
      <c r="F191" s="483" t="s">
        <v>21</v>
      </c>
      <c r="G191" s="483" t="s">
        <v>1266</v>
      </c>
      <c r="H191" s="483" t="s">
        <v>1092</v>
      </c>
      <c r="I191" s="483" t="s">
        <v>21</v>
      </c>
      <c r="J191" s="486">
        <v>3500000</v>
      </c>
      <c r="K191" s="483">
        <v>5</v>
      </c>
      <c r="L191" s="486">
        <f t="shared" si="4"/>
        <v>17500000</v>
      </c>
      <c r="M191" s="483" t="s">
        <v>8953</v>
      </c>
      <c r="N191" s="485" t="s">
        <v>10665</v>
      </c>
      <c r="O191" s="485" t="s">
        <v>10659</v>
      </c>
      <c r="P191" s="483" t="s">
        <v>10623</v>
      </c>
      <c r="Q191" s="483" t="s">
        <v>5245</v>
      </c>
    </row>
    <row r="192" spans="1:17" ht="45">
      <c r="A192" s="482">
        <v>191</v>
      </c>
      <c r="B192" s="483"/>
      <c r="C192" s="483" t="s">
        <v>144</v>
      </c>
      <c r="D192" s="487" t="s">
        <v>11010</v>
      </c>
      <c r="E192" s="487" t="s">
        <v>10359</v>
      </c>
      <c r="F192" s="483" t="s">
        <v>21</v>
      </c>
      <c r="G192" s="483" t="s">
        <v>2619</v>
      </c>
      <c r="H192" s="483" t="s">
        <v>34</v>
      </c>
      <c r="I192" s="483" t="s">
        <v>21</v>
      </c>
      <c r="J192" s="486">
        <v>12000000</v>
      </c>
      <c r="K192" s="483">
        <v>5</v>
      </c>
      <c r="L192" s="486">
        <f t="shared" si="4"/>
        <v>60000000</v>
      </c>
      <c r="M192" s="483" t="s">
        <v>8953</v>
      </c>
      <c r="N192" s="485" t="s">
        <v>10665</v>
      </c>
      <c r="O192" s="485" t="s">
        <v>10659</v>
      </c>
      <c r="P192" s="483" t="s">
        <v>10623</v>
      </c>
      <c r="Q192" s="483" t="s">
        <v>5245</v>
      </c>
    </row>
    <row r="193" spans="1:17" ht="60">
      <c r="A193" s="482">
        <v>192</v>
      </c>
      <c r="B193" s="483"/>
      <c r="C193" s="483" t="s">
        <v>144</v>
      </c>
      <c r="D193" s="487" t="s">
        <v>11011</v>
      </c>
      <c r="E193" s="487" t="s">
        <v>11012</v>
      </c>
      <c r="F193" s="483" t="s">
        <v>21</v>
      </c>
      <c r="G193" s="483" t="s">
        <v>2619</v>
      </c>
      <c r="H193" s="483" t="s">
        <v>34</v>
      </c>
      <c r="I193" s="483" t="s">
        <v>21</v>
      </c>
      <c r="J193" s="486">
        <v>12000000</v>
      </c>
      <c r="K193" s="483">
        <v>5</v>
      </c>
      <c r="L193" s="486">
        <f t="shared" si="4"/>
        <v>60000000</v>
      </c>
      <c r="M193" s="483" t="s">
        <v>8953</v>
      </c>
      <c r="N193" s="485" t="s">
        <v>10665</v>
      </c>
      <c r="O193" s="485" t="s">
        <v>10659</v>
      </c>
      <c r="P193" s="483" t="s">
        <v>10623</v>
      </c>
      <c r="Q193" s="483" t="s">
        <v>5245</v>
      </c>
    </row>
    <row r="194" spans="1:17" ht="60">
      <c r="A194" s="482">
        <v>193</v>
      </c>
      <c r="B194" s="483"/>
      <c r="C194" s="483" t="s">
        <v>144</v>
      </c>
      <c r="D194" s="487" t="s">
        <v>11013</v>
      </c>
      <c r="E194" s="487" t="s">
        <v>11014</v>
      </c>
      <c r="F194" s="483" t="s">
        <v>21</v>
      </c>
      <c r="G194" s="483" t="s">
        <v>2619</v>
      </c>
      <c r="H194" s="483" t="s">
        <v>34</v>
      </c>
      <c r="I194" s="483" t="s">
        <v>21</v>
      </c>
      <c r="J194" s="486">
        <v>12000000</v>
      </c>
      <c r="K194" s="483">
        <v>5</v>
      </c>
      <c r="L194" s="486">
        <f t="shared" si="4"/>
        <v>60000000</v>
      </c>
      <c r="M194" s="483" t="s">
        <v>8953</v>
      </c>
      <c r="N194" s="485" t="s">
        <v>10665</v>
      </c>
      <c r="O194" s="485" t="s">
        <v>10659</v>
      </c>
      <c r="P194" s="483" t="s">
        <v>10623</v>
      </c>
      <c r="Q194" s="483" t="s">
        <v>5245</v>
      </c>
    </row>
    <row r="195" spans="1:17" ht="75">
      <c r="A195" s="482">
        <v>194</v>
      </c>
      <c r="B195" s="483"/>
      <c r="C195" s="483" t="s">
        <v>144</v>
      </c>
      <c r="D195" s="487" t="s">
        <v>11015</v>
      </c>
      <c r="E195" s="487" t="s">
        <v>11016</v>
      </c>
      <c r="F195" s="483" t="s">
        <v>21</v>
      </c>
      <c r="G195" s="483" t="s">
        <v>2619</v>
      </c>
      <c r="H195" s="483" t="s">
        <v>34</v>
      </c>
      <c r="I195" s="483" t="s">
        <v>21</v>
      </c>
      <c r="J195" s="486">
        <v>12000000</v>
      </c>
      <c r="K195" s="483">
        <v>5</v>
      </c>
      <c r="L195" s="486">
        <f t="shared" si="4"/>
        <v>60000000</v>
      </c>
      <c r="M195" s="483" t="s">
        <v>8953</v>
      </c>
      <c r="N195" s="485" t="s">
        <v>10665</v>
      </c>
      <c r="O195" s="485" t="s">
        <v>10659</v>
      </c>
      <c r="P195" s="483" t="s">
        <v>10623</v>
      </c>
      <c r="Q195" s="483" t="s">
        <v>5245</v>
      </c>
    </row>
    <row r="196" spans="1:17" ht="60">
      <c r="A196" s="482">
        <v>195</v>
      </c>
      <c r="B196" s="483"/>
      <c r="C196" s="483" t="s">
        <v>144</v>
      </c>
      <c r="D196" s="487" t="s">
        <v>11017</v>
      </c>
      <c r="E196" s="487" t="s">
        <v>3767</v>
      </c>
      <c r="F196" s="483" t="s">
        <v>21</v>
      </c>
      <c r="G196" s="483" t="s">
        <v>2619</v>
      </c>
      <c r="H196" s="483" t="s">
        <v>34</v>
      </c>
      <c r="I196" s="483" t="s">
        <v>21</v>
      </c>
      <c r="J196" s="486">
        <v>12000000</v>
      </c>
      <c r="K196" s="483">
        <v>5</v>
      </c>
      <c r="L196" s="486">
        <f t="shared" si="4"/>
        <v>60000000</v>
      </c>
      <c r="M196" s="483" t="s">
        <v>8953</v>
      </c>
      <c r="N196" s="485" t="s">
        <v>10665</v>
      </c>
      <c r="O196" s="485" t="s">
        <v>10659</v>
      </c>
      <c r="P196" s="483" t="s">
        <v>10623</v>
      </c>
      <c r="Q196" s="483" t="s">
        <v>5245</v>
      </c>
    </row>
    <row r="197" spans="1:17" ht="45">
      <c r="A197" s="482">
        <v>196</v>
      </c>
      <c r="B197" s="483"/>
      <c r="C197" s="483" t="s">
        <v>144</v>
      </c>
      <c r="D197" s="487" t="s">
        <v>11018</v>
      </c>
      <c r="E197" s="487" t="s">
        <v>10394</v>
      </c>
      <c r="F197" s="483" t="s">
        <v>21</v>
      </c>
      <c r="G197" s="483" t="s">
        <v>2619</v>
      </c>
      <c r="H197" s="483" t="s">
        <v>34</v>
      </c>
      <c r="I197" s="483" t="s">
        <v>21</v>
      </c>
      <c r="J197" s="486">
        <v>12000000</v>
      </c>
      <c r="K197" s="483">
        <v>5</v>
      </c>
      <c r="L197" s="486">
        <f t="shared" si="4"/>
        <v>60000000</v>
      </c>
      <c r="M197" s="483" t="s">
        <v>8953</v>
      </c>
      <c r="N197" s="485" t="s">
        <v>10665</v>
      </c>
      <c r="O197" s="485" t="s">
        <v>10659</v>
      </c>
      <c r="P197" s="483" t="s">
        <v>10623</v>
      </c>
      <c r="Q197" s="483" t="s">
        <v>5245</v>
      </c>
    </row>
    <row r="198" spans="1:17" ht="45">
      <c r="A198" s="482">
        <v>197</v>
      </c>
      <c r="B198" s="483"/>
      <c r="C198" s="483" t="s">
        <v>285</v>
      </c>
      <c r="D198" s="487" t="s">
        <v>286</v>
      </c>
      <c r="E198" s="487" t="s">
        <v>9868</v>
      </c>
      <c r="F198" s="483" t="s">
        <v>23</v>
      </c>
      <c r="G198" s="483" t="s">
        <v>385</v>
      </c>
      <c r="H198" s="483" t="s">
        <v>34</v>
      </c>
      <c r="I198" s="483" t="s">
        <v>23</v>
      </c>
      <c r="J198" s="486">
        <v>50500000</v>
      </c>
      <c r="K198" s="483">
        <v>2</v>
      </c>
      <c r="L198" s="486">
        <f t="shared" si="4"/>
        <v>101000000</v>
      </c>
      <c r="M198" s="483" t="s">
        <v>8953</v>
      </c>
      <c r="N198" s="485" t="s">
        <v>10665</v>
      </c>
      <c r="O198" s="485" t="s">
        <v>10659</v>
      </c>
      <c r="P198" s="483" t="s">
        <v>10623</v>
      </c>
      <c r="Q198" s="483" t="s">
        <v>5245</v>
      </c>
    </row>
    <row r="199" spans="1:17" ht="45">
      <c r="A199" s="482">
        <v>198</v>
      </c>
      <c r="B199" s="483"/>
      <c r="C199" s="483" t="s">
        <v>288</v>
      </c>
      <c r="D199" s="487" t="s">
        <v>9864</v>
      </c>
      <c r="E199" s="487" t="s">
        <v>11019</v>
      </c>
      <c r="F199" s="483" t="s">
        <v>23</v>
      </c>
      <c r="G199" s="483" t="s">
        <v>385</v>
      </c>
      <c r="H199" s="483" t="s">
        <v>34</v>
      </c>
      <c r="I199" s="483" t="s">
        <v>23</v>
      </c>
      <c r="J199" s="486">
        <v>47500000</v>
      </c>
      <c r="K199" s="483">
        <v>2</v>
      </c>
      <c r="L199" s="486">
        <f t="shared" si="4"/>
        <v>95000000</v>
      </c>
      <c r="M199" s="483" t="s">
        <v>8953</v>
      </c>
      <c r="N199" s="485" t="s">
        <v>10665</v>
      </c>
      <c r="O199" s="485" t="s">
        <v>10659</v>
      </c>
      <c r="P199" s="483" t="s">
        <v>10623</v>
      </c>
      <c r="Q199" s="483" t="s">
        <v>5245</v>
      </c>
    </row>
    <row r="200" spans="1:17" ht="75">
      <c r="A200" s="482">
        <v>199</v>
      </c>
      <c r="B200" s="483"/>
      <c r="C200" s="483" t="s">
        <v>288</v>
      </c>
      <c r="D200" s="487" t="s">
        <v>4309</v>
      </c>
      <c r="E200" s="487" t="s">
        <v>11020</v>
      </c>
      <c r="F200" s="483" t="s">
        <v>23</v>
      </c>
      <c r="G200" s="483" t="s">
        <v>385</v>
      </c>
      <c r="H200" s="483" t="s">
        <v>34</v>
      </c>
      <c r="I200" s="483" t="s">
        <v>23</v>
      </c>
      <c r="J200" s="486">
        <v>65000000</v>
      </c>
      <c r="K200" s="483">
        <v>2</v>
      </c>
      <c r="L200" s="486">
        <f t="shared" si="4"/>
        <v>130000000</v>
      </c>
      <c r="M200" s="483" t="s">
        <v>8953</v>
      </c>
      <c r="N200" s="485" t="s">
        <v>10665</v>
      </c>
      <c r="O200" s="485" t="s">
        <v>10659</v>
      </c>
      <c r="P200" s="483" t="s">
        <v>10623</v>
      </c>
      <c r="Q200" s="483" t="s">
        <v>5245</v>
      </c>
    </row>
    <row r="201" spans="1:17" ht="45">
      <c r="A201" s="482">
        <v>200</v>
      </c>
      <c r="B201" s="483"/>
      <c r="C201" s="483" t="s">
        <v>288</v>
      </c>
      <c r="D201" s="487" t="s">
        <v>386</v>
      </c>
      <c r="E201" s="487" t="s">
        <v>386</v>
      </c>
      <c r="F201" s="483" t="s">
        <v>23</v>
      </c>
      <c r="G201" s="483" t="s">
        <v>385</v>
      </c>
      <c r="H201" s="483" t="s">
        <v>34</v>
      </c>
      <c r="I201" s="483" t="s">
        <v>23</v>
      </c>
      <c r="J201" s="486">
        <v>30000000</v>
      </c>
      <c r="K201" s="483">
        <v>2</v>
      </c>
      <c r="L201" s="486">
        <f t="shared" si="4"/>
        <v>60000000</v>
      </c>
      <c r="M201" s="483" t="s">
        <v>8953</v>
      </c>
      <c r="N201" s="485" t="s">
        <v>10665</v>
      </c>
      <c r="O201" s="485" t="s">
        <v>10659</v>
      </c>
      <c r="P201" s="483" t="s">
        <v>10623</v>
      </c>
      <c r="Q201" s="483" t="s">
        <v>5245</v>
      </c>
    </row>
    <row r="202" spans="1:17" ht="45">
      <c r="A202" s="482">
        <v>201</v>
      </c>
      <c r="B202" s="483"/>
      <c r="C202" s="483" t="s">
        <v>287</v>
      </c>
      <c r="D202" s="487" t="s">
        <v>9851</v>
      </c>
      <c r="E202" s="487" t="s">
        <v>11021</v>
      </c>
      <c r="F202" s="483" t="s">
        <v>23</v>
      </c>
      <c r="G202" s="483" t="s">
        <v>385</v>
      </c>
      <c r="H202" s="483" t="s">
        <v>34</v>
      </c>
      <c r="I202" s="483" t="s">
        <v>23</v>
      </c>
      <c r="J202" s="486">
        <v>50500000</v>
      </c>
      <c r="K202" s="483">
        <v>2</v>
      </c>
      <c r="L202" s="486">
        <f t="shared" si="4"/>
        <v>101000000</v>
      </c>
      <c r="M202" s="483" t="s">
        <v>8953</v>
      </c>
      <c r="N202" s="485" t="s">
        <v>10665</v>
      </c>
      <c r="O202" s="485" t="s">
        <v>10659</v>
      </c>
      <c r="P202" s="483" t="s">
        <v>10623</v>
      </c>
      <c r="Q202" s="483" t="s">
        <v>5245</v>
      </c>
    </row>
    <row r="203" spans="1:17" ht="75">
      <c r="A203" s="482">
        <v>202</v>
      </c>
      <c r="B203" s="483"/>
      <c r="C203" s="483" t="s">
        <v>287</v>
      </c>
      <c r="D203" s="487" t="s">
        <v>11022</v>
      </c>
      <c r="E203" s="487" t="s">
        <v>11023</v>
      </c>
      <c r="F203" s="483" t="s">
        <v>23</v>
      </c>
      <c r="G203" s="483" t="s">
        <v>385</v>
      </c>
      <c r="H203" s="483" t="s">
        <v>34</v>
      </c>
      <c r="I203" s="483" t="s">
        <v>23</v>
      </c>
      <c r="J203" s="486">
        <v>76500000</v>
      </c>
      <c r="K203" s="483">
        <v>2</v>
      </c>
      <c r="L203" s="486">
        <f t="shared" si="4"/>
        <v>153000000</v>
      </c>
      <c r="M203" s="483" t="s">
        <v>8953</v>
      </c>
      <c r="N203" s="485" t="s">
        <v>10665</v>
      </c>
      <c r="O203" s="485" t="s">
        <v>10659</v>
      </c>
      <c r="P203" s="483" t="s">
        <v>10623</v>
      </c>
      <c r="Q203" s="483" t="s">
        <v>5245</v>
      </c>
    </row>
    <row r="204" spans="1:17" ht="75">
      <c r="A204" s="482">
        <v>203</v>
      </c>
      <c r="B204" s="483"/>
      <c r="C204" s="483" t="s">
        <v>287</v>
      </c>
      <c r="D204" s="487" t="s">
        <v>9851</v>
      </c>
      <c r="E204" s="487" t="s">
        <v>11024</v>
      </c>
      <c r="F204" s="483" t="s">
        <v>23</v>
      </c>
      <c r="G204" s="483" t="s">
        <v>385</v>
      </c>
      <c r="H204" s="483" t="s">
        <v>34</v>
      </c>
      <c r="I204" s="483" t="s">
        <v>23</v>
      </c>
      <c r="J204" s="486">
        <v>65000000</v>
      </c>
      <c r="K204" s="483">
        <v>2</v>
      </c>
      <c r="L204" s="486">
        <f t="shared" si="4"/>
        <v>130000000</v>
      </c>
      <c r="M204" s="483" t="s">
        <v>8953</v>
      </c>
      <c r="N204" s="485" t="s">
        <v>10665</v>
      </c>
      <c r="O204" s="485" t="s">
        <v>10659</v>
      </c>
      <c r="P204" s="483" t="s">
        <v>10623</v>
      </c>
      <c r="Q204" s="483" t="s">
        <v>5245</v>
      </c>
    </row>
    <row r="205" spans="1:17" ht="45">
      <c r="A205" s="482">
        <v>204</v>
      </c>
      <c r="B205" s="483"/>
      <c r="C205" s="483" t="s">
        <v>287</v>
      </c>
      <c r="D205" s="487" t="s">
        <v>9851</v>
      </c>
      <c r="E205" s="487" t="s">
        <v>11025</v>
      </c>
      <c r="F205" s="483" t="s">
        <v>23</v>
      </c>
      <c r="G205" s="483" t="s">
        <v>385</v>
      </c>
      <c r="H205" s="483" t="s">
        <v>34</v>
      </c>
      <c r="I205" s="483" t="s">
        <v>23</v>
      </c>
      <c r="J205" s="486">
        <v>86500000</v>
      </c>
      <c r="K205" s="483">
        <v>2</v>
      </c>
      <c r="L205" s="486">
        <f t="shared" si="4"/>
        <v>173000000</v>
      </c>
      <c r="M205" s="483" t="s">
        <v>8953</v>
      </c>
      <c r="N205" s="485" t="s">
        <v>10665</v>
      </c>
      <c r="O205" s="485" t="s">
        <v>10659</v>
      </c>
      <c r="P205" s="483" t="s">
        <v>10623</v>
      </c>
      <c r="Q205" s="483" t="s">
        <v>5245</v>
      </c>
    </row>
    <row r="206" spans="1:17" ht="60">
      <c r="A206" s="482">
        <v>205</v>
      </c>
      <c r="B206" s="483"/>
      <c r="C206" s="483"/>
      <c r="D206" s="484" t="s">
        <v>11026</v>
      </c>
      <c r="E206" s="487" t="s">
        <v>11027</v>
      </c>
      <c r="F206" s="483" t="s">
        <v>1415</v>
      </c>
      <c r="G206" s="483" t="s">
        <v>11028</v>
      </c>
      <c r="H206" s="482" t="s">
        <v>45</v>
      </c>
      <c r="I206" s="483" t="s">
        <v>1415</v>
      </c>
      <c r="J206" s="486">
        <v>490000</v>
      </c>
      <c r="K206" s="483">
        <v>20</v>
      </c>
      <c r="L206" s="486">
        <f t="shared" si="4"/>
        <v>9800000</v>
      </c>
      <c r="M206" s="483" t="s">
        <v>11029</v>
      </c>
      <c r="N206" s="485" t="s">
        <v>10665</v>
      </c>
      <c r="O206" s="485" t="s">
        <v>10659</v>
      </c>
      <c r="P206" s="483" t="s">
        <v>10625</v>
      </c>
      <c r="Q206" s="483" t="s">
        <v>5252</v>
      </c>
    </row>
    <row r="207" spans="1:17" ht="45">
      <c r="A207" s="482">
        <v>206</v>
      </c>
      <c r="B207" s="483"/>
      <c r="C207" s="483" t="s">
        <v>293</v>
      </c>
      <c r="D207" s="484" t="s">
        <v>11030</v>
      </c>
      <c r="E207" s="487" t="s">
        <v>11031</v>
      </c>
      <c r="F207" s="483" t="s">
        <v>550</v>
      </c>
      <c r="G207" s="483" t="s">
        <v>11028</v>
      </c>
      <c r="H207" s="483" t="s">
        <v>45</v>
      </c>
      <c r="I207" s="483" t="s">
        <v>1415</v>
      </c>
      <c r="J207" s="486">
        <v>490000</v>
      </c>
      <c r="K207" s="483">
        <v>20</v>
      </c>
      <c r="L207" s="486">
        <f t="shared" si="4"/>
        <v>9800000</v>
      </c>
      <c r="M207" s="483" t="s">
        <v>11029</v>
      </c>
      <c r="N207" s="485" t="s">
        <v>10665</v>
      </c>
      <c r="O207" s="485" t="s">
        <v>10659</v>
      </c>
      <c r="P207" s="483" t="s">
        <v>10625</v>
      </c>
      <c r="Q207" s="483" t="s">
        <v>5252</v>
      </c>
    </row>
    <row r="208" spans="1:17" ht="45">
      <c r="A208" s="482">
        <v>207</v>
      </c>
      <c r="B208" s="483"/>
      <c r="C208" s="483" t="s">
        <v>293</v>
      </c>
      <c r="D208" s="484" t="s">
        <v>11032</v>
      </c>
      <c r="E208" s="487" t="s">
        <v>11033</v>
      </c>
      <c r="F208" s="483" t="s">
        <v>550</v>
      </c>
      <c r="G208" s="483" t="s">
        <v>11028</v>
      </c>
      <c r="H208" s="483" t="s">
        <v>45</v>
      </c>
      <c r="I208" s="483" t="s">
        <v>1415</v>
      </c>
      <c r="J208" s="486">
        <v>490000</v>
      </c>
      <c r="K208" s="483">
        <v>20</v>
      </c>
      <c r="L208" s="486">
        <f t="shared" si="4"/>
        <v>9800000</v>
      </c>
      <c r="M208" s="483" t="s">
        <v>11029</v>
      </c>
      <c r="N208" s="485" t="s">
        <v>10665</v>
      </c>
      <c r="O208" s="485" t="s">
        <v>10659</v>
      </c>
      <c r="P208" s="483" t="s">
        <v>10625</v>
      </c>
      <c r="Q208" s="483" t="s">
        <v>5252</v>
      </c>
    </row>
    <row r="209" spans="1:17" ht="45">
      <c r="A209" s="482">
        <v>208</v>
      </c>
      <c r="B209" s="483"/>
      <c r="C209" s="483" t="s">
        <v>144</v>
      </c>
      <c r="D209" s="484" t="s">
        <v>11034</v>
      </c>
      <c r="E209" s="487" t="s">
        <v>11035</v>
      </c>
      <c r="F209" s="483" t="s">
        <v>550</v>
      </c>
      <c r="G209" s="483" t="s">
        <v>11028</v>
      </c>
      <c r="H209" s="483" t="s">
        <v>45</v>
      </c>
      <c r="I209" s="483" t="s">
        <v>1415</v>
      </c>
      <c r="J209" s="486">
        <v>990000</v>
      </c>
      <c r="K209" s="483">
        <v>70</v>
      </c>
      <c r="L209" s="486">
        <f t="shared" si="4"/>
        <v>69300000</v>
      </c>
      <c r="M209" s="483" t="s">
        <v>11029</v>
      </c>
      <c r="N209" s="485" t="s">
        <v>10665</v>
      </c>
      <c r="O209" s="485" t="s">
        <v>10659</v>
      </c>
      <c r="P209" s="483" t="s">
        <v>10625</v>
      </c>
      <c r="Q209" s="483" t="s">
        <v>5252</v>
      </c>
    </row>
    <row r="210" spans="1:17" ht="45">
      <c r="A210" s="482">
        <v>209</v>
      </c>
      <c r="B210" s="483"/>
      <c r="C210" s="483" t="s">
        <v>144</v>
      </c>
      <c r="D210" s="484" t="s">
        <v>11036</v>
      </c>
      <c r="E210" s="487" t="s">
        <v>11037</v>
      </c>
      <c r="F210" s="483" t="s">
        <v>550</v>
      </c>
      <c r="G210" s="483" t="s">
        <v>11028</v>
      </c>
      <c r="H210" s="483" t="s">
        <v>45</v>
      </c>
      <c r="I210" s="483" t="s">
        <v>1415</v>
      </c>
      <c r="J210" s="486">
        <v>990000</v>
      </c>
      <c r="K210" s="483">
        <v>5</v>
      </c>
      <c r="L210" s="486">
        <f t="shared" si="4"/>
        <v>4950000</v>
      </c>
      <c r="M210" s="483" t="s">
        <v>11029</v>
      </c>
      <c r="N210" s="485" t="s">
        <v>10665</v>
      </c>
      <c r="O210" s="485" t="s">
        <v>10659</v>
      </c>
      <c r="P210" s="483" t="s">
        <v>10625</v>
      </c>
      <c r="Q210" s="483" t="s">
        <v>5252</v>
      </c>
    </row>
    <row r="211" spans="1:17" ht="45">
      <c r="A211" s="482">
        <v>210</v>
      </c>
      <c r="B211" s="483"/>
      <c r="C211" s="483" t="s">
        <v>144</v>
      </c>
      <c r="D211" s="484" t="s">
        <v>11038</v>
      </c>
      <c r="E211" s="487" t="s">
        <v>11039</v>
      </c>
      <c r="F211" s="483" t="s">
        <v>550</v>
      </c>
      <c r="G211" s="483" t="s">
        <v>11028</v>
      </c>
      <c r="H211" s="483" t="s">
        <v>45</v>
      </c>
      <c r="I211" s="483" t="s">
        <v>1415</v>
      </c>
      <c r="J211" s="486">
        <v>990000</v>
      </c>
      <c r="K211" s="483">
        <v>5</v>
      </c>
      <c r="L211" s="486">
        <f t="shared" si="4"/>
        <v>4950000</v>
      </c>
      <c r="M211" s="483" t="s">
        <v>11029</v>
      </c>
      <c r="N211" s="485" t="s">
        <v>10665</v>
      </c>
      <c r="O211" s="485" t="s">
        <v>10659</v>
      </c>
      <c r="P211" s="483" t="s">
        <v>10625</v>
      </c>
      <c r="Q211" s="483" t="s">
        <v>5252</v>
      </c>
    </row>
    <row r="212" spans="1:17" ht="45">
      <c r="A212" s="482">
        <v>211</v>
      </c>
      <c r="B212" s="483"/>
      <c r="C212" s="483" t="s">
        <v>144</v>
      </c>
      <c r="D212" s="484" t="s">
        <v>11040</v>
      </c>
      <c r="E212" s="487" t="s">
        <v>11041</v>
      </c>
      <c r="F212" s="483" t="s">
        <v>550</v>
      </c>
      <c r="G212" s="483" t="s">
        <v>11028</v>
      </c>
      <c r="H212" s="483" t="s">
        <v>45</v>
      </c>
      <c r="I212" s="483" t="s">
        <v>1415</v>
      </c>
      <c r="J212" s="486">
        <v>500000</v>
      </c>
      <c r="K212" s="483">
        <v>5</v>
      </c>
      <c r="L212" s="486">
        <f t="shared" si="4"/>
        <v>2500000</v>
      </c>
      <c r="M212" s="483" t="s">
        <v>11029</v>
      </c>
      <c r="N212" s="485" t="s">
        <v>10665</v>
      </c>
      <c r="O212" s="485" t="s">
        <v>10659</v>
      </c>
      <c r="P212" s="483" t="s">
        <v>10625</v>
      </c>
      <c r="Q212" s="483" t="s">
        <v>5252</v>
      </c>
    </row>
    <row r="213" spans="1:17" ht="45">
      <c r="A213" s="482">
        <v>212</v>
      </c>
      <c r="B213" s="483"/>
      <c r="C213" s="483" t="s">
        <v>144</v>
      </c>
      <c r="D213" s="484" t="s">
        <v>11042</v>
      </c>
      <c r="E213" s="487" t="s">
        <v>11043</v>
      </c>
      <c r="F213" s="483" t="s">
        <v>550</v>
      </c>
      <c r="G213" s="483" t="s">
        <v>11028</v>
      </c>
      <c r="H213" s="483" t="s">
        <v>45</v>
      </c>
      <c r="I213" s="483" t="s">
        <v>1415</v>
      </c>
      <c r="J213" s="486">
        <v>140000</v>
      </c>
      <c r="K213" s="483">
        <v>40</v>
      </c>
      <c r="L213" s="486">
        <f t="shared" si="4"/>
        <v>5600000</v>
      </c>
      <c r="M213" s="483" t="s">
        <v>11029</v>
      </c>
      <c r="N213" s="485" t="s">
        <v>10665</v>
      </c>
      <c r="O213" s="485" t="s">
        <v>10659</v>
      </c>
      <c r="P213" s="483" t="s">
        <v>10625</v>
      </c>
      <c r="Q213" s="483" t="s">
        <v>5252</v>
      </c>
    </row>
    <row r="214" spans="1:17" ht="45">
      <c r="A214" s="482">
        <v>213</v>
      </c>
      <c r="B214" s="483"/>
      <c r="C214" s="483" t="s">
        <v>144</v>
      </c>
      <c r="D214" s="484" t="s">
        <v>11044</v>
      </c>
      <c r="E214" s="487" t="s">
        <v>11045</v>
      </c>
      <c r="F214" s="483" t="s">
        <v>550</v>
      </c>
      <c r="G214" s="483" t="s">
        <v>11028</v>
      </c>
      <c r="H214" s="483" t="s">
        <v>45</v>
      </c>
      <c r="I214" s="483" t="s">
        <v>1415</v>
      </c>
      <c r="J214" s="486">
        <v>140000</v>
      </c>
      <c r="K214" s="483">
        <v>40</v>
      </c>
      <c r="L214" s="486">
        <f t="shared" si="4"/>
        <v>5600000</v>
      </c>
      <c r="M214" s="483" t="s">
        <v>11029</v>
      </c>
      <c r="N214" s="485" t="s">
        <v>10665</v>
      </c>
      <c r="O214" s="485" t="s">
        <v>10659</v>
      </c>
      <c r="P214" s="483" t="s">
        <v>10625</v>
      </c>
      <c r="Q214" s="483" t="s">
        <v>5252</v>
      </c>
    </row>
    <row r="215" spans="1:17" ht="45">
      <c r="A215" s="482">
        <v>214</v>
      </c>
      <c r="B215" s="483"/>
      <c r="C215" s="483" t="s">
        <v>144</v>
      </c>
      <c r="D215" s="484" t="s">
        <v>11042</v>
      </c>
      <c r="E215" s="487" t="s">
        <v>11046</v>
      </c>
      <c r="F215" s="483" t="s">
        <v>550</v>
      </c>
      <c r="G215" s="483" t="s">
        <v>11028</v>
      </c>
      <c r="H215" s="483" t="s">
        <v>45</v>
      </c>
      <c r="I215" s="483" t="s">
        <v>1415</v>
      </c>
      <c r="J215" s="486">
        <v>180000</v>
      </c>
      <c r="K215" s="483">
        <v>20</v>
      </c>
      <c r="L215" s="486">
        <f t="shared" si="4"/>
        <v>3600000</v>
      </c>
      <c r="M215" s="483" t="s">
        <v>11029</v>
      </c>
      <c r="N215" s="485" t="s">
        <v>10665</v>
      </c>
      <c r="O215" s="485" t="s">
        <v>10659</v>
      </c>
      <c r="P215" s="483" t="s">
        <v>10625</v>
      </c>
      <c r="Q215" s="483" t="s">
        <v>5252</v>
      </c>
    </row>
    <row r="216" spans="1:17" ht="45">
      <c r="A216" s="482">
        <v>215</v>
      </c>
      <c r="B216" s="483"/>
      <c r="C216" s="483" t="s">
        <v>144</v>
      </c>
      <c r="D216" s="484" t="s">
        <v>11047</v>
      </c>
      <c r="E216" s="487" t="s">
        <v>11048</v>
      </c>
      <c r="F216" s="483" t="s">
        <v>550</v>
      </c>
      <c r="G216" s="483" t="s">
        <v>11028</v>
      </c>
      <c r="H216" s="483" t="s">
        <v>45</v>
      </c>
      <c r="I216" s="483" t="s">
        <v>1415</v>
      </c>
      <c r="J216" s="486">
        <v>145000</v>
      </c>
      <c r="K216" s="483">
        <v>600</v>
      </c>
      <c r="L216" s="486">
        <f t="shared" si="4"/>
        <v>87000000</v>
      </c>
      <c r="M216" s="483" t="s">
        <v>11029</v>
      </c>
      <c r="N216" s="485" t="s">
        <v>10665</v>
      </c>
      <c r="O216" s="485" t="s">
        <v>10659</v>
      </c>
      <c r="P216" s="483" t="s">
        <v>10625</v>
      </c>
      <c r="Q216" s="483" t="s">
        <v>5252</v>
      </c>
    </row>
    <row r="217" spans="1:17" ht="75">
      <c r="A217" s="482">
        <v>216</v>
      </c>
      <c r="B217" s="483"/>
      <c r="C217" s="483" t="s">
        <v>5044</v>
      </c>
      <c r="D217" s="484" t="s">
        <v>11049</v>
      </c>
      <c r="E217" s="487" t="s">
        <v>11050</v>
      </c>
      <c r="F217" s="483" t="s">
        <v>21</v>
      </c>
      <c r="G217" s="483" t="s">
        <v>1995</v>
      </c>
      <c r="H217" s="483" t="s">
        <v>7680</v>
      </c>
      <c r="I217" s="483" t="s">
        <v>21</v>
      </c>
      <c r="J217" s="486">
        <v>5250</v>
      </c>
      <c r="K217" s="483">
        <v>250</v>
      </c>
      <c r="L217" s="486">
        <f t="shared" si="4"/>
        <v>1312500</v>
      </c>
      <c r="M217" s="483" t="s">
        <v>11051</v>
      </c>
      <c r="N217" s="485" t="s">
        <v>10665</v>
      </c>
      <c r="O217" s="485" t="s">
        <v>10659</v>
      </c>
      <c r="P217" s="483" t="s">
        <v>11052</v>
      </c>
      <c r="Q217" s="483" t="s">
        <v>10627</v>
      </c>
    </row>
    <row r="218" spans="1:17" ht="105">
      <c r="A218" s="482">
        <v>217</v>
      </c>
      <c r="B218" s="483"/>
      <c r="C218" s="483" t="s">
        <v>269</v>
      </c>
      <c r="D218" s="484" t="s">
        <v>11053</v>
      </c>
      <c r="E218" s="487" t="s">
        <v>11054</v>
      </c>
      <c r="F218" s="483" t="s">
        <v>23</v>
      </c>
      <c r="G218" s="483" t="s">
        <v>6729</v>
      </c>
      <c r="H218" s="483" t="s">
        <v>35</v>
      </c>
      <c r="I218" s="483" t="s">
        <v>23</v>
      </c>
      <c r="J218" s="486">
        <v>1785000</v>
      </c>
      <c r="K218" s="483">
        <v>165</v>
      </c>
      <c r="L218" s="486">
        <f t="shared" si="4"/>
        <v>294525000</v>
      </c>
      <c r="M218" s="483" t="s">
        <v>11051</v>
      </c>
      <c r="N218" s="485" t="s">
        <v>10665</v>
      </c>
      <c r="O218" s="485" t="s">
        <v>10659</v>
      </c>
      <c r="P218" s="483" t="s">
        <v>11052</v>
      </c>
      <c r="Q218" s="483" t="s">
        <v>10627</v>
      </c>
    </row>
    <row r="219" spans="1:17" ht="75">
      <c r="A219" s="482">
        <v>218</v>
      </c>
      <c r="B219" s="483"/>
      <c r="C219" s="483" t="s">
        <v>269</v>
      </c>
      <c r="D219" s="484" t="s">
        <v>11055</v>
      </c>
      <c r="E219" s="487" t="s">
        <v>11056</v>
      </c>
      <c r="F219" s="483" t="s">
        <v>23</v>
      </c>
      <c r="G219" s="483" t="s">
        <v>1995</v>
      </c>
      <c r="H219" s="483" t="s">
        <v>7680</v>
      </c>
      <c r="I219" s="483" t="s">
        <v>23</v>
      </c>
      <c r="J219" s="486">
        <v>61425</v>
      </c>
      <c r="K219" s="483">
        <v>33000</v>
      </c>
      <c r="L219" s="486">
        <f t="shared" si="4"/>
        <v>2027025000</v>
      </c>
      <c r="M219" s="483" t="s">
        <v>11051</v>
      </c>
      <c r="N219" s="485" t="s">
        <v>10665</v>
      </c>
      <c r="O219" s="485" t="s">
        <v>10659</v>
      </c>
      <c r="P219" s="483" t="s">
        <v>11052</v>
      </c>
      <c r="Q219" s="483" t="s">
        <v>10627</v>
      </c>
    </row>
    <row r="220" spans="1:17" ht="75">
      <c r="A220" s="482">
        <v>219</v>
      </c>
      <c r="B220" s="483"/>
      <c r="C220" s="483" t="s">
        <v>71</v>
      </c>
      <c r="D220" s="484" t="s">
        <v>11057</v>
      </c>
      <c r="E220" s="487" t="s">
        <v>11058</v>
      </c>
      <c r="F220" s="483" t="s">
        <v>23</v>
      </c>
      <c r="G220" s="483" t="s">
        <v>6729</v>
      </c>
      <c r="H220" s="483" t="s">
        <v>35</v>
      </c>
      <c r="I220" s="483" t="s">
        <v>23</v>
      </c>
      <c r="J220" s="486">
        <v>819525</v>
      </c>
      <c r="K220" s="483">
        <v>250</v>
      </c>
      <c r="L220" s="486">
        <f t="shared" si="4"/>
        <v>204881250</v>
      </c>
      <c r="M220" s="483" t="s">
        <v>11051</v>
      </c>
      <c r="N220" s="485" t="s">
        <v>10665</v>
      </c>
      <c r="O220" s="485" t="s">
        <v>10659</v>
      </c>
      <c r="P220" s="483" t="s">
        <v>11052</v>
      </c>
      <c r="Q220" s="483" t="s">
        <v>10627</v>
      </c>
    </row>
    <row r="221" spans="1:17" ht="75">
      <c r="A221" s="482">
        <v>220</v>
      </c>
      <c r="B221" s="483"/>
      <c r="C221" s="483" t="s">
        <v>5044</v>
      </c>
      <c r="D221" s="484" t="s">
        <v>11059</v>
      </c>
      <c r="E221" s="487" t="s">
        <v>11060</v>
      </c>
      <c r="F221" s="483" t="s">
        <v>171</v>
      </c>
      <c r="G221" s="483" t="s">
        <v>11061</v>
      </c>
      <c r="H221" s="483" t="s">
        <v>2838</v>
      </c>
      <c r="I221" s="483" t="s">
        <v>171</v>
      </c>
      <c r="J221" s="486">
        <v>1210000</v>
      </c>
      <c r="K221" s="483">
        <v>15</v>
      </c>
      <c r="L221" s="486">
        <f t="shared" si="4"/>
        <v>18150000</v>
      </c>
      <c r="M221" s="483" t="s">
        <v>11051</v>
      </c>
      <c r="N221" s="485" t="s">
        <v>10665</v>
      </c>
      <c r="O221" s="485" t="s">
        <v>10659</v>
      </c>
      <c r="P221" s="483" t="s">
        <v>11052</v>
      </c>
      <c r="Q221" s="483" t="s">
        <v>10627</v>
      </c>
    </row>
    <row r="222" spans="1:17" ht="75">
      <c r="A222" s="482">
        <v>221</v>
      </c>
      <c r="B222" s="483"/>
      <c r="C222" s="483" t="s">
        <v>5044</v>
      </c>
      <c r="D222" s="484" t="s">
        <v>11062</v>
      </c>
      <c r="E222" s="487" t="s">
        <v>11063</v>
      </c>
      <c r="F222" s="483" t="s">
        <v>171</v>
      </c>
      <c r="G222" s="483" t="s">
        <v>11061</v>
      </c>
      <c r="H222" s="483" t="s">
        <v>2838</v>
      </c>
      <c r="I222" s="483" t="s">
        <v>171</v>
      </c>
      <c r="J222" s="486">
        <v>1925000</v>
      </c>
      <c r="K222" s="483">
        <v>15</v>
      </c>
      <c r="L222" s="486">
        <f t="shared" si="4"/>
        <v>28875000</v>
      </c>
      <c r="M222" s="483" t="s">
        <v>11051</v>
      </c>
      <c r="N222" s="485" t="s">
        <v>10665</v>
      </c>
      <c r="O222" s="485" t="s">
        <v>10659</v>
      </c>
      <c r="P222" s="483" t="s">
        <v>11052</v>
      </c>
      <c r="Q222" s="483" t="s">
        <v>10627</v>
      </c>
    </row>
    <row r="223" spans="1:17" ht="75">
      <c r="A223" s="482">
        <v>222</v>
      </c>
      <c r="B223" s="483"/>
      <c r="C223" s="483" t="s">
        <v>362</v>
      </c>
      <c r="D223" s="484" t="s">
        <v>11064</v>
      </c>
      <c r="E223" s="487" t="s">
        <v>11065</v>
      </c>
      <c r="F223" s="483" t="s">
        <v>23</v>
      </c>
      <c r="G223" s="483" t="s">
        <v>6729</v>
      </c>
      <c r="H223" s="483" t="s">
        <v>1310</v>
      </c>
      <c r="I223" s="483" t="s">
        <v>23</v>
      </c>
      <c r="J223" s="486">
        <v>112555</v>
      </c>
      <c r="K223" s="483">
        <v>960</v>
      </c>
      <c r="L223" s="486">
        <f t="shared" si="4"/>
        <v>108052800</v>
      </c>
      <c r="M223" s="483" t="s">
        <v>11051</v>
      </c>
      <c r="N223" s="485" t="s">
        <v>10665</v>
      </c>
      <c r="O223" s="485" t="s">
        <v>10659</v>
      </c>
      <c r="P223" s="483" t="s">
        <v>11052</v>
      </c>
      <c r="Q223" s="483" t="s">
        <v>10627</v>
      </c>
    </row>
    <row r="224" spans="1:17" ht="75">
      <c r="A224" s="482">
        <v>223</v>
      </c>
      <c r="B224" s="483"/>
      <c r="C224" s="483" t="s">
        <v>3924</v>
      </c>
      <c r="D224" s="484" t="s">
        <v>11066</v>
      </c>
      <c r="E224" s="487" t="s">
        <v>11067</v>
      </c>
      <c r="F224" s="489" t="s">
        <v>11068</v>
      </c>
      <c r="G224" s="483" t="s">
        <v>6729</v>
      </c>
      <c r="H224" s="485" t="s">
        <v>7680</v>
      </c>
      <c r="I224" s="485" t="s">
        <v>50</v>
      </c>
      <c r="J224" s="490">
        <v>164010</v>
      </c>
      <c r="K224" s="491">
        <v>5000</v>
      </c>
      <c r="L224" s="486">
        <f t="shared" si="4"/>
        <v>820050000</v>
      </c>
      <c r="M224" s="483" t="s">
        <v>11051</v>
      </c>
      <c r="N224" s="485" t="s">
        <v>10665</v>
      </c>
      <c r="O224" s="485" t="s">
        <v>10659</v>
      </c>
      <c r="P224" s="483" t="s">
        <v>11052</v>
      </c>
      <c r="Q224" s="483" t="s">
        <v>10627</v>
      </c>
    </row>
    <row r="225" spans="1:17" ht="75">
      <c r="A225" s="482">
        <v>224</v>
      </c>
      <c r="B225" s="483"/>
      <c r="C225" s="483" t="s">
        <v>3924</v>
      </c>
      <c r="D225" s="484" t="s">
        <v>11069</v>
      </c>
      <c r="E225" s="487" t="s">
        <v>11070</v>
      </c>
      <c r="F225" s="489" t="s">
        <v>11068</v>
      </c>
      <c r="G225" s="483" t="s">
        <v>6729</v>
      </c>
      <c r="H225" s="485" t="s">
        <v>7680</v>
      </c>
      <c r="I225" s="483" t="s">
        <v>50</v>
      </c>
      <c r="J225" s="490">
        <v>149278</v>
      </c>
      <c r="K225" s="491">
        <v>12000</v>
      </c>
      <c r="L225" s="486">
        <f t="shared" si="4"/>
        <v>1791336000</v>
      </c>
      <c r="M225" s="483" t="s">
        <v>11051</v>
      </c>
      <c r="N225" s="485" t="s">
        <v>10665</v>
      </c>
      <c r="O225" s="485" t="s">
        <v>10659</v>
      </c>
      <c r="P225" s="483" t="s">
        <v>11052</v>
      </c>
      <c r="Q225" s="483" t="s">
        <v>10627</v>
      </c>
    </row>
    <row r="226" spans="1:17" ht="75">
      <c r="A226" s="482">
        <v>225</v>
      </c>
      <c r="B226" s="483"/>
      <c r="C226" s="483" t="s">
        <v>3924</v>
      </c>
      <c r="D226" s="484" t="s">
        <v>11071</v>
      </c>
      <c r="E226" s="487" t="s">
        <v>11072</v>
      </c>
      <c r="F226" s="489" t="s">
        <v>11073</v>
      </c>
      <c r="G226" s="483" t="s">
        <v>6729</v>
      </c>
      <c r="H226" s="485" t="s">
        <v>7680</v>
      </c>
      <c r="I226" s="483" t="s">
        <v>50</v>
      </c>
      <c r="J226" s="490">
        <v>149278</v>
      </c>
      <c r="K226" s="491">
        <v>16000</v>
      </c>
      <c r="L226" s="486">
        <f t="shared" si="4"/>
        <v>2388448000</v>
      </c>
      <c r="M226" s="483" t="s">
        <v>11051</v>
      </c>
      <c r="N226" s="485" t="s">
        <v>10665</v>
      </c>
      <c r="O226" s="485" t="s">
        <v>10659</v>
      </c>
      <c r="P226" s="483" t="s">
        <v>11052</v>
      </c>
      <c r="Q226" s="483" t="s">
        <v>10627</v>
      </c>
    </row>
    <row r="227" spans="1:17" ht="75">
      <c r="A227" s="482">
        <v>226</v>
      </c>
      <c r="B227" s="483"/>
      <c r="C227" s="483"/>
      <c r="D227" s="484" t="s">
        <v>11074</v>
      </c>
      <c r="E227" s="487" t="s">
        <v>11075</v>
      </c>
      <c r="F227" s="489" t="s">
        <v>11073</v>
      </c>
      <c r="G227" s="483" t="s">
        <v>11061</v>
      </c>
      <c r="H227" s="485" t="s">
        <v>2838</v>
      </c>
      <c r="I227" s="485" t="s">
        <v>50</v>
      </c>
      <c r="J227" s="490">
        <v>5827500</v>
      </c>
      <c r="K227" s="491">
        <v>150</v>
      </c>
      <c r="L227" s="486">
        <f t="shared" si="4"/>
        <v>874125000</v>
      </c>
      <c r="M227" s="483" t="s">
        <v>11051</v>
      </c>
      <c r="N227" s="485" t="s">
        <v>10665</v>
      </c>
      <c r="O227" s="485" t="s">
        <v>10659</v>
      </c>
      <c r="P227" s="483" t="s">
        <v>11052</v>
      </c>
      <c r="Q227" s="483" t="s">
        <v>10627</v>
      </c>
    </row>
    <row r="228" spans="1:17" ht="75">
      <c r="A228" s="482">
        <v>227</v>
      </c>
      <c r="B228" s="483"/>
      <c r="C228" s="483" t="s">
        <v>583</v>
      </c>
      <c r="D228" s="484" t="s">
        <v>11076</v>
      </c>
      <c r="E228" s="487" t="s">
        <v>11077</v>
      </c>
      <c r="F228" s="483" t="s">
        <v>21</v>
      </c>
      <c r="G228" s="483" t="s">
        <v>3349</v>
      </c>
      <c r="H228" s="483" t="s">
        <v>9457</v>
      </c>
      <c r="I228" s="483" t="s">
        <v>21</v>
      </c>
      <c r="J228" s="486">
        <v>9345</v>
      </c>
      <c r="K228" s="483">
        <v>55000</v>
      </c>
      <c r="L228" s="486">
        <f t="shared" si="4"/>
        <v>513975000</v>
      </c>
      <c r="M228" s="483" t="s">
        <v>11051</v>
      </c>
      <c r="N228" s="485" t="s">
        <v>10665</v>
      </c>
      <c r="O228" s="485" t="s">
        <v>10659</v>
      </c>
      <c r="P228" s="483" t="s">
        <v>11052</v>
      </c>
      <c r="Q228" s="483" t="s">
        <v>10627</v>
      </c>
    </row>
    <row r="229" spans="1:17" ht="75">
      <c r="A229" s="482">
        <v>228</v>
      </c>
      <c r="B229" s="483"/>
      <c r="C229" s="483"/>
      <c r="D229" s="484" t="s">
        <v>11078</v>
      </c>
      <c r="E229" s="487" t="s">
        <v>11078</v>
      </c>
      <c r="F229" s="483" t="s">
        <v>11079</v>
      </c>
      <c r="G229" s="483" t="s">
        <v>11080</v>
      </c>
      <c r="H229" s="485" t="s">
        <v>7680</v>
      </c>
      <c r="I229" s="483" t="s">
        <v>21</v>
      </c>
      <c r="J229" s="486">
        <v>3025</v>
      </c>
      <c r="K229" s="491">
        <v>6000</v>
      </c>
      <c r="L229" s="486">
        <f t="shared" si="4"/>
        <v>18150000</v>
      </c>
      <c r="M229" s="483" t="s">
        <v>11051</v>
      </c>
      <c r="N229" s="485" t="s">
        <v>10665</v>
      </c>
      <c r="O229" s="485" t="s">
        <v>10659</v>
      </c>
      <c r="P229" s="483" t="s">
        <v>11052</v>
      </c>
      <c r="Q229" s="483" t="s">
        <v>10627</v>
      </c>
    </row>
    <row r="230" spans="1:17" ht="75">
      <c r="A230" s="482">
        <v>229</v>
      </c>
      <c r="B230" s="483"/>
      <c r="C230" s="483" t="s">
        <v>272</v>
      </c>
      <c r="D230" s="484" t="s">
        <v>11081</v>
      </c>
      <c r="E230" s="487" t="s">
        <v>11082</v>
      </c>
      <c r="F230" s="483" t="s">
        <v>11083</v>
      </c>
      <c r="G230" s="483" t="s">
        <v>6729</v>
      </c>
      <c r="H230" s="483" t="s">
        <v>35</v>
      </c>
      <c r="I230" s="483" t="s">
        <v>21</v>
      </c>
      <c r="J230" s="486">
        <v>2399985</v>
      </c>
      <c r="K230" s="483">
        <v>24</v>
      </c>
      <c r="L230" s="486">
        <f t="shared" si="4"/>
        <v>57599640</v>
      </c>
      <c r="M230" s="483" t="s">
        <v>11051</v>
      </c>
      <c r="N230" s="485" t="s">
        <v>10665</v>
      </c>
      <c r="O230" s="485" t="s">
        <v>10659</v>
      </c>
      <c r="P230" s="483" t="s">
        <v>11052</v>
      </c>
      <c r="Q230" s="483" t="s">
        <v>10627</v>
      </c>
    </row>
    <row r="231" spans="1:17" ht="75">
      <c r="A231" s="482">
        <v>230</v>
      </c>
      <c r="B231" s="483"/>
      <c r="C231" s="483" t="s">
        <v>7025</v>
      </c>
      <c r="D231" s="484" t="s">
        <v>11084</v>
      </c>
      <c r="E231" s="487" t="s">
        <v>11085</v>
      </c>
      <c r="F231" s="483" t="s">
        <v>21</v>
      </c>
      <c r="G231" s="483" t="s">
        <v>6729</v>
      </c>
      <c r="H231" s="483" t="s">
        <v>35</v>
      </c>
      <c r="I231" s="483" t="s">
        <v>21</v>
      </c>
      <c r="J231" s="486">
        <v>6300000</v>
      </c>
      <c r="K231" s="483">
        <v>9</v>
      </c>
      <c r="L231" s="486">
        <f t="shared" si="4"/>
        <v>56700000</v>
      </c>
      <c r="M231" s="483" t="s">
        <v>11051</v>
      </c>
      <c r="N231" s="485" t="s">
        <v>10665</v>
      </c>
      <c r="O231" s="485" t="s">
        <v>10659</v>
      </c>
      <c r="P231" s="483" t="s">
        <v>11052</v>
      </c>
      <c r="Q231" s="483" t="s">
        <v>10627</v>
      </c>
    </row>
    <row r="232" spans="1:17" ht="75">
      <c r="A232" s="482">
        <v>231</v>
      </c>
      <c r="B232" s="483"/>
      <c r="C232" s="483" t="s">
        <v>272</v>
      </c>
      <c r="D232" s="484" t="s">
        <v>11086</v>
      </c>
      <c r="E232" s="487" t="s">
        <v>11087</v>
      </c>
      <c r="F232" s="483" t="s">
        <v>21</v>
      </c>
      <c r="G232" s="483" t="s">
        <v>11088</v>
      </c>
      <c r="H232" s="483" t="s">
        <v>40</v>
      </c>
      <c r="I232" s="483" t="s">
        <v>21</v>
      </c>
      <c r="J232" s="486">
        <v>441000</v>
      </c>
      <c r="K232" s="483">
        <v>1000</v>
      </c>
      <c r="L232" s="486">
        <f t="shared" si="4"/>
        <v>441000000</v>
      </c>
      <c r="M232" s="483" t="s">
        <v>11051</v>
      </c>
      <c r="N232" s="485" t="s">
        <v>10665</v>
      </c>
      <c r="O232" s="485" t="s">
        <v>10659</v>
      </c>
      <c r="P232" s="483" t="s">
        <v>11052</v>
      </c>
      <c r="Q232" s="483" t="s">
        <v>10627</v>
      </c>
    </row>
    <row r="233" spans="1:17" ht="75">
      <c r="A233" s="482">
        <v>232</v>
      </c>
      <c r="B233" s="483"/>
      <c r="C233" s="483" t="s">
        <v>272</v>
      </c>
      <c r="D233" s="484" t="s">
        <v>11089</v>
      </c>
      <c r="E233" s="487" t="s">
        <v>11090</v>
      </c>
      <c r="F233" s="483" t="s">
        <v>21</v>
      </c>
      <c r="G233" s="483" t="s">
        <v>6729</v>
      </c>
      <c r="H233" s="483" t="s">
        <v>35</v>
      </c>
      <c r="I233" s="483" t="s">
        <v>21</v>
      </c>
      <c r="J233" s="486">
        <v>441000</v>
      </c>
      <c r="K233" s="483">
        <v>1000</v>
      </c>
      <c r="L233" s="486">
        <f t="shared" si="4"/>
        <v>441000000</v>
      </c>
      <c r="M233" s="483" t="s">
        <v>11051</v>
      </c>
      <c r="N233" s="485" t="s">
        <v>10665</v>
      </c>
      <c r="O233" s="485" t="s">
        <v>10659</v>
      </c>
      <c r="P233" s="483" t="s">
        <v>11052</v>
      </c>
      <c r="Q233" s="483" t="s">
        <v>10627</v>
      </c>
    </row>
    <row r="234" spans="1:17" ht="75">
      <c r="A234" s="482">
        <v>233</v>
      </c>
      <c r="B234" s="483"/>
      <c r="C234" s="483" t="s">
        <v>11091</v>
      </c>
      <c r="D234" s="484" t="s">
        <v>11092</v>
      </c>
      <c r="E234" s="487" t="s">
        <v>11093</v>
      </c>
      <c r="F234" s="483" t="s">
        <v>21</v>
      </c>
      <c r="G234" s="483" t="s">
        <v>578</v>
      </c>
      <c r="H234" s="483" t="s">
        <v>35</v>
      </c>
      <c r="I234" s="483" t="s">
        <v>21</v>
      </c>
      <c r="J234" s="486">
        <v>12075000</v>
      </c>
      <c r="K234" s="483">
        <v>20</v>
      </c>
      <c r="L234" s="486">
        <f t="shared" si="4"/>
        <v>241500000</v>
      </c>
      <c r="M234" s="483" t="s">
        <v>11051</v>
      </c>
      <c r="N234" s="485" t="s">
        <v>10665</v>
      </c>
      <c r="O234" s="485" t="s">
        <v>10659</v>
      </c>
      <c r="P234" s="483" t="s">
        <v>11052</v>
      </c>
      <c r="Q234" s="483" t="s">
        <v>10627</v>
      </c>
    </row>
    <row r="235" spans="1:17" ht="75">
      <c r="A235" s="482">
        <v>234</v>
      </c>
      <c r="B235" s="483"/>
      <c r="C235" s="483" t="s">
        <v>272</v>
      </c>
      <c r="D235" s="484" t="s">
        <v>11094</v>
      </c>
      <c r="E235" s="487" t="s">
        <v>11095</v>
      </c>
      <c r="F235" s="483" t="s">
        <v>21</v>
      </c>
      <c r="G235" s="483" t="s">
        <v>6729</v>
      </c>
      <c r="H235" s="483" t="s">
        <v>35</v>
      </c>
      <c r="I235" s="483" t="s">
        <v>21</v>
      </c>
      <c r="J235" s="486">
        <v>291900</v>
      </c>
      <c r="K235" s="483">
        <v>2000</v>
      </c>
      <c r="L235" s="486">
        <f t="shared" si="4"/>
        <v>583800000</v>
      </c>
      <c r="M235" s="483" t="s">
        <v>11051</v>
      </c>
      <c r="N235" s="485" t="s">
        <v>10665</v>
      </c>
      <c r="O235" s="485" t="s">
        <v>10659</v>
      </c>
      <c r="P235" s="483" t="s">
        <v>11052</v>
      </c>
      <c r="Q235" s="483" t="s">
        <v>10627</v>
      </c>
    </row>
    <row r="236" spans="1:17" ht="75">
      <c r="A236" s="482">
        <v>235</v>
      </c>
      <c r="B236" s="483"/>
      <c r="C236" s="483" t="s">
        <v>272</v>
      </c>
      <c r="D236" s="484" t="s">
        <v>11096</v>
      </c>
      <c r="E236" s="487" t="s">
        <v>11097</v>
      </c>
      <c r="F236" s="483" t="s">
        <v>21</v>
      </c>
      <c r="G236" s="483" t="s">
        <v>11088</v>
      </c>
      <c r="H236" s="483" t="s">
        <v>43</v>
      </c>
      <c r="I236" s="483" t="s">
        <v>21</v>
      </c>
      <c r="J236" s="486">
        <v>291900</v>
      </c>
      <c r="K236" s="483">
        <v>8000</v>
      </c>
      <c r="L236" s="486">
        <f t="shared" si="4"/>
        <v>2335200000</v>
      </c>
      <c r="M236" s="483" t="s">
        <v>11051</v>
      </c>
      <c r="N236" s="485" t="s">
        <v>10665</v>
      </c>
      <c r="O236" s="485" t="s">
        <v>10659</v>
      </c>
      <c r="P236" s="483" t="s">
        <v>11052</v>
      </c>
      <c r="Q236" s="483" t="s">
        <v>10627</v>
      </c>
    </row>
    <row r="237" spans="1:17" ht="75">
      <c r="A237" s="482">
        <v>236</v>
      </c>
      <c r="B237" s="483"/>
      <c r="C237" s="483"/>
      <c r="D237" s="484" t="s">
        <v>11098</v>
      </c>
      <c r="E237" s="487" t="s">
        <v>11099</v>
      </c>
      <c r="F237" s="489" t="s">
        <v>11100</v>
      </c>
      <c r="G237" s="483" t="s">
        <v>7053</v>
      </c>
      <c r="H237" s="485" t="s">
        <v>2838</v>
      </c>
      <c r="I237" s="485" t="s">
        <v>11100</v>
      </c>
      <c r="J237" s="490">
        <v>1375000</v>
      </c>
      <c r="K237" s="491">
        <v>12</v>
      </c>
      <c r="L237" s="486">
        <f t="shared" si="4"/>
        <v>16500000</v>
      </c>
      <c r="M237" s="483" t="s">
        <v>11051</v>
      </c>
      <c r="N237" s="485" t="s">
        <v>10665</v>
      </c>
      <c r="O237" s="485" t="s">
        <v>10659</v>
      </c>
      <c r="P237" s="483" t="s">
        <v>11052</v>
      </c>
      <c r="Q237" s="483" t="s">
        <v>10627</v>
      </c>
    </row>
    <row r="238" spans="1:17" ht="75">
      <c r="A238" s="482">
        <v>237</v>
      </c>
      <c r="B238" s="483"/>
      <c r="C238" s="483"/>
      <c r="D238" s="484" t="s">
        <v>11101</v>
      </c>
      <c r="E238" s="487" t="s">
        <v>11102</v>
      </c>
      <c r="F238" s="489" t="s">
        <v>11100</v>
      </c>
      <c r="G238" s="483" t="s">
        <v>7053</v>
      </c>
      <c r="H238" s="485" t="s">
        <v>2838</v>
      </c>
      <c r="I238" s="485" t="s">
        <v>11100</v>
      </c>
      <c r="J238" s="486">
        <v>1375000</v>
      </c>
      <c r="K238" s="492">
        <v>12</v>
      </c>
      <c r="L238" s="486">
        <f t="shared" si="4"/>
        <v>16500000</v>
      </c>
      <c r="M238" s="483" t="s">
        <v>11051</v>
      </c>
      <c r="N238" s="485" t="s">
        <v>10665</v>
      </c>
      <c r="O238" s="485" t="s">
        <v>10659</v>
      </c>
      <c r="P238" s="483" t="s">
        <v>11052</v>
      </c>
      <c r="Q238" s="483" t="s">
        <v>10627</v>
      </c>
    </row>
    <row r="239" spans="1:17" ht="75">
      <c r="A239" s="482">
        <v>238</v>
      </c>
      <c r="B239" s="483"/>
      <c r="C239" s="483" t="s">
        <v>3924</v>
      </c>
      <c r="D239" s="484" t="s">
        <v>11103</v>
      </c>
      <c r="E239" s="487" t="s">
        <v>11104</v>
      </c>
      <c r="F239" s="489" t="s">
        <v>11105</v>
      </c>
      <c r="G239" s="482" t="s">
        <v>6729</v>
      </c>
      <c r="H239" s="489" t="s">
        <v>35</v>
      </c>
      <c r="I239" s="489" t="s">
        <v>21</v>
      </c>
      <c r="J239" s="486">
        <v>119686</v>
      </c>
      <c r="K239" s="492">
        <v>8000</v>
      </c>
      <c r="L239" s="486">
        <f t="shared" si="4"/>
        <v>957488000</v>
      </c>
      <c r="M239" s="483" t="s">
        <v>11051</v>
      </c>
      <c r="N239" s="485" t="s">
        <v>10665</v>
      </c>
      <c r="O239" s="485" t="s">
        <v>10659</v>
      </c>
      <c r="P239" s="483" t="s">
        <v>10626</v>
      </c>
      <c r="Q239" s="483" t="s">
        <v>10627</v>
      </c>
    </row>
    <row r="240" spans="1:17" ht="90">
      <c r="A240" s="482">
        <v>239</v>
      </c>
      <c r="B240" s="483"/>
      <c r="C240" s="483" t="s">
        <v>5041</v>
      </c>
      <c r="D240" s="487" t="s">
        <v>5042</v>
      </c>
      <c r="E240" s="484" t="s">
        <v>11106</v>
      </c>
      <c r="F240" s="485" t="s">
        <v>242</v>
      </c>
      <c r="G240" s="483" t="s">
        <v>5043</v>
      </c>
      <c r="H240" s="482" t="s">
        <v>34</v>
      </c>
      <c r="I240" s="485" t="s">
        <v>21</v>
      </c>
      <c r="J240" s="492">
        <v>315244</v>
      </c>
      <c r="K240" s="485">
        <v>60</v>
      </c>
      <c r="L240" s="486">
        <f t="shared" si="4"/>
        <v>18914640</v>
      </c>
      <c r="M240" s="483" t="s">
        <v>2557</v>
      </c>
      <c r="N240" s="485" t="s">
        <v>10665</v>
      </c>
      <c r="O240" s="485" t="s">
        <v>10659</v>
      </c>
      <c r="P240" s="485" t="s">
        <v>11107</v>
      </c>
      <c r="Q240" s="485" t="s">
        <v>10630</v>
      </c>
    </row>
    <row r="241" spans="1:17" ht="75">
      <c r="A241" s="482">
        <v>240</v>
      </c>
      <c r="B241" s="483"/>
      <c r="C241" s="482" t="s">
        <v>71</v>
      </c>
      <c r="D241" s="487" t="s">
        <v>11108</v>
      </c>
      <c r="E241" s="484" t="s">
        <v>11109</v>
      </c>
      <c r="F241" s="485" t="s">
        <v>7963</v>
      </c>
      <c r="G241" s="483" t="s">
        <v>11110</v>
      </c>
      <c r="H241" s="482" t="s">
        <v>1092</v>
      </c>
      <c r="I241" s="485" t="s">
        <v>21</v>
      </c>
      <c r="J241" s="492">
        <v>2900000</v>
      </c>
      <c r="K241" s="485">
        <v>10</v>
      </c>
      <c r="L241" s="486">
        <f t="shared" si="4"/>
        <v>29000000</v>
      </c>
      <c r="M241" s="483" t="s">
        <v>2557</v>
      </c>
      <c r="N241" s="485" t="s">
        <v>10665</v>
      </c>
      <c r="O241" s="485" t="s">
        <v>10659</v>
      </c>
      <c r="P241" s="485" t="s">
        <v>11107</v>
      </c>
      <c r="Q241" s="485" t="s">
        <v>10630</v>
      </c>
    </row>
    <row r="242" spans="1:17" ht="105">
      <c r="A242" s="482">
        <v>241</v>
      </c>
      <c r="B242" s="483"/>
      <c r="C242" s="482" t="s">
        <v>5044</v>
      </c>
      <c r="D242" s="487" t="s">
        <v>11111</v>
      </c>
      <c r="E242" s="484" t="s">
        <v>11112</v>
      </c>
      <c r="F242" s="485" t="s">
        <v>7963</v>
      </c>
      <c r="G242" s="483" t="s">
        <v>5046</v>
      </c>
      <c r="H242" s="482" t="s">
        <v>203</v>
      </c>
      <c r="I242" s="485" t="s">
        <v>21</v>
      </c>
      <c r="J242" s="492">
        <v>2047468</v>
      </c>
      <c r="K242" s="485">
        <v>15</v>
      </c>
      <c r="L242" s="486">
        <f t="shared" si="4"/>
        <v>30712020</v>
      </c>
      <c r="M242" s="483" t="s">
        <v>2557</v>
      </c>
      <c r="N242" s="485" t="s">
        <v>10665</v>
      </c>
      <c r="O242" s="485" t="s">
        <v>10659</v>
      </c>
      <c r="P242" s="485" t="s">
        <v>11107</v>
      </c>
      <c r="Q242" s="485" t="s">
        <v>10630</v>
      </c>
    </row>
    <row r="243" spans="1:17" ht="60">
      <c r="A243" s="482">
        <v>242</v>
      </c>
      <c r="B243" s="483"/>
      <c r="C243" s="482" t="s">
        <v>156</v>
      </c>
      <c r="D243" s="487" t="s">
        <v>11113</v>
      </c>
      <c r="E243" s="484" t="s">
        <v>11114</v>
      </c>
      <c r="F243" s="485" t="s">
        <v>11115</v>
      </c>
      <c r="G243" s="483" t="s">
        <v>5046</v>
      </c>
      <c r="H243" s="482" t="s">
        <v>203</v>
      </c>
      <c r="I243" s="485" t="s">
        <v>21</v>
      </c>
      <c r="J243" s="492">
        <v>38999</v>
      </c>
      <c r="K243" s="485">
        <v>50</v>
      </c>
      <c r="L243" s="486">
        <f t="shared" si="4"/>
        <v>1949950</v>
      </c>
      <c r="M243" s="483" t="s">
        <v>2557</v>
      </c>
      <c r="N243" s="485" t="s">
        <v>10665</v>
      </c>
      <c r="O243" s="485" t="s">
        <v>10659</v>
      </c>
      <c r="P243" s="485" t="s">
        <v>11107</v>
      </c>
      <c r="Q243" s="485" t="s">
        <v>10630</v>
      </c>
    </row>
    <row r="244" spans="1:17" ht="75">
      <c r="A244" s="482">
        <v>243</v>
      </c>
      <c r="B244" s="483"/>
      <c r="C244" s="482" t="s">
        <v>156</v>
      </c>
      <c r="D244" s="487" t="s">
        <v>11116</v>
      </c>
      <c r="E244" s="484" t="s">
        <v>11117</v>
      </c>
      <c r="F244" s="485" t="s">
        <v>11118</v>
      </c>
      <c r="G244" s="483" t="s">
        <v>5046</v>
      </c>
      <c r="H244" s="482" t="s">
        <v>203</v>
      </c>
      <c r="I244" s="485" t="s">
        <v>21</v>
      </c>
      <c r="J244" s="492">
        <v>28600</v>
      </c>
      <c r="K244" s="485">
        <v>50</v>
      </c>
      <c r="L244" s="486">
        <f t="shared" si="4"/>
        <v>1430000</v>
      </c>
      <c r="M244" s="483" t="s">
        <v>2557</v>
      </c>
      <c r="N244" s="485" t="s">
        <v>10665</v>
      </c>
      <c r="O244" s="485" t="s">
        <v>10659</v>
      </c>
      <c r="P244" s="485" t="s">
        <v>11107</v>
      </c>
      <c r="Q244" s="485" t="s">
        <v>10630</v>
      </c>
    </row>
    <row r="245" spans="1:17" ht="60">
      <c r="A245" s="482">
        <v>244</v>
      </c>
      <c r="B245" s="483"/>
      <c r="C245" s="483" t="s">
        <v>5047</v>
      </c>
      <c r="D245" s="487" t="s">
        <v>11119</v>
      </c>
      <c r="E245" s="487" t="s">
        <v>11120</v>
      </c>
      <c r="F245" s="483" t="s">
        <v>11121</v>
      </c>
      <c r="G245" s="483" t="s">
        <v>5046</v>
      </c>
      <c r="H245" s="483" t="s">
        <v>203</v>
      </c>
      <c r="I245" s="483" t="s">
        <v>21</v>
      </c>
      <c r="J245" s="486">
        <v>4940</v>
      </c>
      <c r="K245" s="483">
        <v>51000</v>
      </c>
      <c r="L245" s="486">
        <f t="shared" si="4"/>
        <v>251940000</v>
      </c>
      <c r="M245" s="483" t="s">
        <v>2557</v>
      </c>
      <c r="N245" s="485" t="s">
        <v>10665</v>
      </c>
      <c r="O245" s="485" t="s">
        <v>10659</v>
      </c>
      <c r="P245" s="485" t="s">
        <v>11107</v>
      </c>
      <c r="Q245" s="485" t="s">
        <v>10630</v>
      </c>
    </row>
    <row r="246" spans="1:17" ht="75">
      <c r="A246" s="482">
        <v>245</v>
      </c>
      <c r="B246" s="483"/>
      <c r="C246" s="483" t="s">
        <v>11091</v>
      </c>
      <c r="D246" s="487" t="s">
        <v>11122</v>
      </c>
      <c r="E246" s="487" t="s">
        <v>11123</v>
      </c>
      <c r="F246" s="483" t="s">
        <v>309</v>
      </c>
      <c r="G246" s="483" t="s">
        <v>11124</v>
      </c>
      <c r="H246" s="483" t="s">
        <v>31</v>
      </c>
      <c r="I246" s="483" t="s">
        <v>21</v>
      </c>
      <c r="J246" s="486">
        <v>6300000</v>
      </c>
      <c r="K246" s="483">
        <v>20</v>
      </c>
      <c r="L246" s="486">
        <f t="shared" si="4"/>
        <v>126000000</v>
      </c>
      <c r="M246" s="483" t="s">
        <v>11125</v>
      </c>
      <c r="N246" s="485" t="s">
        <v>10665</v>
      </c>
      <c r="O246" s="485" t="s">
        <v>10659</v>
      </c>
      <c r="P246" s="483" t="s">
        <v>10632</v>
      </c>
      <c r="Q246" s="483" t="s">
        <v>5252</v>
      </c>
    </row>
    <row r="247" spans="1:17" ht="75">
      <c r="A247" s="482">
        <v>246</v>
      </c>
      <c r="B247" s="483"/>
      <c r="C247" s="483" t="s">
        <v>11091</v>
      </c>
      <c r="D247" s="487" t="s">
        <v>11126</v>
      </c>
      <c r="E247" s="487" t="s">
        <v>11127</v>
      </c>
      <c r="F247" s="483" t="s">
        <v>309</v>
      </c>
      <c r="G247" s="483" t="s">
        <v>11124</v>
      </c>
      <c r="H247" s="483" t="s">
        <v>31</v>
      </c>
      <c r="I247" s="483" t="s">
        <v>21</v>
      </c>
      <c r="J247" s="486">
        <v>3150000</v>
      </c>
      <c r="K247" s="483">
        <v>40</v>
      </c>
      <c r="L247" s="486">
        <f t="shared" si="4"/>
        <v>126000000</v>
      </c>
      <c r="M247" s="483" t="s">
        <v>11125</v>
      </c>
      <c r="N247" s="485" t="s">
        <v>10665</v>
      </c>
      <c r="O247" s="485" t="s">
        <v>10659</v>
      </c>
      <c r="P247" s="483" t="s">
        <v>10632</v>
      </c>
      <c r="Q247" s="483" t="s">
        <v>5252</v>
      </c>
    </row>
    <row r="248" spans="1:17" ht="60">
      <c r="A248" s="482">
        <v>247</v>
      </c>
      <c r="B248" s="483"/>
      <c r="C248" s="482" t="s">
        <v>87</v>
      </c>
      <c r="D248" s="487" t="s">
        <v>11128</v>
      </c>
      <c r="E248" s="484" t="s">
        <v>11129</v>
      </c>
      <c r="F248" s="485" t="s">
        <v>5136</v>
      </c>
      <c r="G248" s="483" t="s">
        <v>177</v>
      </c>
      <c r="H248" s="482" t="s">
        <v>33</v>
      </c>
      <c r="I248" s="485" t="s">
        <v>18</v>
      </c>
      <c r="J248" s="492">
        <v>3086</v>
      </c>
      <c r="K248" s="485">
        <v>4200</v>
      </c>
      <c r="L248" s="486">
        <f t="shared" ref="L248:L311" si="5">K248*J248</f>
        <v>12961200</v>
      </c>
      <c r="M248" s="483" t="s">
        <v>11130</v>
      </c>
      <c r="N248" s="485" t="s">
        <v>10665</v>
      </c>
      <c r="O248" s="485" t="s">
        <v>10659</v>
      </c>
      <c r="P248" s="483" t="s">
        <v>10633</v>
      </c>
      <c r="Q248" s="483" t="s">
        <v>1558</v>
      </c>
    </row>
    <row r="249" spans="1:17" ht="75">
      <c r="A249" s="482">
        <v>248</v>
      </c>
      <c r="B249" s="483"/>
      <c r="C249" s="483"/>
      <c r="D249" s="487" t="s">
        <v>11131</v>
      </c>
      <c r="E249" s="484" t="s">
        <v>11132</v>
      </c>
      <c r="F249" s="485" t="s">
        <v>1456</v>
      </c>
      <c r="G249" s="483" t="s">
        <v>177</v>
      </c>
      <c r="H249" s="482" t="s">
        <v>33</v>
      </c>
      <c r="I249" s="485" t="s">
        <v>23</v>
      </c>
      <c r="J249" s="492">
        <v>28510</v>
      </c>
      <c r="K249" s="485">
        <v>150</v>
      </c>
      <c r="L249" s="486">
        <f t="shared" si="5"/>
        <v>4276500</v>
      </c>
      <c r="M249" s="483" t="s">
        <v>11130</v>
      </c>
      <c r="N249" s="485" t="s">
        <v>10665</v>
      </c>
      <c r="O249" s="485" t="s">
        <v>10659</v>
      </c>
      <c r="P249" s="483" t="s">
        <v>10633</v>
      </c>
      <c r="Q249" s="483" t="s">
        <v>1558</v>
      </c>
    </row>
    <row r="250" spans="1:17" ht="45">
      <c r="A250" s="482">
        <v>249</v>
      </c>
      <c r="B250" s="483"/>
      <c r="C250" s="482" t="s">
        <v>70</v>
      </c>
      <c r="D250" s="487" t="s">
        <v>11133</v>
      </c>
      <c r="E250" s="484" t="s">
        <v>8920</v>
      </c>
      <c r="F250" s="485" t="s">
        <v>11134</v>
      </c>
      <c r="G250" s="483" t="s">
        <v>177</v>
      </c>
      <c r="H250" s="482" t="s">
        <v>33</v>
      </c>
      <c r="I250" s="485" t="s">
        <v>698</v>
      </c>
      <c r="J250" s="492">
        <v>96042</v>
      </c>
      <c r="K250" s="485">
        <v>150</v>
      </c>
      <c r="L250" s="486">
        <f t="shared" si="5"/>
        <v>14406300</v>
      </c>
      <c r="M250" s="483" t="s">
        <v>11130</v>
      </c>
      <c r="N250" s="485" t="s">
        <v>10665</v>
      </c>
      <c r="O250" s="485" t="s">
        <v>10659</v>
      </c>
      <c r="P250" s="483" t="s">
        <v>10633</v>
      </c>
      <c r="Q250" s="483" t="s">
        <v>1558</v>
      </c>
    </row>
    <row r="251" spans="1:17" ht="60">
      <c r="A251" s="482">
        <v>250</v>
      </c>
      <c r="B251" s="483"/>
      <c r="C251" s="482" t="s">
        <v>92</v>
      </c>
      <c r="D251" s="487" t="s">
        <v>11135</v>
      </c>
      <c r="E251" s="484" t="s">
        <v>11136</v>
      </c>
      <c r="F251" s="485" t="s">
        <v>11137</v>
      </c>
      <c r="G251" s="483" t="s">
        <v>177</v>
      </c>
      <c r="H251" s="482" t="s">
        <v>33</v>
      </c>
      <c r="I251" s="485" t="s">
        <v>17</v>
      </c>
      <c r="J251" s="492">
        <v>718</v>
      </c>
      <c r="K251" s="485">
        <v>400</v>
      </c>
      <c r="L251" s="486">
        <f t="shared" si="5"/>
        <v>287200</v>
      </c>
      <c r="M251" s="483" t="s">
        <v>11130</v>
      </c>
      <c r="N251" s="485" t="s">
        <v>10665</v>
      </c>
      <c r="O251" s="485" t="s">
        <v>10659</v>
      </c>
      <c r="P251" s="483" t="s">
        <v>10633</v>
      </c>
      <c r="Q251" s="483" t="s">
        <v>1558</v>
      </c>
    </row>
    <row r="252" spans="1:17" ht="75">
      <c r="A252" s="482">
        <v>251</v>
      </c>
      <c r="B252" s="483"/>
      <c r="C252" s="482" t="s">
        <v>92</v>
      </c>
      <c r="D252" s="487" t="s">
        <v>11138</v>
      </c>
      <c r="E252" s="484" t="s">
        <v>11139</v>
      </c>
      <c r="F252" s="485" t="s">
        <v>11140</v>
      </c>
      <c r="G252" s="483" t="s">
        <v>177</v>
      </c>
      <c r="H252" s="482" t="s">
        <v>33</v>
      </c>
      <c r="I252" s="485" t="s">
        <v>17</v>
      </c>
      <c r="J252" s="492">
        <v>793</v>
      </c>
      <c r="K252" s="485">
        <v>100</v>
      </c>
      <c r="L252" s="486">
        <f t="shared" si="5"/>
        <v>79300</v>
      </c>
      <c r="M252" s="483" t="s">
        <v>11130</v>
      </c>
      <c r="N252" s="485" t="s">
        <v>10665</v>
      </c>
      <c r="O252" s="485" t="s">
        <v>10659</v>
      </c>
      <c r="P252" s="483" t="s">
        <v>10633</v>
      </c>
      <c r="Q252" s="483" t="s">
        <v>1558</v>
      </c>
    </row>
    <row r="253" spans="1:17" ht="75">
      <c r="A253" s="482">
        <v>252</v>
      </c>
      <c r="B253" s="483"/>
      <c r="C253" s="482" t="s">
        <v>92</v>
      </c>
      <c r="D253" s="487" t="s">
        <v>11141</v>
      </c>
      <c r="E253" s="484" t="s">
        <v>11142</v>
      </c>
      <c r="F253" s="485" t="s">
        <v>11140</v>
      </c>
      <c r="G253" s="483" t="s">
        <v>177</v>
      </c>
      <c r="H253" s="482" t="s">
        <v>33</v>
      </c>
      <c r="I253" s="485" t="s">
        <v>17</v>
      </c>
      <c r="J253" s="492">
        <v>1144</v>
      </c>
      <c r="K253" s="485">
        <v>100</v>
      </c>
      <c r="L253" s="486">
        <f t="shared" si="5"/>
        <v>114400</v>
      </c>
      <c r="M253" s="483" t="s">
        <v>11130</v>
      </c>
      <c r="N253" s="485" t="s">
        <v>10665</v>
      </c>
      <c r="O253" s="485" t="s">
        <v>10659</v>
      </c>
      <c r="P253" s="483" t="s">
        <v>10633</v>
      </c>
      <c r="Q253" s="483" t="s">
        <v>1558</v>
      </c>
    </row>
    <row r="254" spans="1:17" ht="75">
      <c r="A254" s="482">
        <v>253</v>
      </c>
      <c r="B254" s="483"/>
      <c r="C254" s="482" t="s">
        <v>92</v>
      </c>
      <c r="D254" s="487" t="s">
        <v>11143</v>
      </c>
      <c r="E254" s="484" t="s">
        <v>11144</v>
      </c>
      <c r="F254" s="485" t="s">
        <v>11140</v>
      </c>
      <c r="G254" s="483" t="s">
        <v>177</v>
      </c>
      <c r="H254" s="482" t="s">
        <v>33</v>
      </c>
      <c r="I254" s="485" t="s">
        <v>17</v>
      </c>
      <c r="J254" s="493">
        <v>1677</v>
      </c>
      <c r="K254" s="485">
        <v>270000</v>
      </c>
      <c r="L254" s="486">
        <f t="shared" si="5"/>
        <v>452790000</v>
      </c>
      <c r="M254" s="483" t="s">
        <v>11130</v>
      </c>
      <c r="N254" s="485" t="s">
        <v>10665</v>
      </c>
      <c r="O254" s="485" t="s">
        <v>10659</v>
      </c>
      <c r="P254" s="483" t="s">
        <v>10633</v>
      </c>
      <c r="Q254" s="483" t="s">
        <v>1558</v>
      </c>
    </row>
    <row r="255" spans="1:17" ht="75">
      <c r="A255" s="482">
        <v>254</v>
      </c>
      <c r="B255" s="483"/>
      <c r="C255" s="482" t="s">
        <v>92</v>
      </c>
      <c r="D255" s="487" t="s">
        <v>11145</v>
      </c>
      <c r="E255" s="484" t="s">
        <v>11146</v>
      </c>
      <c r="F255" s="485" t="s">
        <v>11140</v>
      </c>
      <c r="G255" s="483" t="s">
        <v>177</v>
      </c>
      <c r="H255" s="482" t="s">
        <v>33</v>
      </c>
      <c r="I255" s="485" t="s">
        <v>17</v>
      </c>
      <c r="J255" s="492">
        <v>844</v>
      </c>
      <c r="K255" s="485">
        <v>40000</v>
      </c>
      <c r="L255" s="486">
        <f t="shared" si="5"/>
        <v>33760000</v>
      </c>
      <c r="M255" s="483" t="s">
        <v>11130</v>
      </c>
      <c r="N255" s="485" t="s">
        <v>10665</v>
      </c>
      <c r="O255" s="485" t="s">
        <v>10659</v>
      </c>
      <c r="P255" s="483" t="s">
        <v>10633</v>
      </c>
      <c r="Q255" s="483" t="s">
        <v>1558</v>
      </c>
    </row>
    <row r="256" spans="1:17" ht="60">
      <c r="A256" s="482">
        <v>255</v>
      </c>
      <c r="B256" s="483"/>
      <c r="C256" s="482" t="s">
        <v>92</v>
      </c>
      <c r="D256" s="487" t="s">
        <v>11147</v>
      </c>
      <c r="E256" s="484" t="s">
        <v>11148</v>
      </c>
      <c r="F256" s="485" t="s">
        <v>11149</v>
      </c>
      <c r="G256" s="483" t="s">
        <v>177</v>
      </c>
      <c r="H256" s="482" t="s">
        <v>33</v>
      </c>
      <c r="I256" s="485" t="s">
        <v>24</v>
      </c>
      <c r="J256" s="492">
        <v>4126</v>
      </c>
      <c r="K256" s="485">
        <v>32000</v>
      </c>
      <c r="L256" s="486">
        <f t="shared" si="5"/>
        <v>132032000</v>
      </c>
      <c r="M256" s="483" t="s">
        <v>11130</v>
      </c>
      <c r="N256" s="485" t="s">
        <v>10665</v>
      </c>
      <c r="O256" s="485" t="s">
        <v>10659</v>
      </c>
      <c r="P256" s="483" t="s">
        <v>10633</v>
      </c>
      <c r="Q256" s="483" t="s">
        <v>1558</v>
      </c>
    </row>
    <row r="257" spans="1:17" ht="45">
      <c r="A257" s="482">
        <v>256</v>
      </c>
      <c r="B257" s="483"/>
      <c r="C257" s="482" t="s">
        <v>70</v>
      </c>
      <c r="D257" s="487" t="s">
        <v>11150</v>
      </c>
      <c r="E257" s="484" t="s">
        <v>8917</v>
      </c>
      <c r="F257" s="485" t="s">
        <v>11151</v>
      </c>
      <c r="G257" s="483" t="s">
        <v>177</v>
      </c>
      <c r="H257" s="482" t="s">
        <v>33</v>
      </c>
      <c r="I257" s="485" t="s">
        <v>698</v>
      </c>
      <c r="J257" s="492">
        <v>129662</v>
      </c>
      <c r="K257" s="485">
        <v>1200</v>
      </c>
      <c r="L257" s="486">
        <f t="shared" si="5"/>
        <v>155594400</v>
      </c>
      <c r="M257" s="483" t="s">
        <v>11130</v>
      </c>
      <c r="N257" s="485" t="s">
        <v>10665</v>
      </c>
      <c r="O257" s="485" t="s">
        <v>10659</v>
      </c>
      <c r="P257" s="483" t="s">
        <v>10633</v>
      </c>
      <c r="Q257" s="483" t="s">
        <v>1558</v>
      </c>
    </row>
    <row r="258" spans="1:17" ht="60">
      <c r="A258" s="482">
        <v>257</v>
      </c>
      <c r="B258" s="483"/>
      <c r="C258" s="482" t="s">
        <v>92</v>
      </c>
      <c r="D258" s="487" t="s">
        <v>11152</v>
      </c>
      <c r="E258" s="484" t="s">
        <v>11136</v>
      </c>
      <c r="F258" s="485" t="s">
        <v>11153</v>
      </c>
      <c r="G258" s="483" t="s">
        <v>177</v>
      </c>
      <c r="H258" s="482" t="s">
        <v>33</v>
      </c>
      <c r="I258" s="485" t="s">
        <v>17</v>
      </c>
      <c r="J258" s="492">
        <v>718</v>
      </c>
      <c r="K258" s="485">
        <v>5000</v>
      </c>
      <c r="L258" s="486">
        <f t="shared" si="5"/>
        <v>3590000</v>
      </c>
      <c r="M258" s="483" t="s">
        <v>11130</v>
      </c>
      <c r="N258" s="485" t="s">
        <v>10665</v>
      </c>
      <c r="O258" s="485" t="s">
        <v>10659</v>
      </c>
      <c r="P258" s="483" t="s">
        <v>10633</v>
      </c>
      <c r="Q258" s="483" t="s">
        <v>1558</v>
      </c>
    </row>
    <row r="259" spans="1:17" ht="45">
      <c r="A259" s="482">
        <v>258</v>
      </c>
      <c r="B259" s="483"/>
      <c r="C259" s="482" t="s">
        <v>76</v>
      </c>
      <c r="D259" s="487" t="s">
        <v>11154</v>
      </c>
      <c r="E259" s="484" t="s">
        <v>11155</v>
      </c>
      <c r="F259" s="485" t="s">
        <v>11156</v>
      </c>
      <c r="G259" s="483" t="s">
        <v>177</v>
      </c>
      <c r="H259" s="482" t="s">
        <v>33</v>
      </c>
      <c r="I259" s="485" t="s">
        <v>21</v>
      </c>
      <c r="J259" s="492">
        <v>911</v>
      </c>
      <c r="K259" s="485">
        <v>100</v>
      </c>
      <c r="L259" s="486">
        <f t="shared" si="5"/>
        <v>91100</v>
      </c>
      <c r="M259" s="483" t="s">
        <v>11130</v>
      </c>
      <c r="N259" s="485" t="s">
        <v>10665</v>
      </c>
      <c r="O259" s="485" t="s">
        <v>10659</v>
      </c>
      <c r="P259" s="483" t="s">
        <v>10633</v>
      </c>
      <c r="Q259" s="483" t="s">
        <v>1558</v>
      </c>
    </row>
    <row r="260" spans="1:17" ht="75">
      <c r="A260" s="482">
        <v>259</v>
      </c>
      <c r="B260" s="483"/>
      <c r="C260" s="482" t="s">
        <v>76</v>
      </c>
      <c r="D260" s="487" t="s">
        <v>11157</v>
      </c>
      <c r="E260" s="484" t="s">
        <v>11158</v>
      </c>
      <c r="F260" s="485" t="s">
        <v>792</v>
      </c>
      <c r="G260" s="483" t="s">
        <v>177</v>
      </c>
      <c r="H260" s="482" t="s">
        <v>33</v>
      </c>
      <c r="I260" s="485" t="s">
        <v>21</v>
      </c>
      <c r="J260" s="492">
        <v>1989</v>
      </c>
      <c r="K260" s="485">
        <v>13000</v>
      </c>
      <c r="L260" s="486">
        <f t="shared" si="5"/>
        <v>25857000</v>
      </c>
      <c r="M260" s="483" t="s">
        <v>11130</v>
      </c>
      <c r="N260" s="485" t="s">
        <v>10665</v>
      </c>
      <c r="O260" s="485" t="s">
        <v>10659</v>
      </c>
      <c r="P260" s="483" t="s">
        <v>10633</v>
      </c>
      <c r="Q260" s="483" t="s">
        <v>1558</v>
      </c>
    </row>
    <row r="261" spans="1:17" ht="60">
      <c r="A261" s="482">
        <v>260</v>
      </c>
      <c r="B261" s="483"/>
      <c r="C261" s="482" t="s">
        <v>76</v>
      </c>
      <c r="D261" s="487" t="s">
        <v>11159</v>
      </c>
      <c r="E261" s="484" t="s">
        <v>11160</v>
      </c>
      <c r="F261" s="485" t="s">
        <v>11161</v>
      </c>
      <c r="G261" s="483" t="s">
        <v>177</v>
      </c>
      <c r="H261" s="482" t="s">
        <v>33</v>
      </c>
      <c r="I261" s="485" t="s">
        <v>18</v>
      </c>
      <c r="J261" s="492">
        <v>1458</v>
      </c>
      <c r="K261" s="485">
        <v>13000</v>
      </c>
      <c r="L261" s="486">
        <f t="shared" si="5"/>
        <v>18954000</v>
      </c>
      <c r="M261" s="483" t="s">
        <v>11130</v>
      </c>
      <c r="N261" s="485" t="s">
        <v>10665</v>
      </c>
      <c r="O261" s="485" t="s">
        <v>10659</v>
      </c>
      <c r="P261" s="483" t="s">
        <v>10633</v>
      </c>
      <c r="Q261" s="483" t="s">
        <v>1558</v>
      </c>
    </row>
    <row r="262" spans="1:17" ht="75">
      <c r="A262" s="482">
        <v>261</v>
      </c>
      <c r="B262" s="483"/>
      <c r="C262" s="482" t="s">
        <v>76</v>
      </c>
      <c r="D262" s="487" t="s">
        <v>11162</v>
      </c>
      <c r="E262" s="484" t="s">
        <v>11163</v>
      </c>
      <c r="F262" s="485" t="s">
        <v>11164</v>
      </c>
      <c r="G262" s="483" t="s">
        <v>177</v>
      </c>
      <c r="H262" s="482" t="s">
        <v>33</v>
      </c>
      <c r="I262" s="485" t="s">
        <v>21</v>
      </c>
      <c r="J262" s="492">
        <v>1509</v>
      </c>
      <c r="K262" s="485">
        <v>100</v>
      </c>
      <c r="L262" s="486">
        <f t="shared" si="5"/>
        <v>150900</v>
      </c>
      <c r="M262" s="483" t="s">
        <v>11130</v>
      </c>
      <c r="N262" s="485" t="s">
        <v>10665</v>
      </c>
      <c r="O262" s="485" t="s">
        <v>10659</v>
      </c>
      <c r="P262" s="483" t="s">
        <v>10633</v>
      </c>
      <c r="Q262" s="483" t="s">
        <v>1558</v>
      </c>
    </row>
    <row r="263" spans="1:17" ht="45">
      <c r="A263" s="482">
        <v>262</v>
      </c>
      <c r="B263" s="483"/>
      <c r="C263" s="482" t="s">
        <v>76</v>
      </c>
      <c r="D263" s="487" t="s">
        <v>11165</v>
      </c>
      <c r="E263" s="484" t="s">
        <v>11166</v>
      </c>
      <c r="F263" s="485" t="s">
        <v>11153</v>
      </c>
      <c r="G263" s="483" t="s">
        <v>177</v>
      </c>
      <c r="H263" s="482" t="s">
        <v>33</v>
      </c>
      <c r="I263" s="485" t="s">
        <v>17</v>
      </c>
      <c r="J263" s="492">
        <v>2851</v>
      </c>
      <c r="K263" s="485">
        <v>5000</v>
      </c>
      <c r="L263" s="486">
        <f t="shared" si="5"/>
        <v>14255000</v>
      </c>
      <c r="M263" s="483" t="s">
        <v>11130</v>
      </c>
      <c r="N263" s="485" t="s">
        <v>10665</v>
      </c>
      <c r="O263" s="485" t="s">
        <v>10659</v>
      </c>
      <c r="P263" s="483" t="s">
        <v>10633</v>
      </c>
      <c r="Q263" s="483" t="s">
        <v>1558</v>
      </c>
    </row>
    <row r="264" spans="1:17" ht="90">
      <c r="A264" s="482">
        <v>263</v>
      </c>
      <c r="B264" s="483"/>
      <c r="C264" s="482" t="s">
        <v>76</v>
      </c>
      <c r="D264" s="487" t="s">
        <v>11167</v>
      </c>
      <c r="E264" s="484" t="s">
        <v>11168</v>
      </c>
      <c r="F264" s="485" t="s">
        <v>11153</v>
      </c>
      <c r="G264" s="483" t="s">
        <v>177</v>
      </c>
      <c r="H264" s="482" t="s">
        <v>33</v>
      </c>
      <c r="I264" s="485" t="s">
        <v>17</v>
      </c>
      <c r="J264" s="492">
        <v>4702</v>
      </c>
      <c r="K264" s="485">
        <v>11000</v>
      </c>
      <c r="L264" s="486">
        <f t="shared" si="5"/>
        <v>51722000</v>
      </c>
      <c r="M264" s="483" t="s">
        <v>11130</v>
      </c>
      <c r="N264" s="485" t="s">
        <v>10665</v>
      </c>
      <c r="O264" s="485" t="s">
        <v>10659</v>
      </c>
      <c r="P264" s="483" t="s">
        <v>10633</v>
      </c>
      <c r="Q264" s="483" t="s">
        <v>1558</v>
      </c>
    </row>
    <row r="265" spans="1:17" ht="75">
      <c r="A265" s="482">
        <v>264</v>
      </c>
      <c r="B265" s="483"/>
      <c r="C265" s="482" t="s">
        <v>76</v>
      </c>
      <c r="D265" s="487" t="s">
        <v>11169</v>
      </c>
      <c r="E265" s="484" t="s">
        <v>11170</v>
      </c>
      <c r="F265" s="485" t="s">
        <v>11153</v>
      </c>
      <c r="G265" s="483" t="s">
        <v>177</v>
      </c>
      <c r="H265" s="482" t="s">
        <v>33</v>
      </c>
      <c r="I265" s="485" t="s">
        <v>17</v>
      </c>
      <c r="J265" s="492">
        <v>2559</v>
      </c>
      <c r="K265" s="485">
        <v>34000</v>
      </c>
      <c r="L265" s="486">
        <f t="shared" si="5"/>
        <v>87006000</v>
      </c>
      <c r="M265" s="483" t="s">
        <v>11130</v>
      </c>
      <c r="N265" s="485" t="s">
        <v>10665</v>
      </c>
      <c r="O265" s="485" t="s">
        <v>10659</v>
      </c>
      <c r="P265" s="483" t="s">
        <v>10633</v>
      </c>
      <c r="Q265" s="483" t="s">
        <v>1558</v>
      </c>
    </row>
    <row r="266" spans="1:17" ht="75">
      <c r="A266" s="482">
        <v>265</v>
      </c>
      <c r="B266" s="483"/>
      <c r="C266" s="482" t="s">
        <v>76</v>
      </c>
      <c r="D266" s="487" t="s">
        <v>11171</v>
      </c>
      <c r="E266" s="484" t="s">
        <v>11172</v>
      </c>
      <c r="F266" s="485" t="s">
        <v>11153</v>
      </c>
      <c r="G266" s="483" t="s">
        <v>177</v>
      </c>
      <c r="H266" s="482" t="s">
        <v>33</v>
      </c>
      <c r="I266" s="485" t="s">
        <v>17</v>
      </c>
      <c r="J266" s="492">
        <v>3808</v>
      </c>
      <c r="K266" s="485">
        <v>100</v>
      </c>
      <c r="L266" s="486">
        <f t="shared" si="5"/>
        <v>380800</v>
      </c>
      <c r="M266" s="483" t="s">
        <v>11130</v>
      </c>
      <c r="N266" s="485" t="s">
        <v>10665</v>
      </c>
      <c r="O266" s="485" t="s">
        <v>10659</v>
      </c>
      <c r="P266" s="483" t="s">
        <v>10633</v>
      </c>
      <c r="Q266" s="483" t="s">
        <v>1558</v>
      </c>
    </row>
    <row r="267" spans="1:17" ht="90">
      <c r="A267" s="482">
        <v>266</v>
      </c>
      <c r="B267" s="483"/>
      <c r="C267" s="482" t="s">
        <v>76</v>
      </c>
      <c r="D267" s="487" t="s">
        <v>11173</v>
      </c>
      <c r="E267" s="484" t="s">
        <v>11174</v>
      </c>
      <c r="F267" s="485" t="s">
        <v>11153</v>
      </c>
      <c r="G267" s="483" t="s">
        <v>177</v>
      </c>
      <c r="H267" s="482" t="s">
        <v>33</v>
      </c>
      <c r="I267" s="485" t="s">
        <v>17</v>
      </c>
      <c r="J267" s="492">
        <v>3326</v>
      </c>
      <c r="K267" s="485">
        <v>100</v>
      </c>
      <c r="L267" s="486">
        <f t="shared" si="5"/>
        <v>332600</v>
      </c>
      <c r="M267" s="483" t="s">
        <v>11130</v>
      </c>
      <c r="N267" s="485" t="s">
        <v>10665</v>
      </c>
      <c r="O267" s="485" t="s">
        <v>10659</v>
      </c>
      <c r="P267" s="483" t="s">
        <v>10633</v>
      </c>
      <c r="Q267" s="483" t="s">
        <v>1558</v>
      </c>
    </row>
    <row r="268" spans="1:17" ht="75">
      <c r="A268" s="482">
        <v>267</v>
      </c>
      <c r="B268" s="483"/>
      <c r="C268" s="482" t="s">
        <v>76</v>
      </c>
      <c r="D268" s="487" t="s">
        <v>11175</v>
      </c>
      <c r="E268" s="484" t="s">
        <v>11176</v>
      </c>
      <c r="F268" s="485" t="s">
        <v>11153</v>
      </c>
      <c r="G268" s="483" t="s">
        <v>177</v>
      </c>
      <c r="H268" s="482" t="s">
        <v>33</v>
      </c>
      <c r="I268" s="485" t="s">
        <v>17</v>
      </c>
      <c r="J268" s="492">
        <v>5716</v>
      </c>
      <c r="K268" s="485">
        <v>100</v>
      </c>
      <c r="L268" s="486">
        <f t="shared" si="5"/>
        <v>571600</v>
      </c>
      <c r="M268" s="483" t="s">
        <v>11130</v>
      </c>
      <c r="N268" s="485" t="s">
        <v>10665</v>
      </c>
      <c r="O268" s="485" t="s">
        <v>10659</v>
      </c>
      <c r="P268" s="483" t="s">
        <v>10633</v>
      </c>
      <c r="Q268" s="483" t="s">
        <v>1558</v>
      </c>
    </row>
    <row r="269" spans="1:17" ht="90">
      <c r="A269" s="482">
        <v>268</v>
      </c>
      <c r="B269" s="483"/>
      <c r="C269" s="482" t="s">
        <v>76</v>
      </c>
      <c r="D269" s="487" t="s">
        <v>11177</v>
      </c>
      <c r="E269" s="484" t="s">
        <v>11178</v>
      </c>
      <c r="F269" s="485" t="s">
        <v>11153</v>
      </c>
      <c r="G269" s="483" t="s">
        <v>177</v>
      </c>
      <c r="H269" s="482" t="s">
        <v>33</v>
      </c>
      <c r="I269" s="485" t="s">
        <v>17</v>
      </c>
      <c r="J269" s="492">
        <v>8319</v>
      </c>
      <c r="K269" s="485">
        <v>24000</v>
      </c>
      <c r="L269" s="486">
        <f t="shared" si="5"/>
        <v>199656000</v>
      </c>
      <c r="M269" s="483" t="s">
        <v>11130</v>
      </c>
      <c r="N269" s="485" t="s">
        <v>10665</v>
      </c>
      <c r="O269" s="485" t="s">
        <v>10659</v>
      </c>
      <c r="P269" s="483" t="s">
        <v>10633</v>
      </c>
      <c r="Q269" s="483" t="s">
        <v>1558</v>
      </c>
    </row>
    <row r="270" spans="1:17" ht="75">
      <c r="A270" s="482">
        <v>269</v>
      </c>
      <c r="B270" s="483"/>
      <c r="C270" s="482" t="s">
        <v>76</v>
      </c>
      <c r="D270" s="487" t="s">
        <v>11179</v>
      </c>
      <c r="E270" s="484" t="s">
        <v>9168</v>
      </c>
      <c r="F270" s="485" t="s">
        <v>11180</v>
      </c>
      <c r="G270" s="483" t="s">
        <v>177</v>
      </c>
      <c r="H270" s="482" t="s">
        <v>33</v>
      </c>
      <c r="I270" s="485" t="s">
        <v>20</v>
      </c>
      <c r="J270" s="492">
        <v>3619</v>
      </c>
      <c r="K270" s="485">
        <v>32000</v>
      </c>
      <c r="L270" s="486">
        <f t="shared" si="5"/>
        <v>115808000</v>
      </c>
      <c r="M270" s="483" t="s">
        <v>11130</v>
      </c>
      <c r="N270" s="485" t="s">
        <v>10665</v>
      </c>
      <c r="O270" s="485" t="s">
        <v>10659</v>
      </c>
      <c r="P270" s="483" t="s">
        <v>10633</v>
      </c>
      <c r="Q270" s="483" t="s">
        <v>1558</v>
      </c>
    </row>
    <row r="271" spans="1:17" ht="60">
      <c r="A271" s="482">
        <v>270</v>
      </c>
      <c r="B271" s="483"/>
      <c r="C271" s="483"/>
      <c r="D271" s="487" t="s">
        <v>11181</v>
      </c>
      <c r="E271" s="484" t="s">
        <v>11182</v>
      </c>
      <c r="F271" s="485" t="s">
        <v>11183</v>
      </c>
      <c r="G271" s="483" t="s">
        <v>177</v>
      </c>
      <c r="H271" s="482" t="s">
        <v>33</v>
      </c>
      <c r="I271" s="485" t="s">
        <v>21</v>
      </c>
      <c r="J271" s="492">
        <v>4869</v>
      </c>
      <c r="K271" s="485">
        <v>1000</v>
      </c>
      <c r="L271" s="486">
        <f t="shared" si="5"/>
        <v>4869000</v>
      </c>
      <c r="M271" s="483" t="s">
        <v>11130</v>
      </c>
      <c r="N271" s="485" t="s">
        <v>10665</v>
      </c>
      <c r="O271" s="485" t="s">
        <v>10659</v>
      </c>
      <c r="P271" s="483" t="s">
        <v>10633</v>
      </c>
      <c r="Q271" s="483" t="s">
        <v>1558</v>
      </c>
    </row>
    <row r="272" spans="1:17" ht="75">
      <c r="A272" s="482">
        <v>271</v>
      </c>
      <c r="B272" s="483"/>
      <c r="C272" s="483"/>
      <c r="D272" s="487" t="s">
        <v>11184</v>
      </c>
      <c r="E272" s="484" t="s">
        <v>11185</v>
      </c>
      <c r="F272" s="485" t="s">
        <v>11183</v>
      </c>
      <c r="G272" s="483" t="s">
        <v>177</v>
      </c>
      <c r="H272" s="482" t="s">
        <v>33</v>
      </c>
      <c r="I272" s="485" t="s">
        <v>21</v>
      </c>
      <c r="J272" s="492">
        <v>17420</v>
      </c>
      <c r="K272" s="485">
        <v>500</v>
      </c>
      <c r="L272" s="486">
        <f t="shared" si="5"/>
        <v>8710000</v>
      </c>
      <c r="M272" s="483" t="s">
        <v>11130</v>
      </c>
      <c r="N272" s="485" t="s">
        <v>10665</v>
      </c>
      <c r="O272" s="485" t="s">
        <v>10659</v>
      </c>
      <c r="P272" s="483" t="s">
        <v>10633</v>
      </c>
      <c r="Q272" s="483" t="s">
        <v>1558</v>
      </c>
    </row>
    <row r="273" spans="1:17" ht="75">
      <c r="A273" s="482">
        <v>272</v>
      </c>
      <c r="B273" s="483"/>
      <c r="C273" s="483"/>
      <c r="D273" s="487" t="s">
        <v>11186</v>
      </c>
      <c r="E273" s="484" t="s">
        <v>11187</v>
      </c>
      <c r="F273" s="485" t="s">
        <v>11183</v>
      </c>
      <c r="G273" s="483" t="s">
        <v>177</v>
      </c>
      <c r="H273" s="482" t="s">
        <v>33</v>
      </c>
      <c r="I273" s="485" t="s">
        <v>21</v>
      </c>
      <c r="J273" s="492">
        <v>2009</v>
      </c>
      <c r="K273" s="485">
        <v>500</v>
      </c>
      <c r="L273" s="486">
        <f t="shared" si="5"/>
        <v>1004500</v>
      </c>
      <c r="M273" s="483" t="s">
        <v>11130</v>
      </c>
      <c r="N273" s="485" t="s">
        <v>10665</v>
      </c>
      <c r="O273" s="485" t="s">
        <v>10659</v>
      </c>
      <c r="P273" s="483" t="s">
        <v>10633</v>
      </c>
      <c r="Q273" s="483" t="s">
        <v>1558</v>
      </c>
    </row>
    <row r="274" spans="1:17" ht="60">
      <c r="A274" s="482">
        <v>273</v>
      </c>
      <c r="B274" s="483"/>
      <c r="C274" s="483"/>
      <c r="D274" s="487" t="s">
        <v>11188</v>
      </c>
      <c r="E274" s="484" t="s">
        <v>11189</v>
      </c>
      <c r="F274" s="485" t="s">
        <v>11190</v>
      </c>
      <c r="G274" s="483" t="s">
        <v>177</v>
      </c>
      <c r="H274" s="482" t="s">
        <v>33</v>
      </c>
      <c r="I274" s="485" t="s">
        <v>21</v>
      </c>
      <c r="J274" s="492">
        <v>617</v>
      </c>
      <c r="K274" s="485">
        <v>110000</v>
      </c>
      <c r="L274" s="486">
        <f t="shared" si="5"/>
        <v>67870000</v>
      </c>
      <c r="M274" s="483" t="s">
        <v>11130</v>
      </c>
      <c r="N274" s="485" t="s">
        <v>10665</v>
      </c>
      <c r="O274" s="485" t="s">
        <v>10659</v>
      </c>
      <c r="P274" s="483" t="s">
        <v>10633</v>
      </c>
      <c r="Q274" s="483" t="s">
        <v>1558</v>
      </c>
    </row>
    <row r="275" spans="1:17" ht="60">
      <c r="A275" s="482">
        <v>274</v>
      </c>
      <c r="B275" s="483"/>
      <c r="C275" s="482" t="s">
        <v>76</v>
      </c>
      <c r="D275" s="487" t="s">
        <v>11191</v>
      </c>
      <c r="E275" s="484" t="s">
        <v>9153</v>
      </c>
      <c r="F275" s="485" t="s">
        <v>10333</v>
      </c>
      <c r="G275" s="483" t="s">
        <v>177</v>
      </c>
      <c r="H275" s="482" t="s">
        <v>33</v>
      </c>
      <c r="I275" s="485" t="s">
        <v>21</v>
      </c>
      <c r="J275" s="492">
        <v>1157</v>
      </c>
      <c r="K275" s="485">
        <v>280</v>
      </c>
      <c r="L275" s="486">
        <f t="shared" si="5"/>
        <v>323960</v>
      </c>
      <c r="M275" s="483" t="s">
        <v>11130</v>
      </c>
      <c r="N275" s="485" t="s">
        <v>10665</v>
      </c>
      <c r="O275" s="485" t="s">
        <v>10659</v>
      </c>
      <c r="P275" s="483" t="s">
        <v>10633</v>
      </c>
      <c r="Q275" s="483" t="s">
        <v>1558</v>
      </c>
    </row>
    <row r="276" spans="1:17" ht="75">
      <c r="A276" s="482">
        <v>275</v>
      </c>
      <c r="B276" s="483"/>
      <c r="C276" s="483"/>
      <c r="D276" s="487" t="s">
        <v>11192</v>
      </c>
      <c r="E276" s="484" t="s">
        <v>11193</v>
      </c>
      <c r="F276" s="485" t="s">
        <v>11194</v>
      </c>
      <c r="G276" s="483" t="s">
        <v>177</v>
      </c>
      <c r="H276" s="482" t="s">
        <v>33</v>
      </c>
      <c r="I276" s="485" t="s">
        <v>21</v>
      </c>
      <c r="J276" s="492">
        <v>814</v>
      </c>
      <c r="K276" s="485">
        <v>16000</v>
      </c>
      <c r="L276" s="486">
        <f t="shared" si="5"/>
        <v>13024000</v>
      </c>
      <c r="M276" s="483" t="s">
        <v>11130</v>
      </c>
      <c r="N276" s="485" t="s">
        <v>10665</v>
      </c>
      <c r="O276" s="485" t="s">
        <v>10659</v>
      </c>
      <c r="P276" s="483" t="s">
        <v>10633</v>
      </c>
      <c r="Q276" s="483" t="s">
        <v>1558</v>
      </c>
    </row>
    <row r="277" spans="1:17" ht="45">
      <c r="A277" s="482">
        <v>276</v>
      </c>
      <c r="B277" s="483"/>
      <c r="C277" s="482" t="s">
        <v>92</v>
      </c>
      <c r="D277" s="487" t="s">
        <v>11195</v>
      </c>
      <c r="E277" s="484" t="s">
        <v>11196</v>
      </c>
      <c r="F277" s="485" t="s">
        <v>11197</v>
      </c>
      <c r="G277" s="483" t="s">
        <v>177</v>
      </c>
      <c r="H277" s="482" t="s">
        <v>33</v>
      </c>
      <c r="I277" s="485" t="s">
        <v>24</v>
      </c>
      <c r="J277" s="492">
        <v>5277</v>
      </c>
      <c r="K277" s="485">
        <v>1500</v>
      </c>
      <c r="L277" s="486">
        <f t="shared" si="5"/>
        <v>7915500</v>
      </c>
      <c r="M277" s="483" t="s">
        <v>11130</v>
      </c>
      <c r="N277" s="485" t="s">
        <v>10665</v>
      </c>
      <c r="O277" s="485" t="s">
        <v>10659</v>
      </c>
      <c r="P277" s="483" t="s">
        <v>10633</v>
      </c>
      <c r="Q277" s="483" t="s">
        <v>1558</v>
      </c>
    </row>
    <row r="278" spans="1:17" ht="75">
      <c r="A278" s="482">
        <v>277</v>
      </c>
      <c r="B278" s="483"/>
      <c r="C278" s="482" t="s">
        <v>92</v>
      </c>
      <c r="D278" s="487" t="s">
        <v>11198</v>
      </c>
      <c r="E278" s="484" t="s">
        <v>11199</v>
      </c>
      <c r="F278" s="485" t="s">
        <v>11200</v>
      </c>
      <c r="G278" s="483" t="s">
        <v>177</v>
      </c>
      <c r="H278" s="482" t="s">
        <v>33</v>
      </c>
      <c r="I278" s="485" t="s">
        <v>1415</v>
      </c>
      <c r="J278" s="492">
        <v>993</v>
      </c>
      <c r="K278" s="485">
        <v>600</v>
      </c>
      <c r="L278" s="486">
        <f t="shared" si="5"/>
        <v>595800</v>
      </c>
      <c r="M278" s="483" t="s">
        <v>11130</v>
      </c>
      <c r="N278" s="485" t="s">
        <v>10665</v>
      </c>
      <c r="O278" s="485" t="s">
        <v>10659</v>
      </c>
      <c r="P278" s="483" t="s">
        <v>10633</v>
      </c>
      <c r="Q278" s="483" t="s">
        <v>1558</v>
      </c>
    </row>
    <row r="279" spans="1:17" ht="45">
      <c r="A279" s="482">
        <v>278</v>
      </c>
      <c r="B279" s="483"/>
      <c r="C279" s="482" t="s">
        <v>76</v>
      </c>
      <c r="D279" s="487" t="s">
        <v>11201</v>
      </c>
      <c r="E279" s="484" t="s">
        <v>11202</v>
      </c>
      <c r="F279" s="485" t="s">
        <v>11203</v>
      </c>
      <c r="G279" s="483" t="s">
        <v>177</v>
      </c>
      <c r="H279" s="482" t="s">
        <v>33</v>
      </c>
      <c r="I279" s="485" t="s">
        <v>21</v>
      </c>
      <c r="J279" s="492">
        <v>298</v>
      </c>
      <c r="K279" s="485">
        <v>38400</v>
      </c>
      <c r="L279" s="486">
        <f t="shared" si="5"/>
        <v>11443200</v>
      </c>
      <c r="M279" s="483" t="s">
        <v>11130</v>
      </c>
      <c r="N279" s="485" t="s">
        <v>10665</v>
      </c>
      <c r="O279" s="485" t="s">
        <v>10659</v>
      </c>
      <c r="P279" s="483" t="s">
        <v>10633</v>
      </c>
      <c r="Q279" s="483" t="s">
        <v>1558</v>
      </c>
    </row>
    <row r="280" spans="1:17" ht="60">
      <c r="A280" s="482">
        <v>279</v>
      </c>
      <c r="B280" s="483"/>
      <c r="C280" s="482" t="s">
        <v>92</v>
      </c>
      <c r="D280" s="487" t="s">
        <v>11204</v>
      </c>
      <c r="E280" s="484" t="s">
        <v>11205</v>
      </c>
      <c r="F280" s="485" t="s">
        <v>1456</v>
      </c>
      <c r="G280" s="483" t="s">
        <v>177</v>
      </c>
      <c r="H280" s="482" t="s">
        <v>33</v>
      </c>
      <c r="I280" s="485" t="s">
        <v>23</v>
      </c>
      <c r="J280" s="492">
        <v>11800</v>
      </c>
      <c r="K280" s="485">
        <v>25000</v>
      </c>
      <c r="L280" s="486">
        <f t="shared" si="5"/>
        <v>295000000</v>
      </c>
      <c r="M280" s="483" t="s">
        <v>11130</v>
      </c>
      <c r="N280" s="485" t="s">
        <v>10665</v>
      </c>
      <c r="O280" s="485" t="s">
        <v>10659</v>
      </c>
      <c r="P280" s="483" t="s">
        <v>10633</v>
      </c>
      <c r="Q280" s="483" t="s">
        <v>1558</v>
      </c>
    </row>
    <row r="281" spans="1:17" ht="60">
      <c r="A281" s="482">
        <v>280</v>
      </c>
      <c r="B281" s="483"/>
      <c r="C281" s="483" t="s">
        <v>339</v>
      </c>
      <c r="D281" s="487" t="s">
        <v>11206</v>
      </c>
      <c r="E281" s="487" t="s">
        <v>11207</v>
      </c>
      <c r="F281" s="483" t="s">
        <v>11208</v>
      </c>
      <c r="G281" s="483" t="s">
        <v>473</v>
      </c>
      <c r="H281" s="483" t="s">
        <v>334</v>
      </c>
      <c r="I281" s="483" t="s">
        <v>58</v>
      </c>
      <c r="J281" s="494">
        <v>190000</v>
      </c>
      <c r="K281" s="495">
        <v>72</v>
      </c>
      <c r="L281" s="486">
        <f t="shared" si="5"/>
        <v>13680000</v>
      </c>
      <c r="M281" s="483" t="s">
        <v>10919</v>
      </c>
      <c r="N281" s="485" t="s">
        <v>10665</v>
      </c>
      <c r="O281" s="485" t="s">
        <v>10659</v>
      </c>
      <c r="P281" s="485" t="s">
        <v>10634</v>
      </c>
      <c r="Q281" s="485" t="s">
        <v>10635</v>
      </c>
    </row>
    <row r="282" spans="1:17" ht="60">
      <c r="A282" s="482">
        <v>281</v>
      </c>
      <c r="B282" s="483"/>
      <c r="C282" s="483" t="s">
        <v>339</v>
      </c>
      <c r="D282" s="487" t="s">
        <v>11209</v>
      </c>
      <c r="E282" s="487" t="s">
        <v>11210</v>
      </c>
      <c r="F282" s="483" t="s">
        <v>11208</v>
      </c>
      <c r="G282" s="483" t="s">
        <v>473</v>
      </c>
      <c r="H282" s="483" t="s">
        <v>334</v>
      </c>
      <c r="I282" s="483" t="s">
        <v>58</v>
      </c>
      <c r="J282" s="494">
        <v>200000</v>
      </c>
      <c r="K282" s="495">
        <v>12</v>
      </c>
      <c r="L282" s="486">
        <f t="shared" si="5"/>
        <v>2400000</v>
      </c>
      <c r="M282" s="483" t="s">
        <v>10919</v>
      </c>
      <c r="N282" s="485" t="s">
        <v>10665</v>
      </c>
      <c r="O282" s="485" t="s">
        <v>10659</v>
      </c>
      <c r="P282" s="485" t="s">
        <v>10634</v>
      </c>
      <c r="Q282" s="485" t="s">
        <v>10635</v>
      </c>
    </row>
    <row r="283" spans="1:17" ht="75">
      <c r="A283" s="482">
        <v>282</v>
      </c>
      <c r="B283" s="483"/>
      <c r="C283" s="483" t="s">
        <v>339</v>
      </c>
      <c r="D283" s="487" t="s">
        <v>11211</v>
      </c>
      <c r="E283" s="487" t="s">
        <v>11212</v>
      </c>
      <c r="F283" s="483" t="s">
        <v>11208</v>
      </c>
      <c r="G283" s="483" t="s">
        <v>473</v>
      </c>
      <c r="H283" s="483" t="s">
        <v>334</v>
      </c>
      <c r="I283" s="483" t="s">
        <v>58</v>
      </c>
      <c r="J283" s="494">
        <v>21000</v>
      </c>
      <c r="K283" s="495">
        <v>12</v>
      </c>
      <c r="L283" s="486">
        <f t="shared" si="5"/>
        <v>252000</v>
      </c>
      <c r="M283" s="483" t="s">
        <v>10919</v>
      </c>
      <c r="N283" s="485" t="s">
        <v>10665</v>
      </c>
      <c r="O283" s="485" t="s">
        <v>10659</v>
      </c>
      <c r="P283" s="485" t="s">
        <v>10634</v>
      </c>
      <c r="Q283" s="485" t="s">
        <v>10635</v>
      </c>
    </row>
    <row r="284" spans="1:17" ht="90">
      <c r="A284" s="482">
        <v>283</v>
      </c>
      <c r="B284" s="483"/>
      <c r="C284" s="483" t="s">
        <v>339</v>
      </c>
      <c r="D284" s="487" t="s">
        <v>11213</v>
      </c>
      <c r="E284" s="487" t="s">
        <v>2443</v>
      </c>
      <c r="F284" s="483" t="s">
        <v>11214</v>
      </c>
      <c r="G284" s="483" t="s">
        <v>11215</v>
      </c>
      <c r="H284" s="483" t="s">
        <v>33</v>
      </c>
      <c r="I284" s="483" t="s">
        <v>58</v>
      </c>
      <c r="J284" s="494">
        <v>13650</v>
      </c>
      <c r="K284" s="495">
        <v>12</v>
      </c>
      <c r="L284" s="486">
        <f t="shared" si="5"/>
        <v>163800</v>
      </c>
      <c r="M284" s="483" t="s">
        <v>10919</v>
      </c>
      <c r="N284" s="485" t="s">
        <v>10665</v>
      </c>
      <c r="O284" s="485" t="s">
        <v>10659</v>
      </c>
      <c r="P284" s="485" t="s">
        <v>10634</v>
      </c>
      <c r="Q284" s="485" t="s">
        <v>10635</v>
      </c>
    </row>
    <row r="285" spans="1:17" ht="60">
      <c r="A285" s="482">
        <v>284</v>
      </c>
      <c r="B285" s="483"/>
      <c r="C285" s="483" t="s">
        <v>339</v>
      </c>
      <c r="D285" s="484" t="s">
        <v>11216</v>
      </c>
      <c r="E285" s="484" t="s">
        <v>11217</v>
      </c>
      <c r="F285" s="485" t="s">
        <v>11208</v>
      </c>
      <c r="G285" s="483" t="s">
        <v>473</v>
      </c>
      <c r="H285" s="482" t="s">
        <v>334</v>
      </c>
      <c r="I285" s="489" t="s">
        <v>58</v>
      </c>
      <c r="J285" s="494">
        <v>23000</v>
      </c>
      <c r="K285" s="495">
        <v>108</v>
      </c>
      <c r="L285" s="486">
        <f t="shared" si="5"/>
        <v>2484000</v>
      </c>
      <c r="M285" s="483" t="s">
        <v>10919</v>
      </c>
      <c r="N285" s="485" t="s">
        <v>10665</v>
      </c>
      <c r="O285" s="485" t="s">
        <v>10659</v>
      </c>
      <c r="P285" s="485" t="s">
        <v>10634</v>
      </c>
      <c r="Q285" s="485" t="s">
        <v>10635</v>
      </c>
    </row>
    <row r="286" spans="1:17" ht="90">
      <c r="A286" s="482">
        <v>285</v>
      </c>
      <c r="B286" s="483"/>
      <c r="C286" s="483" t="s">
        <v>339</v>
      </c>
      <c r="D286" s="484" t="s">
        <v>11218</v>
      </c>
      <c r="E286" s="484" t="s">
        <v>11219</v>
      </c>
      <c r="F286" s="485" t="s">
        <v>9043</v>
      </c>
      <c r="G286" s="483" t="s">
        <v>11215</v>
      </c>
      <c r="H286" s="482" t="s">
        <v>33</v>
      </c>
      <c r="I286" s="489" t="s">
        <v>58</v>
      </c>
      <c r="J286" s="494">
        <v>12300</v>
      </c>
      <c r="K286" s="496">
        <v>7500</v>
      </c>
      <c r="L286" s="486">
        <f t="shared" si="5"/>
        <v>92250000</v>
      </c>
      <c r="M286" s="483" t="s">
        <v>10919</v>
      </c>
      <c r="N286" s="485" t="s">
        <v>10665</v>
      </c>
      <c r="O286" s="485" t="s">
        <v>10659</v>
      </c>
      <c r="P286" s="485" t="s">
        <v>10634</v>
      </c>
      <c r="Q286" s="485" t="s">
        <v>10635</v>
      </c>
    </row>
    <row r="287" spans="1:17" ht="90">
      <c r="A287" s="482">
        <v>286</v>
      </c>
      <c r="B287" s="483"/>
      <c r="C287" s="483" t="s">
        <v>339</v>
      </c>
      <c r="D287" s="484" t="s">
        <v>11220</v>
      </c>
      <c r="E287" s="484" t="s">
        <v>11221</v>
      </c>
      <c r="F287" s="485" t="s">
        <v>9043</v>
      </c>
      <c r="G287" s="483" t="s">
        <v>11215</v>
      </c>
      <c r="H287" s="482" t="s">
        <v>33</v>
      </c>
      <c r="I287" s="489" t="s">
        <v>58</v>
      </c>
      <c r="J287" s="494">
        <v>12000</v>
      </c>
      <c r="K287" s="496">
        <v>4800</v>
      </c>
      <c r="L287" s="486">
        <f t="shared" si="5"/>
        <v>57600000</v>
      </c>
      <c r="M287" s="483" t="s">
        <v>10919</v>
      </c>
      <c r="N287" s="485" t="s">
        <v>10665</v>
      </c>
      <c r="O287" s="485" t="s">
        <v>10659</v>
      </c>
      <c r="P287" s="485" t="s">
        <v>10634</v>
      </c>
      <c r="Q287" s="485" t="s">
        <v>10635</v>
      </c>
    </row>
    <row r="288" spans="1:17" ht="90">
      <c r="A288" s="482">
        <v>287</v>
      </c>
      <c r="B288" s="483"/>
      <c r="C288" s="483" t="s">
        <v>339</v>
      </c>
      <c r="D288" s="484" t="s">
        <v>11222</v>
      </c>
      <c r="E288" s="484" t="s">
        <v>11223</v>
      </c>
      <c r="F288" s="485" t="s">
        <v>9043</v>
      </c>
      <c r="G288" s="483" t="s">
        <v>11215</v>
      </c>
      <c r="H288" s="482" t="s">
        <v>334</v>
      </c>
      <c r="I288" s="489" t="s">
        <v>58</v>
      </c>
      <c r="J288" s="494">
        <v>12000</v>
      </c>
      <c r="K288" s="495">
        <v>48</v>
      </c>
      <c r="L288" s="486">
        <f t="shared" si="5"/>
        <v>576000</v>
      </c>
      <c r="M288" s="483" t="s">
        <v>10919</v>
      </c>
      <c r="N288" s="485" t="s">
        <v>10665</v>
      </c>
      <c r="O288" s="485" t="s">
        <v>10659</v>
      </c>
      <c r="P288" s="485" t="s">
        <v>10634</v>
      </c>
      <c r="Q288" s="485" t="s">
        <v>10635</v>
      </c>
    </row>
    <row r="289" spans="1:17" ht="90">
      <c r="A289" s="482">
        <v>288</v>
      </c>
      <c r="B289" s="483"/>
      <c r="C289" s="483" t="s">
        <v>339</v>
      </c>
      <c r="D289" s="484" t="s">
        <v>11224</v>
      </c>
      <c r="E289" s="484" t="s">
        <v>11225</v>
      </c>
      <c r="F289" s="485" t="s">
        <v>11226</v>
      </c>
      <c r="G289" s="483" t="s">
        <v>11227</v>
      </c>
      <c r="H289" s="482" t="s">
        <v>34</v>
      </c>
      <c r="I289" s="489" t="s">
        <v>58</v>
      </c>
      <c r="J289" s="494">
        <v>108100</v>
      </c>
      <c r="K289" s="495">
        <v>12</v>
      </c>
      <c r="L289" s="486">
        <f t="shared" si="5"/>
        <v>1297200</v>
      </c>
      <c r="M289" s="483" t="s">
        <v>10919</v>
      </c>
      <c r="N289" s="485" t="s">
        <v>10665</v>
      </c>
      <c r="O289" s="485" t="s">
        <v>10659</v>
      </c>
      <c r="P289" s="485" t="s">
        <v>10634</v>
      </c>
      <c r="Q289" s="485" t="s">
        <v>10635</v>
      </c>
    </row>
    <row r="290" spans="1:17" ht="60">
      <c r="A290" s="482">
        <v>289</v>
      </c>
      <c r="B290" s="483"/>
      <c r="C290" s="483" t="s">
        <v>339</v>
      </c>
      <c r="D290" s="484" t="s">
        <v>11228</v>
      </c>
      <c r="E290" s="484" t="s">
        <v>11229</v>
      </c>
      <c r="F290" s="485" t="s">
        <v>11208</v>
      </c>
      <c r="G290" s="483" t="s">
        <v>473</v>
      </c>
      <c r="H290" s="482" t="s">
        <v>334</v>
      </c>
      <c r="I290" s="489" t="s">
        <v>58</v>
      </c>
      <c r="J290" s="494">
        <v>50000</v>
      </c>
      <c r="K290" s="495">
        <v>216</v>
      </c>
      <c r="L290" s="486">
        <f t="shared" si="5"/>
        <v>10800000</v>
      </c>
      <c r="M290" s="483" t="s">
        <v>10919</v>
      </c>
      <c r="N290" s="485" t="s">
        <v>10665</v>
      </c>
      <c r="O290" s="485" t="s">
        <v>10659</v>
      </c>
      <c r="P290" s="485" t="s">
        <v>10634</v>
      </c>
      <c r="Q290" s="485" t="s">
        <v>10635</v>
      </c>
    </row>
    <row r="291" spans="1:17" ht="60">
      <c r="A291" s="482">
        <v>290</v>
      </c>
      <c r="B291" s="483"/>
      <c r="C291" s="483" t="s">
        <v>339</v>
      </c>
      <c r="D291" s="484" t="s">
        <v>11230</v>
      </c>
      <c r="E291" s="484" t="s">
        <v>11231</v>
      </c>
      <c r="F291" s="485" t="s">
        <v>11208</v>
      </c>
      <c r="G291" s="483" t="s">
        <v>473</v>
      </c>
      <c r="H291" s="482" t="s">
        <v>334</v>
      </c>
      <c r="I291" s="489" t="s">
        <v>58</v>
      </c>
      <c r="J291" s="494">
        <v>50000</v>
      </c>
      <c r="K291" s="495">
        <v>252</v>
      </c>
      <c r="L291" s="486">
        <f t="shared" si="5"/>
        <v>12600000</v>
      </c>
      <c r="M291" s="483" t="s">
        <v>10919</v>
      </c>
      <c r="N291" s="485" t="s">
        <v>10665</v>
      </c>
      <c r="O291" s="485" t="s">
        <v>10659</v>
      </c>
      <c r="P291" s="485" t="s">
        <v>10634</v>
      </c>
      <c r="Q291" s="485" t="s">
        <v>10635</v>
      </c>
    </row>
    <row r="292" spans="1:17" ht="60">
      <c r="A292" s="482">
        <v>291</v>
      </c>
      <c r="B292" s="483"/>
      <c r="C292" s="483" t="s">
        <v>339</v>
      </c>
      <c r="D292" s="484" t="s">
        <v>11232</v>
      </c>
      <c r="E292" s="484" t="s">
        <v>11233</v>
      </c>
      <c r="F292" s="485" t="s">
        <v>11208</v>
      </c>
      <c r="G292" s="483" t="s">
        <v>473</v>
      </c>
      <c r="H292" s="482" t="s">
        <v>334</v>
      </c>
      <c r="I292" s="489" t="s">
        <v>58</v>
      </c>
      <c r="J292" s="494">
        <v>82000</v>
      </c>
      <c r="K292" s="495">
        <v>144</v>
      </c>
      <c r="L292" s="486">
        <f t="shared" si="5"/>
        <v>11808000</v>
      </c>
      <c r="M292" s="483" t="s">
        <v>10919</v>
      </c>
      <c r="N292" s="485" t="s">
        <v>10665</v>
      </c>
      <c r="O292" s="485" t="s">
        <v>10659</v>
      </c>
      <c r="P292" s="485" t="s">
        <v>10634</v>
      </c>
      <c r="Q292" s="485" t="s">
        <v>10635</v>
      </c>
    </row>
    <row r="293" spans="1:17" ht="60">
      <c r="A293" s="482">
        <v>292</v>
      </c>
      <c r="B293" s="483"/>
      <c r="C293" s="483" t="s">
        <v>339</v>
      </c>
      <c r="D293" s="484" t="s">
        <v>11234</v>
      </c>
      <c r="E293" s="484" t="s">
        <v>11235</v>
      </c>
      <c r="F293" s="485" t="s">
        <v>11208</v>
      </c>
      <c r="G293" s="483" t="s">
        <v>473</v>
      </c>
      <c r="H293" s="482" t="s">
        <v>334</v>
      </c>
      <c r="I293" s="489" t="s">
        <v>58</v>
      </c>
      <c r="J293" s="494">
        <v>65000</v>
      </c>
      <c r="K293" s="495">
        <v>12</v>
      </c>
      <c r="L293" s="486">
        <f t="shared" si="5"/>
        <v>780000</v>
      </c>
      <c r="M293" s="483" t="s">
        <v>10919</v>
      </c>
      <c r="N293" s="485" t="s">
        <v>10665</v>
      </c>
      <c r="O293" s="485" t="s">
        <v>10659</v>
      </c>
      <c r="P293" s="485" t="s">
        <v>10634</v>
      </c>
      <c r="Q293" s="485" t="s">
        <v>10635</v>
      </c>
    </row>
    <row r="294" spans="1:17" ht="60">
      <c r="A294" s="482">
        <v>293</v>
      </c>
      <c r="B294" s="483"/>
      <c r="C294" s="483" t="s">
        <v>339</v>
      </c>
      <c r="D294" s="484" t="s">
        <v>11236</v>
      </c>
      <c r="E294" s="484" t="s">
        <v>11237</v>
      </c>
      <c r="F294" s="485" t="s">
        <v>11208</v>
      </c>
      <c r="G294" s="483" t="s">
        <v>473</v>
      </c>
      <c r="H294" s="482" t="s">
        <v>334</v>
      </c>
      <c r="I294" s="489" t="s">
        <v>58</v>
      </c>
      <c r="J294" s="494">
        <v>100000</v>
      </c>
      <c r="K294" s="495">
        <v>36</v>
      </c>
      <c r="L294" s="486">
        <f t="shared" si="5"/>
        <v>3600000</v>
      </c>
      <c r="M294" s="483" t="s">
        <v>10919</v>
      </c>
      <c r="N294" s="485" t="s">
        <v>10665</v>
      </c>
      <c r="O294" s="485" t="s">
        <v>10659</v>
      </c>
      <c r="P294" s="485" t="s">
        <v>10634</v>
      </c>
      <c r="Q294" s="485" t="s">
        <v>10635</v>
      </c>
    </row>
    <row r="295" spans="1:17" ht="60">
      <c r="A295" s="482">
        <v>294</v>
      </c>
      <c r="B295" s="483"/>
      <c r="C295" s="483" t="s">
        <v>339</v>
      </c>
      <c r="D295" s="484" t="s">
        <v>11238</v>
      </c>
      <c r="E295" s="484" t="s">
        <v>11239</v>
      </c>
      <c r="F295" s="485" t="s">
        <v>11208</v>
      </c>
      <c r="G295" s="483" t="s">
        <v>473</v>
      </c>
      <c r="H295" s="482" t="s">
        <v>334</v>
      </c>
      <c r="I295" s="489" t="s">
        <v>58</v>
      </c>
      <c r="J295" s="494">
        <v>148000</v>
      </c>
      <c r="K295" s="495">
        <v>48</v>
      </c>
      <c r="L295" s="486">
        <f t="shared" si="5"/>
        <v>7104000</v>
      </c>
      <c r="M295" s="483" t="s">
        <v>10919</v>
      </c>
      <c r="N295" s="485" t="s">
        <v>10665</v>
      </c>
      <c r="O295" s="485" t="s">
        <v>10659</v>
      </c>
      <c r="P295" s="485" t="s">
        <v>10634</v>
      </c>
      <c r="Q295" s="485" t="s">
        <v>10635</v>
      </c>
    </row>
    <row r="296" spans="1:17" ht="60">
      <c r="A296" s="482">
        <v>295</v>
      </c>
      <c r="B296" s="483"/>
      <c r="C296" s="483" t="s">
        <v>339</v>
      </c>
      <c r="D296" s="484" t="s">
        <v>11240</v>
      </c>
      <c r="E296" s="484" t="s">
        <v>11241</v>
      </c>
      <c r="F296" s="485" t="s">
        <v>11208</v>
      </c>
      <c r="G296" s="483" t="s">
        <v>473</v>
      </c>
      <c r="H296" s="482" t="s">
        <v>334</v>
      </c>
      <c r="I296" s="489" t="s">
        <v>58</v>
      </c>
      <c r="J296" s="494">
        <v>100000</v>
      </c>
      <c r="K296" s="495">
        <v>72</v>
      </c>
      <c r="L296" s="486">
        <f t="shared" si="5"/>
        <v>7200000</v>
      </c>
      <c r="M296" s="483" t="s">
        <v>10919</v>
      </c>
      <c r="N296" s="485" t="s">
        <v>10665</v>
      </c>
      <c r="O296" s="485" t="s">
        <v>10659</v>
      </c>
      <c r="P296" s="485" t="s">
        <v>10634</v>
      </c>
      <c r="Q296" s="485" t="s">
        <v>10635</v>
      </c>
    </row>
    <row r="297" spans="1:17" ht="60">
      <c r="A297" s="482">
        <v>296</v>
      </c>
      <c r="B297" s="483"/>
      <c r="C297" s="483" t="s">
        <v>339</v>
      </c>
      <c r="D297" s="484" t="s">
        <v>11242</v>
      </c>
      <c r="E297" s="484" t="s">
        <v>2454</v>
      </c>
      <c r="F297" s="485" t="s">
        <v>11243</v>
      </c>
      <c r="G297" s="483" t="s">
        <v>11215</v>
      </c>
      <c r="H297" s="482" t="s">
        <v>33</v>
      </c>
      <c r="I297" s="489" t="s">
        <v>58</v>
      </c>
      <c r="J297" s="494">
        <v>16800</v>
      </c>
      <c r="K297" s="495">
        <v>30</v>
      </c>
      <c r="L297" s="486">
        <f t="shared" si="5"/>
        <v>504000</v>
      </c>
      <c r="M297" s="483" t="s">
        <v>10919</v>
      </c>
      <c r="N297" s="485" t="s">
        <v>10665</v>
      </c>
      <c r="O297" s="485" t="s">
        <v>10659</v>
      </c>
      <c r="P297" s="485" t="s">
        <v>10634</v>
      </c>
      <c r="Q297" s="485" t="s">
        <v>10635</v>
      </c>
    </row>
    <row r="298" spans="1:17" ht="60">
      <c r="A298" s="482">
        <v>297</v>
      </c>
      <c r="B298" s="483"/>
      <c r="C298" s="483" t="s">
        <v>339</v>
      </c>
      <c r="D298" s="484" t="s">
        <v>11244</v>
      </c>
      <c r="E298" s="484" t="s">
        <v>11245</v>
      </c>
      <c r="F298" s="485" t="s">
        <v>11208</v>
      </c>
      <c r="G298" s="483" t="s">
        <v>473</v>
      </c>
      <c r="H298" s="482" t="s">
        <v>334</v>
      </c>
      <c r="I298" s="489" t="s">
        <v>58</v>
      </c>
      <c r="J298" s="494">
        <v>23000</v>
      </c>
      <c r="K298" s="495">
        <v>12</v>
      </c>
      <c r="L298" s="486">
        <f t="shared" si="5"/>
        <v>276000</v>
      </c>
      <c r="M298" s="483" t="s">
        <v>10919</v>
      </c>
      <c r="N298" s="485" t="s">
        <v>10665</v>
      </c>
      <c r="O298" s="485" t="s">
        <v>10659</v>
      </c>
      <c r="P298" s="485" t="s">
        <v>10634</v>
      </c>
      <c r="Q298" s="485" t="s">
        <v>10635</v>
      </c>
    </row>
    <row r="299" spans="1:17" ht="60">
      <c r="A299" s="482">
        <v>298</v>
      </c>
      <c r="B299" s="483"/>
      <c r="C299" s="483" t="s">
        <v>339</v>
      </c>
      <c r="D299" s="484" t="s">
        <v>11246</v>
      </c>
      <c r="E299" s="484" t="s">
        <v>11247</v>
      </c>
      <c r="F299" s="485" t="s">
        <v>11208</v>
      </c>
      <c r="G299" s="483" t="s">
        <v>473</v>
      </c>
      <c r="H299" s="482" t="s">
        <v>334</v>
      </c>
      <c r="I299" s="489" t="s">
        <v>58</v>
      </c>
      <c r="J299" s="494">
        <v>21500</v>
      </c>
      <c r="K299" s="496">
        <v>1900</v>
      </c>
      <c r="L299" s="486">
        <f t="shared" si="5"/>
        <v>40850000</v>
      </c>
      <c r="M299" s="483" t="s">
        <v>10919</v>
      </c>
      <c r="N299" s="485" t="s">
        <v>10665</v>
      </c>
      <c r="O299" s="485" t="s">
        <v>10659</v>
      </c>
      <c r="P299" s="485" t="s">
        <v>10634</v>
      </c>
      <c r="Q299" s="485" t="s">
        <v>10635</v>
      </c>
    </row>
    <row r="300" spans="1:17" ht="60">
      <c r="A300" s="482">
        <v>299</v>
      </c>
      <c r="B300" s="483"/>
      <c r="C300" s="483" t="s">
        <v>339</v>
      </c>
      <c r="D300" s="484" t="s">
        <v>11248</v>
      </c>
      <c r="E300" s="484" t="s">
        <v>11249</v>
      </c>
      <c r="F300" s="485" t="s">
        <v>11208</v>
      </c>
      <c r="G300" s="483" t="s">
        <v>473</v>
      </c>
      <c r="H300" s="482" t="s">
        <v>334</v>
      </c>
      <c r="I300" s="489" t="s">
        <v>58</v>
      </c>
      <c r="J300" s="494">
        <v>20300</v>
      </c>
      <c r="K300" s="496">
        <v>1300</v>
      </c>
      <c r="L300" s="486">
        <f t="shared" si="5"/>
        <v>26390000</v>
      </c>
      <c r="M300" s="483" t="s">
        <v>10919</v>
      </c>
      <c r="N300" s="485" t="s">
        <v>10665</v>
      </c>
      <c r="O300" s="485" t="s">
        <v>10659</v>
      </c>
      <c r="P300" s="485" t="s">
        <v>10634</v>
      </c>
      <c r="Q300" s="485" t="s">
        <v>10635</v>
      </c>
    </row>
    <row r="301" spans="1:17" ht="60">
      <c r="A301" s="482">
        <v>300</v>
      </c>
      <c r="B301" s="483"/>
      <c r="C301" s="483" t="s">
        <v>339</v>
      </c>
      <c r="D301" s="484" t="s">
        <v>11250</v>
      </c>
      <c r="E301" s="484" t="s">
        <v>11251</v>
      </c>
      <c r="F301" s="485" t="s">
        <v>11208</v>
      </c>
      <c r="G301" s="483" t="s">
        <v>473</v>
      </c>
      <c r="H301" s="482" t="s">
        <v>334</v>
      </c>
      <c r="I301" s="489" t="s">
        <v>58</v>
      </c>
      <c r="J301" s="494">
        <v>18600</v>
      </c>
      <c r="K301" s="495">
        <v>12</v>
      </c>
      <c r="L301" s="486">
        <f t="shared" si="5"/>
        <v>223200</v>
      </c>
      <c r="M301" s="483" t="s">
        <v>10919</v>
      </c>
      <c r="N301" s="485" t="s">
        <v>10665</v>
      </c>
      <c r="O301" s="485" t="s">
        <v>10659</v>
      </c>
      <c r="P301" s="485" t="s">
        <v>10634</v>
      </c>
      <c r="Q301" s="485" t="s">
        <v>10635</v>
      </c>
    </row>
    <row r="302" spans="1:17" ht="60">
      <c r="A302" s="482">
        <v>301</v>
      </c>
      <c r="B302" s="483"/>
      <c r="C302" s="483" t="s">
        <v>339</v>
      </c>
      <c r="D302" s="484" t="s">
        <v>11252</v>
      </c>
      <c r="E302" s="484" t="s">
        <v>11253</v>
      </c>
      <c r="F302" s="485" t="s">
        <v>11208</v>
      </c>
      <c r="G302" s="483" t="s">
        <v>473</v>
      </c>
      <c r="H302" s="482" t="s">
        <v>334</v>
      </c>
      <c r="I302" s="489" t="s">
        <v>58</v>
      </c>
      <c r="J302" s="494">
        <v>20900</v>
      </c>
      <c r="K302" s="495">
        <v>500</v>
      </c>
      <c r="L302" s="486">
        <f t="shared" si="5"/>
        <v>10450000</v>
      </c>
      <c r="M302" s="483" t="s">
        <v>10919</v>
      </c>
      <c r="N302" s="485" t="s">
        <v>10665</v>
      </c>
      <c r="O302" s="485" t="s">
        <v>10659</v>
      </c>
      <c r="P302" s="485" t="s">
        <v>10634</v>
      </c>
      <c r="Q302" s="485" t="s">
        <v>10635</v>
      </c>
    </row>
    <row r="303" spans="1:17" ht="60">
      <c r="A303" s="482">
        <v>302</v>
      </c>
      <c r="B303" s="483"/>
      <c r="C303" s="483" t="s">
        <v>339</v>
      </c>
      <c r="D303" s="484" t="s">
        <v>11254</v>
      </c>
      <c r="E303" s="484" t="s">
        <v>11255</v>
      </c>
      <c r="F303" s="485" t="s">
        <v>11208</v>
      </c>
      <c r="G303" s="483" t="s">
        <v>473</v>
      </c>
      <c r="H303" s="482" t="s">
        <v>334</v>
      </c>
      <c r="I303" s="489" t="s">
        <v>58</v>
      </c>
      <c r="J303" s="494">
        <v>18500</v>
      </c>
      <c r="K303" s="496">
        <v>2000</v>
      </c>
      <c r="L303" s="486">
        <f t="shared" si="5"/>
        <v>37000000</v>
      </c>
      <c r="M303" s="483" t="s">
        <v>10919</v>
      </c>
      <c r="N303" s="485" t="s">
        <v>10665</v>
      </c>
      <c r="O303" s="485" t="s">
        <v>10659</v>
      </c>
      <c r="P303" s="485" t="s">
        <v>10634</v>
      </c>
      <c r="Q303" s="485" t="s">
        <v>10635</v>
      </c>
    </row>
    <row r="304" spans="1:17" ht="60">
      <c r="A304" s="482">
        <v>303</v>
      </c>
      <c r="B304" s="483"/>
      <c r="C304" s="483" t="s">
        <v>339</v>
      </c>
      <c r="D304" s="484" t="s">
        <v>11256</v>
      </c>
      <c r="E304" s="484" t="s">
        <v>11257</v>
      </c>
      <c r="F304" s="485" t="s">
        <v>11208</v>
      </c>
      <c r="G304" s="483" t="s">
        <v>473</v>
      </c>
      <c r="H304" s="482" t="s">
        <v>334</v>
      </c>
      <c r="I304" s="489" t="s">
        <v>58</v>
      </c>
      <c r="J304" s="494">
        <v>20300</v>
      </c>
      <c r="K304" s="496">
        <v>2500</v>
      </c>
      <c r="L304" s="486">
        <f t="shared" si="5"/>
        <v>50750000</v>
      </c>
      <c r="M304" s="483" t="s">
        <v>10919</v>
      </c>
      <c r="N304" s="485" t="s">
        <v>10665</v>
      </c>
      <c r="O304" s="485" t="s">
        <v>10659</v>
      </c>
      <c r="P304" s="485" t="s">
        <v>10634</v>
      </c>
      <c r="Q304" s="485" t="s">
        <v>10635</v>
      </c>
    </row>
    <row r="305" spans="1:17" ht="60">
      <c r="A305" s="482">
        <v>304</v>
      </c>
      <c r="B305" s="483"/>
      <c r="C305" s="483" t="s">
        <v>339</v>
      </c>
      <c r="D305" s="484" t="s">
        <v>11258</v>
      </c>
      <c r="E305" s="484" t="s">
        <v>11259</v>
      </c>
      <c r="F305" s="485" t="s">
        <v>11208</v>
      </c>
      <c r="G305" s="483" t="s">
        <v>473</v>
      </c>
      <c r="H305" s="482" t="s">
        <v>334</v>
      </c>
      <c r="I305" s="489" t="s">
        <v>58</v>
      </c>
      <c r="J305" s="494">
        <v>20000</v>
      </c>
      <c r="K305" s="495">
        <v>12</v>
      </c>
      <c r="L305" s="486">
        <f t="shared" si="5"/>
        <v>240000</v>
      </c>
      <c r="M305" s="483" t="s">
        <v>10919</v>
      </c>
      <c r="N305" s="485" t="s">
        <v>10665</v>
      </c>
      <c r="O305" s="485" t="s">
        <v>10659</v>
      </c>
      <c r="P305" s="485" t="s">
        <v>10634</v>
      </c>
      <c r="Q305" s="485" t="s">
        <v>10635</v>
      </c>
    </row>
    <row r="306" spans="1:17" ht="60">
      <c r="A306" s="482">
        <v>305</v>
      </c>
      <c r="B306" s="483"/>
      <c r="C306" s="483" t="s">
        <v>339</v>
      </c>
      <c r="D306" s="484" t="s">
        <v>11260</v>
      </c>
      <c r="E306" s="484" t="s">
        <v>11261</v>
      </c>
      <c r="F306" s="485" t="s">
        <v>11208</v>
      </c>
      <c r="G306" s="483" t="s">
        <v>473</v>
      </c>
      <c r="H306" s="482" t="s">
        <v>334</v>
      </c>
      <c r="I306" s="489" t="s">
        <v>58</v>
      </c>
      <c r="J306" s="494">
        <v>25500</v>
      </c>
      <c r="K306" s="495">
        <v>800</v>
      </c>
      <c r="L306" s="486">
        <f t="shared" si="5"/>
        <v>20400000</v>
      </c>
      <c r="M306" s="483" t="s">
        <v>10919</v>
      </c>
      <c r="N306" s="485" t="s">
        <v>10665</v>
      </c>
      <c r="O306" s="485" t="s">
        <v>10659</v>
      </c>
      <c r="P306" s="485" t="s">
        <v>10634</v>
      </c>
      <c r="Q306" s="485" t="s">
        <v>10635</v>
      </c>
    </row>
    <row r="307" spans="1:17" ht="105">
      <c r="A307" s="482">
        <v>306</v>
      </c>
      <c r="B307" s="483"/>
      <c r="C307" s="483" t="s">
        <v>339</v>
      </c>
      <c r="D307" s="484" t="s">
        <v>11262</v>
      </c>
      <c r="E307" s="484" t="s">
        <v>11263</v>
      </c>
      <c r="F307" s="485" t="s">
        <v>330</v>
      </c>
      <c r="G307" s="483" t="s">
        <v>11264</v>
      </c>
      <c r="H307" s="482" t="s">
        <v>149</v>
      </c>
      <c r="I307" s="489" t="s">
        <v>58</v>
      </c>
      <c r="J307" s="497">
        <v>69300</v>
      </c>
      <c r="K307" s="498">
        <v>36</v>
      </c>
      <c r="L307" s="486">
        <f t="shared" si="5"/>
        <v>2494800</v>
      </c>
      <c r="M307" s="483" t="s">
        <v>10919</v>
      </c>
      <c r="N307" s="485" t="s">
        <v>10665</v>
      </c>
      <c r="O307" s="485" t="s">
        <v>10659</v>
      </c>
      <c r="P307" s="485" t="s">
        <v>10634</v>
      </c>
      <c r="Q307" s="485" t="s">
        <v>10635</v>
      </c>
    </row>
    <row r="308" spans="1:17" ht="105">
      <c r="A308" s="482">
        <v>307</v>
      </c>
      <c r="B308" s="483"/>
      <c r="C308" s="483" t="s">
        <v>339</v>
      </c>
      <c r="D308" s="484" t="s">
        <v>11265</v>
      </c>
      <c r="E308" s="484" t="s">
        <v>11266</v>
      </c>
      <c r="F308" s="485" t="s">
        <v>7258</v>
      </c>
      <c r="G308" s="483" t="s">
        <v>2431</v>
      </c>
      <c r="H308" s="482" t="s">
        <v>149</v>
      </c>
      <c r="I308" s="489" t="s">
        <v>58</v>
      </c>
      <c r="J308" s="494">
        <v>79900</v>
      </c>
      <c r="K308" s="496">
        <v>4000</v>
      </c>
      <c r="L308" s="486">
        <f t="shared" si="5"/>
        <v>319600000</v>
      </c>
      <c r="M308" s="483" t="s">
        <v>10919</v>
      </c>
      <c r="N308" s="485" t="s">
        <v>10665</v>
      </c>
      <c r="O308" s="485" t="s">
        <v>10659</v>
      </c>
      <c r="P308" s="485" t="s">
        <v>10634</v>
      </c>
      <c r="Q308" s="485" t="s">
        <v>10635</v>
      </c>
    </row>
    <row r="309" spans="1:17" ht="90">
      <c r="A309" s="482">
        <v>308</v>
      </c>
      <c r="B309" s="483"/>
      <c r="C309" s="483" t="s">
        <v>339</v>
      </c>
      <c r="D309" s="484" t="s">
        <v>11267</v>
      </c>
      <c r="E309" s="484" t="s">
        <v>11268</v>
      </c>
      <c r="F309" s="485" t="s">
        <v>7277</v>
      </c>
      <c r="G309" s="483" t="s">
        <v>11269</v>
      </c>
      <c r="H309" s="482" t="s">
        <v>11270</v>
      </c>
      <c r="I309" s="489" t="s">
        <v>58</v>
      </c>
      <c r="J309" s="494">
        <v>88300</v>
      </c>
      <c r="K309" s="496">
        <v>2500</v>
      </c>
      <c r="L309" s="486">
        <f t="shared" si="5"/>
        <v>220750000</v>
      </c>
      <c r="M309" s="483" t="s">
        <v>10919</v>
      </c>
      <c r="N309" s="485" t="s">
        <v>10665</v>
      </c>
      <c r="O309" s="485" t="s">
        <v>10659</v>
      </c>
      <c r="P309" s="485" t="s">
        <v>10634</v>
      </c>
      <c r="Q309" s="485" t="s">
        <v>10635</v>
      </c>
    </row>
    <row r="310" spans="1:17" ht="60">
      <c r="A310" s="482">
        <v>309</v>
      </c>
      <c r="B310" s="483"/>
      <c r="C310" s="483" t="s">
        <v>339</v>
      </c>
      <c r="D310" s="484" t="s">
        <v>11271</v>
      </c>
      <c r="E310" s="484" t="s">
        <v>11272</v>
      </c>
      <c r="F310" s="485" t="s">
        <v>11208</v>
      </c>
      <c r="G310" s="483" t="s">
        <v>473</v>
      </c>
      <c r="H310" s="482" t="s">
        <v>334</v>
      </c>
      <c r="I310" s="489" t="s">
        <v>58</v>
      </c>
      <c r="J310" s="494">
        <v>26500</v>
      </c>
      <c r="K310" s="496">
        <v>3100</v>
      </c>
      <c r="L310" s="486">
        <f t="shared" si="5"/>
        <v>82150000</v>
      </c>
      <c r="M310" s="483" t="s">
        <v>10919</v>
      </c>
      <c r="N310" s="485" t="s">
        <v>10665</v>
      </c>
      <c r="O310" s="485" t="s">
        <v>10659</v>
      </c>
      <c r="P310" s="485" t="s">
        <v>10634</v>
      </c>
      <c r="Q310" s="485" t="s">
        <v>10635</v>
      </c>
    </row>
    <row r="311" spans="1:17" ht="60">
      <c r="A311" s="482">
        <v>310</v>
      </c>
      <c r="B311" s="483"/>
      <c r="C311" s="483" t="s">
        <v>339</v>
      </c>
      <c r="D311" s="484" t="s">
        <v>11273</v>
      </c>
      <c r="E311" s="484" t="s">
        <v>11274</v>
      </c>
      <c r="F311" s="485" t="s">
        <v>11208</v>
      </c>
      <c r="G311" s="483" t="s">
        <v>473</v>
      </c>
      <c r="H311" s="482" t="s">
        <v>334</v>
      </c>
      <c r="I311" s="489" t="s">
        <v>58</v>
      </c>
      <c r="J311" s="494">
        <v>24400</v>
      </c>
      <c r="K311" s="495">
        <v>12</v>
      </c>
      <c r="L311" s="486">
        <f t="shared" si="5"/>
        <v>292800</v>
      </c>
      <c r="M311" s="483" t="s">
        <v>10919</v>
      </c>
      <c r="N311" s="485" t="s">
        <v>10665</v>
      </c>
      <c r="O311" s="485" t="s">
        <v>10659</v>
      </c>
      <c r="P311" s="485" t="s">
        <v>10634</v>
      </c>
      <c r="Q311" s="485" t="s">
        <v>10635</v>
      </c>
    </row>
    <row r="312" spans="1:17" ht="165">
      <c r="A312" s="482">
        <v>311</v>
      </c>
      <c r="B312" s="483"/>
      <c r="C312" s="483" t="s">
        <v>339</v>
      </c>
      <c r="D312" s="484" t="s">
        <v>11275</v>
      </c>
      <c r="E312" s="484" t="s">
        <v>11276</v>
      </c>
      <c r="F312" s="485" t="s">
        <v>330</v>
      </c>
      <c r="G312" s="483" t="s">
        <v>11277</v>
      </c>
      <c r="H312" s="482" t="s">
        <v>34</v>
      </c>
      <c r="I312" s="489" t="s">
        <v>58</v>
      </c>
      <c r="J312" s="497">
        <v>111000</v>
      </c>
      <c r="K312" s="498">
        <v>36</v>
      </c>
      <c r="L312" s="486">
        <f t="shared" ref="L312:L367" si="6">K312*J312</f>
        <v>3996000</v>
      </c>
      <c r="M312" s="483" t="s">
        <v>10919</v>
      </c>
      <c r="N312" s="485" t="s">
        <v>10665</v>
      </c>
      <c r="O312" s="485" t="s">
        <v>10659</v>
      </c>
      <c r="P312" s="485" t="s">
        <v>10634</v>
      </c>
      <c r="Q312" s="485" t="s">
        <v>10635</v>
      </c>
    </row>
    <row r="313" spans="1:17" ht="165">
      <c r="A313" s="482">
        <v>312</v>
      </c>
      <c r="B313" s="483"/>
      <c r="C313" s="483" t="s">
        <v>339</v>
      </c>
      <c r="D313" s="484" t="s">
        <v>11278</v>
      </c>
      <c r="E313" s="484" t="s">
        <v>11279</v>
      </c>
      <c r="F313" s="485" t="s">
        <v>11280</v>
      </c>
      <c r="G313" s="483" t="s">
        <v>11277</v>
      </c>
      <c r="H313" s="482" t="s">
        <v>34</v>
      </c>
      <c r="I313" s="489" t="s">
        <v>58</v>
      </c>
      <c r="J313" s="494">
        <v>92000</v>
      </c>
      <c r="K313" s="495">
        <v>36</v>
      </c>
      <c r="L313" s="486">
        <f t="shared" si="6"/>
        <v>3312000</v>
      </c>
      <c r="M313" s="483" t="s">
        <v>10919</v>
      </c>
      <c r="N313" s="485" t="s">
        <v>10665</v>
      </c>
      <c r="O313" s="485" t="s">
        <v>10659</v>
      </c>
      <c r="P313" s="485" t="s">
        <v>10634</v>
      </c>
      <c r="Q313" s="485" t="s">
        <v>10635</v>
      </c>
    </row>
    <row r="314" spans="1:17" ht="165">
      <c r="A314" s="482">
        <v>313</v>
      </c>
      <c r="B314" s="483"/>
      <c r="C314" s="483" t="s">
        <v>339</v>
      </c>
      <c r="D314" s="484" t="s">
        <v>11281</v>
      </c>
      <c r="E314" s="484" t="s">
        <v>11282</v>
      </c>
      <c r="F314" s="485" t="s">
        <v>11280</v>
      </c>
      <c r="G314" s="483" t="s">
        <v>11277</v>
      </c>
      <c r="H314" s="482" t="s">
        <v>34</v>
      </c>
      <c r="I314" s="489" t="s">
        <v>58</v>
      </c>
      <c r="J314" s="494">
        <v>87000</v>
      </c>
      <c r="K314" s="495">
        <v>36</v>
      </c>
      <c r="L314" s="486">
        <f t="shared" si="6"/>
        <v>3132000</v>
      </c>
      <c r="M314" s="483" t="s">
        <v>10919</v>
      </c>
      <c r="N314" s="485" t="s">
        <v>10665</v>
      </c>
      <c r="O314" s="485" t="s">
        <v>10659</v>
      </c>
      <c r="P314" s="485" t="s">
        <v>10634</v>
      </c>
      <c r="Q314" s="485" t="s">
        <v>10635</v>
      </c>
    </row>
    <row r="315" spans="1:17" ht="60">
      <c r="A315" s="482">
        <v>314</v>
      </c>
      <c r="B315" s="483"/>
      <c r="C315" s="483" t="s">
        <v>339</v>
      </c>
      <c r="D315" s="484" t="s">
        <v>11283</v>
      </c>
      <c r="E315" s="484" t="s">
        <v>11284</v>
      </c>
      <c r="F315" s="485" t="s">
        <v>11208</v>
      </c>
      <c r="G315" s="483" t="s">
        <v>473</v>
      </c>
      <c r="H315" s="482" t="s">
        <v>334</v>
      </c>
      <c r="I315" s="489" t="s">
        <v>58</v>
      </c>
      <c r="J315" s="494">
        <v>60000</v>
      </c>
      <c r="K315" s="495">
        <v>12</v>
      </c>
      <c r="L315" s="486">
        <f t="shared" si="6"/>
        <v>720000</v>
      </c>
      <c r="M315" s="483" t="s">
        <v>10919</v>
      </c>
      <c r="N315" s="485" t="s">
        <v>10665</v>
      </c>
      <c r="O315" s="485" t="s">
        <v>10659</v>
      </c>
      <c r="P315" s="485" t="s">
        <v>10634</v>
      </c>
      <c r="Q315" s="485" t="s">
        <v>10635</v>
      </c>
    </row>
    <row r="316" spans="1:17" ht="75">
      <c r="A316" s="482">
        <v>315</v>
      </c>
      <c r="B316" s="483"/>
      <c r="C316" s="483" t="s">
        <v>339</v>
      </c>
      <c r="D316" s="484" t="s">
        <v>11285</v>
      </c>
      <c r="E316" s="484" t="s">
        <v>11286</v>
      </c>
      <c r="F316" s="485" t="s">
        <v>11208</v>
      </c>
      <c r="G316" s="483" t="s">
        <v>473</v>
      </c>
      <c r="H316" s="482" t="s">
        <v>11270</v>
      </c>
      <c r="I316" s="489" t="s">
        <v>58</v>
      </c>
      <c r="J316" s="494">
        <v>75000</v>
      </c>
      <c r="K316" s="495">
        <v>12</v>
      </c>
      <c r="L316" s="486">
        <f t="shared" si="6"/>
        <v>900000</v>
      </c>
      <c r="M316" s="483" t="s">
        <v>10919</v>
      </c>
      <c r="N316" s="485" t="s">
        <v>10665</v>
      </c>
      <c r="O316" s="485" t="s">
        <v>10659</v>
      </c>
      <c r="P316" s="485" t="s">
        <v>10634</v>
      </c>
      <c r="Q316" s="485" t="s">
        <v>10635</v>
      </c>
    </row>
    <row r="317" spans="1:17" ht="75">
      <c r="A317" s="482">
        <v>316</v>
      </c>
      <c r="B317" s="483"/>
      <c r="C317" s="483" t="s">
        <v>339</v>
      </c>
      <c r="D317" s="484" t="s">
        <v>11287</v>
      </c>
      <c r="E317" s="484" t="s">
        <v>11288</v>
      </c>
      <c r="F317" s="485" t="s">
        <v>11208</v>
      </c>
      <c r="G317" s="483" t="s">
        <v>473</v>
      </c>
      <c r="H317" s="482" t="s">
        <v>11270</v>
      </c>
      <c r="I317" s="489" t="s">
        <v>58</v>
      </c>
      <c r="J317" s="494">
        <v>85000</v>
      </c>
      <c r="K317" s="495">
        <v>12</v>
      </c>
      <c r="L317" s="486">
        <f t="shared" si="6"/>
        <v>1020000</v>
      </c>
      <c r="M317" s="483" t="s">
        <v>10919</v>
      </c>
      <c r="N317" s="485" t="s">
        <v>10665</v>
      </c>
      <c r="O317" s="485" t="s">
        <v>10659</v>
      </c>
      <c r="P317" s="485" t="s">
        <v>10634</v>
      </c>
      <c r="Q317" s="485" t="s">
        <v>10635</v>
      </c>
    </row>
    <row r="318" spans="1:17" ht="75">
      <c r="A318" s="482">
        <v>317</v>
      </c>
      <c r="B318" s="483"/>
      <c r="C318" s="483" t="s">
        <v>339</v>
      </c>
      <c r="D318" s="484" t="s">
        <v>11289</v>
      </c>
      <c r="E318" s="484" t="s">
        <v>11290</v>
      </c>
      <c r="F318" s="485" t="s">
        <v>11208</v>
      </c>
      <c r="G318" s="483" t="s">
        <v>473</v>
      </c>
      <c r="H318" s="482" t="s">
        <v>11270</v>
      </c>
      <c r="I318" s="489" t="s">
        <v>58</v>
      </c>
      <c r="J318" s="494">
        <v>85000</v>
      </c>
      <c r="K318" s="495">
        <v>12</v>
      </c>
      <c r="L318" s="486">
        <f t="shared" si="6"/>
        <v>1020000</v>
      </c>
      <c r="M318" s="483" t="s">
        <v>10919</v>
      </c>
      <c r="N318" s="485" t="s">
        <v>10665</v>
      </c>
      <c r="O318" s="485" t="s">
        <v>10659</v>
      </c>
      <c r="P318" s="485" t="s">
        <v>10634</v>
      </c>
      <c r="Q318" s="485" t="s">
        <v>10635</v>
      </c>
    </row>
    <row r="319" spans="1:17" ht="60">
      <c r="A319" s="482">
        <v>318</v>
      </c>
      <c r="B319" s="483"/>
      <c r="C319" s="483" t="s">
        <v>339</v>
      </c>
      <c r="D319" s="484" t="s">
        <v>11291</v>
      </c>
      <c r="E319" s="484" t="s">
        <v>11292</v>
      </c>
      <c r="F319" s="485" t="s">
        <v>11208</v>
      </c>
      <c r="G319" s="483" t="s">
        <v>473</v>
      </c>
      <c r="H319" s="482" t="s">
        <v>334</v>
      </c>
      <c r="I319" s="489" t="s">
        <v>58</v>
      </c>
      <c r="J319" s="494">
        <v>55000</v>
      </c>
      <c r="K319" s="495">
        <v>12</v>
      </c>
      <c r="L319" s="486">
        <f t="shared" si="6"/>
        <v>660000</v>
      </c>
      <c r="M319" s="483" t="s">
        <v>10919</v>
      </c>
      <c r="N319" s="485" t="s">
        <v>10665</v>
      </c>
      <c r="O319" s="485" t="s">
        <v>10659</v>
      </c>
      <c r="P319" s="485" t="s">
        <v>10634</v>
      </c>
      <c r="Q319" s="485" t="s">
        <v>10635</v>
      </c>
    </row>
    <row r="320" spans="1:17" ht="105">
      <c r="A320" s="482">
        <v>319</v>
      </c>
      <c r="B320" s="483"/>
      <c r="C320" s="483" t="s">
        <v>339</v>
      </c>
      <c r="D320" s="484" t="s">
        <v>11293</v>
      </c>
      <c r="E320" s="484" t="s">
        <v>11294</v>
      </c>
      <c r="F320" s="485" t="s">
        <v>11295</v>
      </c>
      <c r="G320" s="483" t="s">
        <v>11296</v>
      </c>
      <c r="H320" s="482" t="s">
        <v>11297</v>
      </c>
      <c r="I320" s="489" t="s">
        <v>58</v>
      </c>
      <c r="J320" s="494">
        <v>63000</v>
      </c>
      <c r="K320" s="496">
        <v>1000</v>
      </c>
      <c r="L320" s="486">
        <f t="shared" si="6"/>
        <v>63000000</v>
      </c>
      <c r="M320" s="483" t="s">
        <v>10919</v>
      </c>
      <c r="N320" s="485" t="s">
        <v>10665</v>
      </c>
      <c r="O320" s="485" t="s">
        <v>10659</v>
      </c>
      <c r="P320" s="485" t="s">
        <v>10634</v>
      </c>
      <c r="Q320" s="485" t="s">
        <v>10635</v>
      </c>
    </row>
    <row r="321" spans="1:17" ht="105">
      <c r="A321" s="482">
        <v>320</v>
      </c>
      <c r="B321" s="483"/>
      <c r="C321" s="483" t="s">
        <v>339</v>
      </c>
      <c r="D321" s="484" t="s">
        <v>11298</v>
      </c>
      <c r="E321" s="484" t="s">
        <v>11299</v>
      </c>
      <c r="F321" s="485" t="s">
        <v>7258</v>
      </c>
      <c r="G321" s="483" t="s">
        <v>2431</v>
      </c>
      <c r="H321" s="482" t="s">
        <v>149</v>
      </c>
      <c r="I321" s="489" t="s">
        <v>58</v>
      </c>
      <c r="J321" s="494">
        <v>67200</v>
      </c>
      <c r="K321" s="496">
        <v>3000</v>
      </c>
      <c r="L321" s="486">
        <f t="shared" si="6"/>
        <v>201600000</v>
      </c>
      <c r="M321" s="483" t="s">
        <v>10919</v>
      </c>
      <c r="N321" s="485" t="s">
        <v>10665</v>
      </c>
      <c r="O321" s="485" t="s">
        <v>10659</v>
      </c>
      <c r="P321" s="485" t="s">
        <v>10634</v>
      </c>
      <c r="Q321" s="485" t="s">
        <v>10635</v>
      </c>
    </row>
    <row r="322" spans="1:17" ht="105">
      <c r="A322" s="482">
        <v>321</v>
      </c>
      <c r="B322" s="483"/>
      <c r="C322" s="483" t="s">
        <v>339</v>
      </c>
      <c r="D322" s="484" t="s">
        <v>11300</v>
      </c>
      <c r="E322" s="484" t="s">
        <v>11301</v>
      </c>
      <c r="F322" s="485" t="s">
        <v>11208</v>
      </c>
      <c r="G322" s="483" t="s">
        <v>11296</v>
      </c>
      <c r="H322" s="482" t="s">
        <v>11297</v>
      </c>
      <c r="I322" s="489" t="s">
        <v>58</v>
      </c>
      <c r="J322" s="494">
        <v>58000</v>
      </c>
      <c r="K322" s="496">
        <v>1300</v>
      </c>
      <c r="L322" s="486">
        <f t="shared" si="6"/>
        <v>75400000</v>
      </c>
      <c r="M322" s="483" t="s">
        <v>10919</v>
      </c>
      <c r="N322" s="485" t="s">
        <v>10665</v>
      </c>
      <c r="O322" s="485" t="s">
        <v>10659</v>
      </c>
      <c r="P322" s="485" t="s">
        <v>10634</v>
      </c>
      <c r="Q322" s="485" t="s">
        <v>10635</v>
      </c>
    </row>
    <row r="323" spans="1:17" ht="120">
      <c r="A323" s="482">
        <v>322</v>
      </c>
      <c r="B323" s="483"/>
      <c r="C323" s="483" t="s">
        <v>339</v>
      </c>
      <c r="D323" s="484" t="s">
        <v>11302</v>
      </c>
      <c r="E323" s="484" t="s">
        <v>11303</v>
      </c>
      <c r="F323" s="485" t="s">
        <v>11208</v>
      </c>
      <c r="G323" s="483" t="s">
        <v>11296</v>
      </c>
      <c r="H323" s="482" t="s">
        <v>11297</v>
      </c>
      <c r="I323" s="489" t="s">
        <v>58</v>
      </c>
      <c r="J323" s="494">
        <v>58000</v>
      </c>
      <c r="K323" s="495">
        <v>700</v>
      </c>
      <c r="L323" s="486">
        <f t="shared" si="6"/>
        <v>40600000</v>
      </c>
      <c r="M323" s="483" t="s">
        <v>10919</v>
      </c>
      <c r="N323" s="485" t="s">
        <v>10665</v>
      </c>
      <c r="O323" s="485" t="s">
        <v>10659</v>
      </c>
      <c r="P323" s="485" t="s">
        <v>10634</v>
      </c>
      <c r="Q323" s="485" t="s">
        <v>10635</v>
      </c>
    </row>
    <row r="324" spans="1:17" ht="60">
      <c r="A324" s="482">
        <v>323</v>
      </c>
      <c r="B324" s="483"/>
      <c r="C324" s="483" t="s">
        <v>339</v>
      </c>
      <c r="D324" s="484" t="s">
        <v>11304</v>
      </c>
      <c r="E324" s="484" t="s">
        <v>11305</v>
      </c>
      <c r="F324" s="485" t="s">
        <v>11208</v>
      </c>
      <c r="G324" s="483" t="s">
        <v>473</v>
      </c>
      <c r="H324" s="482" t="s">
        <v>334</v>
      </c>
      <c r="I324" s="489" t="s">
        <v>58</v>
      </c>
      <c r="J324" s="494">
        <v>59000</v>
      </c>
      <c r="K324" s="495">
        <v>12</v>
      </c>
      <c r="L324" s="486">
        <f t="shared" si="6"/>
        <v>708000</v>
      </c>
      <c r="M324" s="483" t="s">
        <v>10919</v>
      </c>
      <c r="N324" s="485" t="s">
        <v>10665</v>
      </c>
      <c r="O324" s="485" t="s">
        <v>10659</v>
      </c>
      <c r="P324" s="485" t="s">
        <v>10634</v>
      </c>
      <c r="Q324" s="485" t="s">
        <v>10635</v>
      </c>
    </row>
    <row r="325" spans="1:17" ht="60">
      <c r="A325" s="482">
        <v>324</v>
      </c>
      <c r="B325" s="483"/>
      <c r="C325" s="483" t="s">
        <v>339</v>
      </c>
      <c r="D325" s="484" t="s">
        <v>11306</v>
      </c>
      <c r="E325" s="484" t="s">
        <v>11307</v>
      </c>
      <c r="F325" s="485" t="s">
        <v>2420</v>
      </c>
      <c r="G325" s="483" t="s">
        <v>7292</v>
      </c>
      <c r="H325" s="482" t="s">
        <v>1092</v>
      </c>
      <c r="I325" s="489" t="s">
        <v>58</v>
      </c>
      <c r="J325" s="494">
        <v>204000</v>
      </c>
      <c r="K325" s="495">
        <v>12</v>
      </c>
      <c r="L325" s="486">
        <f t="shared" si="6"/>
        <v>2448000</v>
      </c>
      <c r="M325" s="483" t="s">
        <v>10919</v>
      </c>
      <c r="N325" s="485" t="s">
        <v>10665</v>
      </c>
      <c r="O325" s="485" t="s">
        <v>10659</v>
      </c>
      <c r="P325" s="485" t="s">
        <v>10634</v>
      </c>
      <c r="Q325" s="485" t="s">
        <v>10635</v>
      </c>
    </row>
    <row r="326" spans="1:17" ht="60">
      <c r="A326" s="482">
        <v>325</v>
      </c>
      <c r="B326" s="483"/>
      <c r="C326" s="483" t="s">
        <v>339</v>
      </c>
      <c r="D326" s="484" t="s">
        <v>11308</v>
      </c>
      <c r="E326" s="484" t="s">
        <v>11309</v>
      </c>
      <c r="F326" s="485" t="s">
        <v>11208</v>
      </c>
      <c r="G326" s="483" t="s">
        <v>473</v>
      </c>
      <c r="H326" s="482" t="s">
        <v>11270</v>
      </c>
      <c r="I326" s="489" t="s">
        <v>58</v>
      </c>
      <c r="J326" s="494">
        <v>31000</v>
      </c>
      <c r="K326" s="496">
        <v>3800</v>
      </c>
      <c r="L326" s="486">
        <f t="shared" si="6"/>
        <v>117800000</v>
      </c>
      <c r="M326" s="483" t="s">
        <v>10919</v>
      </c>
      <c r="N326" s="485" t="s">
        <v>10665</v>
      </c>
      <c r="O326" s="485" t="s">
        <v>10659</v>
      </c>
      <c r="P326" s="485" t="s">
        <v>10634</v>
      </c>
      <c r="Q326" s="485" t="s">
        <v>10635</v>
      </c>
    </row>
    <row r="327" spans="1:17" ht="60">
      <c r="A327" s="482">
        <v>326</v>
      </c>
      <c r="B327" s="483"/>
      <c r="C327" s="483" t="s">
        <v>339</v>
      </c>
      <c r="D327" s="484" t="s">
        <v>11310</v>
      </c>
      <c r="E327" s="484" t="s">
        <v>11311</v>
      </c>
      <c r="F327" s="485" t="s">
        <v>11208</v>
      </c>
      <c r="G327" s="483" t="s">
        <v>473</v>
      </c>
      <c r="H327" s="482" t="s">
        <v>11270</v>
      </c>
      <c r="I327" s="489" t="s">
        <v>58</v>
      </c>
      <c r="J327" s="494">
        <v>27000</v>
      </c>
      <c r="K327" s="495">
        <v>500</v>
      </c>
      <c r="L327" s="486">
        <f t="shared" si="6"/>
        <v>13500000</v>
      </c>
      <c r="M327" s="483" t="s">
        <v>10919</v>
      </c>
      <c r="N327" s="485" t="s">
        <v>10665</v>
      </c>
      <c r="O327" s="485" t="s">
        <v>10659</v>
      </c>
      <c r="P327" s="485" t="s">
        <v>10634</v>
      </c>
      <c r="Q327" s="485" t="s">
        <v>10635</v>
      </c>
    </row>
    <row r="328" spans="1:17" ht="60">
      <c r="A328" s="482">
        <v>327</v>
      </c>
      <c r="B328" s="483"/>
      <c r="C328" s="483" t="s">
        <v>339</v>
      </c>
      <c r="D328" s="484" t="s">
        <v>11312</v>
      </c>
      <c r="E328" s="484" t="s">
        <v>11313</v>
      </c>
      <c r="F328" s="485" t="s">
        <v>11208</v>
      </c>
      <c r="G328" s="483" t="s">
        <v>136</v>
      </c>
      <c r="H328" s="482" t="s">
        <v>33</v>
      </c>
      <c r="I328" s="489" t="s">
        <v>58</v>
      </c>
      <c r="J328" s="494">
        <v>39800</v>
      </c>
      <c r="K328" s="495">
        <v>150</v>
      </c>
      <c r="L328" s="486">
        <f t="shared" si="6"/>
        <v>5970000</v>
      </c>
      <c r="M328" s="483" t="s">
        <v>10919</v>
      </c>
      <c r="N328" s="485" t="s">
        <v>10665</v>
      </c>
      <c r="O328" s="485" t="s">
        <v>10659</v>
      </c>
      <c r="P328" s="485" t="s">
        <v>10634</v>
      </c>
      <c r="Q328" s="485" t="s">
        <v>10635</v>
      </c>
    </row>
    <row r="329" spans="1:17" ht="60">
      <c r="A329" s="482">
        <v>328</v>
      </c>
      <c r="B329" s="483"/>
      <c r="C329" s="483" t="s">
        <v>339</v>
      </c>
      <c r="D329" s="484" t="s">
        <v>11314</v>
      </c>
      <c r="E329" s="484" t="s">
        <v>11315</v>
      </c>
      <c r="F329" s="485" t="s">
        <v>11208</v>
      </c>
      <c r="G329" s="483" t="s">
        <v>473</v>
      </c>
      <c r="H329" s="482" t="s">
        <v>334</v>
      </c>
      <c r="I329" s="489" t="s">
        <v>58</v>
      </c>
      <c r="J329" s="494">
        <v>25000</v>
      </c>
      <c r="K329" s="495">
        <v>200</v>
      </c>
      <c r="L329" s="486">
        <f t="shared" si="6"/>
        <v>5000000</v>
      </c>
      <c r="M329" s="483" t="s">
        <v>10919</v>
      </c>
      <c r="N329" s="485" t="s">
        <v>10665</v>
      </c>
      <c r="O329" s="485" t="s">
        <v>10659</v>
      </c>
      <c r="P329" s="485" t="s">
        <v>10634</v>
      </c>
      <c r="Q329" s="485" t="s">
        <v>10635</v>
      </c>
    </row>
    <row r="330" spans="1:17" ht="105">
      <c r="A330" s="482">
        <v>329</v>
      </c>
      <c r="B330" s="483"/>
      <c r="C330" s="483" t="s">
        <v>339</v>
      </c>
      <c r="D330" s="484" t="s">
        <v>11316</v>
      </c>
      <c r="E330" s="484" t="s">
        <v>11317</v>
      </c>
      <c r="F330" s="485" t="s">
        <v>11318</v>
      </c>
      <c r="G330" s="483" t="s">
        <v>2431</v>
      </c>
      <c r="H330" s="482" t="s">
        <v>149</v>
      </c>
      <c r="I330" s="489" t="s">
        <v>58</v>
      </c>
      <c r="J330" s="494">
        <v>69300</v>
      </c>
      <c r="K330" s="496">
        <v>9000</v>
      </c>
      <c r="L330" s="486">
        <f t="shared" si="6"/>
        <v>623700000</v>
      </c>
      <c r="M330" s="483" t="s">
        <v>10919</v>
      </c>
      <c r="N330" s="485" t="s">
        <v>10665</v>
      </c>
      <c r="O330" s="485" t="s">
        <v>10659</v>
      </c>
      <c r="P330" s="485" t="s">
        <v>10634</v>
      </c>
      <c r="Q330" s="485" t="s">
        <v>10635</v>
      </c>
    </row>
    <row r="331" spans="1:17" ht="180">
      <c r="A331" s="482">
        <v>330</v>
      </c>
      <c r="B331" s="483"/>
      <c r="C331" s="483" t="s">
        <v>339</v>
      </c>
      <c r="D331" s="484" t="s">
        <v>11319</v>
      </c>
      <c r="E331" s="484" t="s">
        <v>11319</v>
      </c>
      <c r="F331" s="485" t="s">
        <v>2477</v>
      </c>
      <c r="G331" s="483" t="s">
        <v>11277</v>
      </c>
      <c r="H331" s="482" t="s">
        <v>1092</v>
      </c>
      <c r="I331" s="489" t="s">
        <v>58</v>
      </c>
      <c r="J331" s="494">
        <v>174900</v>
      </c>
      <c r="K331" s="495">
        <v>80</v>
      </c>
      <c r="L331" s="486">
        <f t="shared" si="6"/>
        <v>13992000</v>
      </c>
      <c r="M331" s="483" t="s">
        <v>10919</v>
      </c>
      <c r="N331" s="485" t="s">
        <v>10665</v>
      </c>
      <c r="O331" s="485" t="s">
        <v>10659</v>
      </c>
      <c r="P331" s="485" t="s">
        <v>10634</v>
      </c>
      <c r="Q331" s="485" t="s">
        <v>10635</v>
      </c>
    </row>
    <row r="332" spans="1:17" ht="60">
      <c r="A332" s="482">
        <v>331</v>
      </c>
      <c r="B332" s="483"/>
      <c r="C332" s="483" t="s">
        <v>339</v>
      </c>
      <c r="D332" s="484" t="s">
        <v>11320</v>
      </c>
      <c r="E332" s="484" t="s">
        <v>9069</v>
      </c>
      <c r="F332" s="485" t="s">
        <v>11321</v>
      </c>
      <c r="G332" s="483" t="s">
        <v>11215</v>
      </c>
      <c r="H332" s="482" t="s">
        <v>33</v>
      </c>
      <c r="I332" s="489" t="s">
        <v>58</v>
      </c>
      <c r="J332" s="494">
        <v>16275</v>
      </c>
      <c r="K332" s="495">
        <v>60</v>
      </c>
      <c r="L332" s="486">
        <f t="shared" si="6"/>
        <v>976500</v>
      </c>
      <c r="M332" s="483" t="s">
        <v>10919</v>
      </c>
      <c r="N332" s="485" t="s">
        <v>10665</v>
      </c>
      <c r="O332" s="485" t="s">
        <v>10659</v>
      </c>
      <c r="P332" s="485" t="s">
        <v>10634</v>
      </c>
      <c r="Q332" s="485" t="s">
        <v>10635</v>
      </c>
    </row>
    <row r="333" spans="1:17" ht="60">
      <c r="A333" s="482">
        <v>332</v>
      </c>
      <c r="B333" s="483"/>
      <c r="C333" s="483" t="s">
        <v>339</v>
      </c>
      <c r="D333" s="484" t="s">
        <v>11322</v>
      </c>
      <c r="E333" s="484" t="s">
        <v>11322</v>
      </c>
      <c r="F333" s="485" t="s">
        <v>2477</v>
      </c>
      <c r="G333" s="483" t="s">
        <v>473</v>
      </c>
      <c r="H333" s="482" t="s">
        <v>11270</v>
      </c>
      <c r="I333" s="489" t="s">
        <v>58</v>
      </c>
      <c r="J333" s="494">
        <v>191000</v>
      </c>
      <c r="K333" s="495">
        <v>48</v>
      </c>
      <c r="L333" s="486">
        <f t="shared" si="6"/>
        <v>9168000</v>
      </c>
      <c r="M333" s="483" t="s">
        <v>10919</v>
      </c>
      <c r="N333" s="485" t="s">
        <v>10665</v>
      </c>
      <c r="O333" s="485" t="s">
        <v>10659</v>
      </c>
      <c r="P333" s="485" t="s">
        <v>10634</v>
      </c>
      <c r="Q333" s="485" t="s">
        <v>10635</v>
      </c>
    </row>
    <row r="334" spans="1:17" ht="90">
      <c r="A334" s="482">
        <v>333</v>
      </c>
      <c r="B334" s="483"/>
      <c r="C334" s="483" t="s">
        <v>339</v>
      </c>
      <c r="D334" s="484" t="s">
        <v>11323</v>
      </c>
      <c r="E334" s="484" t="s">
        <v>11324</v>
      </c>
      <c r="F334" s="485" t="s">
        <v>11318</v>
      </c>
      <c r="G334" s="483" t="s">
        <v>2431</v>
      </c>
      <c r="H334" s="482" t="s">
        <v>149</v>
      </c>
      <c r="I334" s="489" t="s">
        <v>58</v>
      </c>
      <c r="J334" s="494">
        <v>65800</v>
      </c>
      <c r="K334" s="495">
        <v>360</v>
      </c>
      <c r="L334" s="486">
        <f t="shared" si="6"/>
        <v>23688000</v>
      </c>
      <c r="M334" s="483" t="s">
        <v>10919</v>
      </c>
      <c r="N334" s="485" t="s">
        <v>10665</v>
      </c>
      <c r="O334" s="485" t="s">
        <v>10659</v>
      </c>
      <c r="P334" s="485" t="s">
        <v>10634</v>
      </c>
      <c r="Q334" s="485" t="s">
        <v>10635</v>
      </c>
    </row>
    <row r="335" spans="1:17" ht="105">
      <c r="A335" s="482">
        <v>334</v>
      </c>
      <c r="B335" s="483"/>
      <c r="C335" s="483" t="s">
        <v>339</v>
      </c>
      <c r="D335" s="484" t="s">
        <v>11325</v>
      </c>
      <c r="E335" s="484" t="s">
        <v>11326</v>
      </c>
      <c r="F335" s="485" t="s">
        <v>2477</v>
      </c>
      <c r="G335" s="483" t="s">
        <v>473</v>
      </c>
      <c r="H335" s="482" t="s">
        <v>11270</v>
      </c>
      <c r="I335" s="489" t="s">
        <v>58</v>
      </c>
      <c r="J335" s="494">
        <v>120000</v>
      </c>
      <c r="K335" s="495">
        <v>12</v>
      </c>
      <c r="L335" s="486">
        <f t="shared" si="6"/>
        <v>1440000</v>
      </c>
      <c r="M335" s="483" t="s">
        <v>10919</v>
      </c>
      <c r="N335" s="485" t="s">
        <v>10665</v>
      </c>
      <c r="O335" s="485" t="s">
        <v>10659</v>
      </c>
      <c r="P335" s="485" t="s">
        <v>10634</v>
      </c>
      <c r="Q335" s="485" t="s">
        <v>10635</v>
      </c>
    </row>
    <row r="336" spans="1:17" ht="120">
      <c r="A336" s="482">
        <v>335</v>
      </c>
      <c r="B336" s="483"/>
      <c r="C336" s="483" t="s">
        <v>339</v>
      </c>
      <c r="D336" s="484" t="s">
        <v>11327</v>
      </c>
      <c r="E336" s="484" t="s">
        <v>11327</v>
      </c>
      <c r="F336" s="485" t="s">
        <v>7277</v>
      </c>
      <c r="G336" s="483" t="s">
        <v>11328</v>
      </c>
      <c r="H336" s="482" t="s">
        <v>34</v>
      </c>
      <c r="I336" s="489" t="s">
        <v>58</v>
      </c>
      <c r="J336" s="494">
        <v>320000</v>
      </c>
      <c r="K336" s="495">
        <v>24</v>
      </c>
      <c r="L336" s="486">
        <f t="shared" si="6"/>
        <v>7680000</v>
      </c>
      <c r="M336" s="483" t="s">
        <v>10919</v>
      </c>
      <c r="N336" s="485" t="s">
        <v>10665</v>
      </c>
      <c r="O336" s="485" t="s">
        <v>10659</v>
      </c>
      <c r="P336" s="485" t="s">
        <v>10634</v>
      </c>
      <c r="Q336" s="485" t="s">
        <v>10635</v>
      </c>
    </row>
    <row r="337" spans="1:17" ht="60">
      <c r="A337" s="482">
        <v>336</v>
      </c>
      <c r="B337" s="483"/>
      <c r="C337" s="483" t="s">
        <v>297</v>
      </c>
      <c r="D337" s="487" t="s">
        <v>11329</v>
      </c>
      <c r="E337" s="487" t="s">
        <v>11330</v>
      </c>
      <c r="F337" s="483" t="s">
        <v>11331</v>
      </c>
      <c r="G337" s="483" t="s">
        <v>130</v>
      </c>
      <c r="H337" s="483" t="s">
        <v>812</v>
      </c>
      <c r="I337" s="483" t="s">
        <v>23</v>
      </c>
      <c r="J337" s="486">
        <v>68850</v>
      </c>
      <c r="K337" s="483">
        <v>30</v>
      </c>
      <c r="L337" s="486">
        <f t="shared" si="6"/>
        <v>2065500</v>
      </c>
      <c r="M337" s="483" t="s">
        <v>10919</v>
      </c>
      <c r="N337" s="485" t="s">
        <v>10665</v>
      </c>
      <c r="O337" s="485" t="s">
        <v>10659</v>
      </c>
      <c r="P337" s="483" t="s">
        <v>10637</v>
      </c>
      <c r="Q337" s="499">
        <v>43108</v>
      </c>
    </row>
    <row r="338" spans="1:17" ht="60">
      <c r="A338" s="482">
        <v>337</v>
      </c>
      <c r="B338" s="483"/>
      <c r="C338" s="483" t="s">
        <v>251</v>
      </c>
      <c r="D338" s="487" t="s">
        <v>11332</v>
      </c>
      <c r="E338" s="487" t="s">
        <v>11333</v>
      </c>
      <c r="F338" s="483" t="s">
        <v>11334</v>
      </c>
      <c r="G338" s="483" t="s">
        <v>130</v>
      </c>
      <c r="H338" s="483" t="s">
        <v>28</v>
      </c>
      <c r="I338" s="483" t="s">
        <v>23</v>
      </c>
      <c r="J338" s="486">
        <v>246750</v>
      </c>
      <c r="K338" s="483">
        <v>20</v>
      </c>
      <c r="L338" s="486">
        <f t="shared" si="6"/>
        <v>4935000</v>
      </c>
      <c r="M338" s="483" t="s">
        <v>10919</v>
      </c>
      <c r="N338" s="485" t="s">
        <v>10665</v>
      </c>
      <c r="O338" s="485" t="s">
        <v>10659</v>
      </c>
      <c r="P338" s="483" t="s">
        <v>10637</v>
      </c>
      <c r="Q338" s="499">
        <v>43108</v>
      </c>
    </row>
    <row r="339" spans="1:17" ht="60">
      <c r="A339" s="482">
        <v>338</v>
      </c>
      <c r="B339" s="483"/>
      <c r="C339" s="483" t="s">
        <v>68</v>
      </c>
      <c r="D339" s="487" t="s">
        <v>11335</v>
      </c>
      <c r="E339" s="487" t="s">
        <v>11335</v>
      </c>
      <c r="F339" s="483" t="s">
        <v>11336</v>
      </c>
      <c r="G339" s="483" t="s">
        <v>128</v>
      </c>
      <c r="H339" s="483" t="s">
        <v>33</v>
      </c>
      <c r="I339" s="483" t="s">
        <v>21</v>
      </c>
      <c r="J339" s="486">
        <v>1100</v>
      </c>
      <c r="K339" s="483">
        <v>400000</v>
      </c>
      <c r="L339" s="486">
        <f t="shared" si="6"/>
        <v>440000000</v>
      </c>
      <c r="M339" s="483" t="s">
        <v>10919</v>
      </c>
      <c r="N339" s="485" t="s">
        <v>10665</v>
      </c>
      <c r="O339" s="485" t="s">
        <v>10659</v>
      </c>
      <c r="P339" s="483" t="s">
        <v>10637</v>
      </c>
      <c r="Q339" s="499">
        <v>43108</v>
      </c>
    </row>
    <row r="340" spans="1:17" ht="60">
      <c r="A340" s="482">
        <v>339</v>
      </c>
      <c r="B340" s="483"/>
      <c r="C340" s="483" t="s">
        <v>68</v>
      </c>
      <c r="D340" s="487" t="s">
        <v>11337</v>
      </c>
      <c r="E340" s="487" t="s">
        <v>11337</v>
      </c>
      <c r="F340" s="483" t="s">
        <v>11336</v>
      </c>
      <c r="G340" s="483" t="s">
        <v>128</v>
      </c>
      <c r="H340" s="483" t="s">
        <v>33</v>
      </c>
      <c r="I340" s="483" t="s">
        <v>21</v>
      </c>
      <c r="J340" s="486">
        <v>630</v>
      </c>
      <c r="K340" s="483">
        <v>80000</v>
      </c>
      <c r="L340" s="486">
        <f t="shared" si="6"/>
        <v>50400000</v>
      </c>
      <c r="M340" s="483" t="s">
        <v>10919</v>
      </c>
      <c r="N340" s="485" t="s">
        <v>10665</v>
      </c>
      <c r="O340" s="485" t="s">
        <v>10659</v>
      </c>
      <c r="P340" s="483" t="s">
        <v>10637</v>
      </c>
      <c r="Q340" s="499">
        <v>43108</v>
      </c>
    </row>
    <row r="341" spans="1:17" ht="60">
      <c r="A341" s="482">
        <v>340</v>
      </c>
      <c r="B341" s="483"/>
      <c r="C341" s="483" t="s">
        <v>68</v>
      </c>
      <c r="D341" s="487" t="s">
        <v>11338</v>
      </c>
      <c r="E341" s="487" t="s">
        <v>11338</v>
      </c>
      <c r="F341" s="483" t="s">
        <v>11339</v>
      </c>
      <c r="G341" s="483" t="s">
        <v>128</v>
      </c>
      <c r="H341" s="483" t="s">
        <v>33</v>
      </c>
      <c r="I341" s="483" t="s">
        <v>21</v>
      </c>
      <c r="J341" s="486">
        <v>2030</v>
      </c>
      <c r="K341" s="483">
        <v>30000</v>
      </c>
      <c r="L341" s="486">
        <f t="shared" si="6"/>
        <v>60900000</v>
      </c>
      <c r="M341" s="483" t="s">
        <v>10919</v>
      </c>
      <c r="N341" s="485" t="s">
        <v>10665</v>
      </c>
      <c r="O341" s="485" t="s">
        <v>10659</v>
      </c>
      <c r="P341" s="483" t="s">
        <v>10637</v>
      </c>
      <c r="Q341" s="499">
        <v>43108</v>
      </c>
    </row>
    <row r="342" spans="1:17" ht="60">
      <c r="A342" s="482">
        <v>341</v>
      </c>
      <c r="B342" s="483"/>
      <c r="C342" s="483" t="s">
        <v>68</v>
      </c>
      <c r="D342" s="487" t="s">
        <v>11340</v>
      </c>
      <c r="E342" s="487" t="s">
        <v>11340</v>
      </c>
      <c r="F342" s="483" t="s">
        <v>11336</v>
      </c>
      <c r="G342" s="483" t="s">
        <v>128</v>
      </c>
      <c r="H342" s="483" t="s">
        <v>33</v>
      </c>
      <c r="I342" s="483" t="s">
        <v>21</v>
      </c>
      <c r="J342" s="486">
        <v>700</v>
      </c>
      <c r="K342" s="483">
        <v>14000</v>
      </c>
      <c r="L342" s="486">
        <f t="shared" si="6"/>
        <v>9800000</v>
      </c>
      <c r="M342" s="483" t="s">
        <v>10919</v>
      </c>
      <c r="N342" s="485" t="s">
        <v>10665</v>
      </c>
      <c r="O342" s="485" t="s">
        <v>10659</v>
      </c>
      <c r="P342" s="483" t="s">
        <v>10637</v>
      </c>
      <c r="Q342" s="499">
        <v>43108</v>
      </c>
    </row>
    <row r="343" spans="1:17" ht="60">
      <c r="A343" s="482">
        <v>342</v>
      </c>
      <c r="B343" s="483"/>
      <c r="C343" s="483" t="s">
        <v>68</v>
      </c>
      <c r="D343" s="487" t="s">
        <v>11341</v>
      </c>
      <c r="E343" s="487" t="s">
        <v>11341</v>
      </c>
      <c r="F343" s="483" t="s">
        <v>11342</v>
      </c>
      <c r="G343" s="483" t="s">
        <v>128</v>
      </c>
      <c r="H343" s="483" t="s">
        <v>33</v>
      </c>
      <c r="I343" s="483" t="s">
        <v>21</v>
      </c>
      <c r="J343" s="486">
        <v>5200</v>
      </c>
      <c r="K343" s="483">
        <v>20000</v>
      </c>
      <c r="L343" s="486">
        <f t="shared" si="6"/>
        <v>104000000</v>
      </c>
      <c r="M343" s="483" t="s">
        <v>10919</v>
      </c>
      <c r="N343" s="485" t="s">
        <v>10665</v>
      </c>
      <c r="O343" s="485" t="s">
        <v>10659</v>
      </c>
      <c r="P343" s="483" t="s">
        <v>10637</v>
      </c>
      <c r="Q343" s="499">
        <v>43108</v>
      </c>
    </row>
    <row r="344" spans="1:17" ht="60">
      <c r="A344" s="482">
        <v>343</v>
      </c>
      <c r="B344" s="483"/>
      <c r="C344" s="483" t="s">
        <v>69</v>
      </c>
      <c r="D344" s="487" t="s">
        <v>11343</v>
      </c>
      <c r="E344" s="487" t="s">
        <v>11344</v>
      </c>
      <c r="F344" s="483" t="s">
        <v>21</v>
      </c>
      <c r="G344" s="483" t="s">
        <v>130</v>
      </c>
      <c r="H344" s="483" t="s">
        <v>3125</v>
      </c>
      <c r="I344" s="483" t="s">
        <v>21</v>
      </c>
      <c r="J344" s="486">
        <v>15700</v>
      </c>
      <c r="K344" s="483">
        <v>2000</v>
      </c>
      <c r="L344" s="486">
        <f t="shared" si="6"/>
        <v>31400000</v>
      </c>
      <c r="M344" s="483" t="s">
        <v>10919</v>
      </c>
      <c r="N344" s="485" t="s">
        <v>10665</v>
      </c>
      <c r="O344" s="485" t="s">
        <v>10659</v>
      </c>
      <c r="P344" s="483" t="s">
        <v>10637</v>
      </c>
      <c r="Q344" s="499">
        <v>43108</v>
      </c>
    </row>
    <row r="345" spans="1:17" ht="60">
      <c r="A345" s="482">
        <v>344</v>
      </c>
      <c r="B345" s="483"/>
      <c r="C345" s="483" t="s">
        <v>68</v>
      </c>
      <c r="D345" s="487" t="s">
        <v>11345</v>
      </c>
      <c r="E345" s="487" t="s">
        <v>11345</v>
      </c>
      <c r="F345" s="483" t="s">
        <v>11336</v>
      </c>
      <c r="G345" s="483" t="s">
        <v>128</v>
      </c>
      <c r="H345" s="483" t="s">
        <v>1547</v>
      </c>
      <c r="I345" s="483" t="s">
        <v>21</v>
      </c>
      <c r="J345" s="486">
        <v>730</v>
      </c>
      <c r="K345" s="483">
        <v>350000</v>
      </c>
      <c r="L345" s="486">
        <f t="shared" si="6"/>
        <v>255500000</v>
      </c>
      <c r="M345" s="483" t="s">
        <v>10919</v>
      </c>
      <c r="N345" s="485" t="s">
        <v>10665</v>
      </c>
      <c r="O345" s="485" t="s">
        <v>10659</v>
      </c>
      <c r="P345" s="483" t="s">
        <v>10637</v>
      </c>
      <c r="Q345" s="499">
        <v>43108</v>
      </c>
    </row>
    <row r="346" spans="1:17" ht="105">
      <c r="A346" s="482">
        <v>345</v>
      </c>
      <c r="B346" s="483"/>
      <c r="C346" s="483" t="s">
        <v>362</v>
      </c>
      <c r="D346" s="487" t="s">
        <v>1987</v>
      </c>
      <c r="E346" s="487" t="s">
        <v>11346</v>
      </c>
      <c r="F346" s="483" t="s">
        <v>11336</v>
      </c>
      <c r="G346" s="483" t="s">
        <v>130</v>
      </c>
      <c r="H346" s="483" t="s">
        <v>1547</v>
      </c>
      <c r="I346" s="483" t="s">
        <v>21</v>
      </c>
      <c r="J346" s="486">
        <v>13000</v>
      </c>
      <c r="K346" s="483">
        <v>3000</v>
      </c>
      <c r="L346" s="486">
        <f t="shared" si="6"/>
        <v>39000000</v>
      </c>
      <c r="M346" s="483" t="s">
        <v>10919</v>
      </c>
      <c r="N346" s="485" t="s">
        <v>10665</v>
      </c>
      <c r="O346" s="485" t="s">
        <v>10659</v>
      </c>
      <c r="P346" s="483" t="s">
        <v>10637</v>
      </c>
      <c r="Q346" s="499">
        <v>43108</v>
      </c>
    </row>
    <row r="347" spans="1:17" ht="60">
      <c r="A347" s="482">
        <v>346</v>
      </c>
      <c r="B347" s="483"/>
      <c r="C347" s="483" t="s">
        <v>9598</v>
      </c>
      <c r="D347" s="487" t="s">
        <v>11347</v>
      </c>
      <c r="E347" s="487" t="s">
        <v>11348</v>
      </c>
      <c r="F347" s="483" t="s">
        <v>21</v>
      </c>
      <c r="G347" s="483" t="s">
        <v>130</v>
      </c>
      <c r="H347" s="483" t="s">
        <v>1547</v>
      </c>
      <c r="I347" s="483" t="s">
        <v>21</v>
      </c>
      <c r="J347" s="486">
        <v>7600</v>
      </c>
      <c r="K347" s="483">
        <v>700</v>
      </c>
      <c r="L347" s="486">
        <f t="shared" si="6"/>
        <v>5320000</v>
      </c>
      <c r="M347" s="483" t="s">
        <v>10919</v>
      </c>
      <c r="N347" s="485" t="s">
        <v>10665</v>
      </c>
      <c r="O347" s="485" t="s">
        <v>10659</v>
      </c>
      <c r="P347" s="483" t="s">
        <v>10637</v>
      </c>
      <c r="Q347" s="499">
        <v>43108</v>
      </c>
    </row>
    <row r="348" spans="1:17" ht="60">
      <c r="A348" s="482">
        <v>347</v>
      </c>
      <c r="B348" s="483"/>
      <c r="C348" s="483" t="s">
        <v>9598</v>
      </c>
      <c r="D348" s="487" t="s">
        <v>11349</v>
      </c>
      <c r="E348" s="487" t="s">
        <v>11350</v>
      </c>
      <c r="F348" s="483" t="s">
        <v>21</v>
      </c>
      <c r="G348" s="483" t="s">
        <v>130</v>
      </c>
      <c r="H348" s="483" t="s">
        <v>1547</v>
      </c>
      <c r="I348" s="483" t="s">
        <v>21</v>
      </c>
      <c r="J348" s="486">
        <v>9300</v>
      </c>
      <c r="K348" s="483">
        <v>500</v>
      </c>
      <c r="L348" s="486">
        <f t="shared" si="6"/>
        <v>4650000</v>
      </c>
      <c r="M348" s="483" t="s">
        <v>10919</v>
      </c>
      <c r="N348" s="485" t="s">
        <v>10665</v>
      </c>
      <c r="O348" s="485" t="s">
        <v>10659</v>
      </c>
      <c r="P348" s="483" t="s">
        <v>10637</v>
      </c>
      <c r="Q348" s="499">
        <v>43108</v>
      </c>
    </row>
    <row r="349" spans="1:17" ht="60">
      <c r="A349" s="482">
        <v>348</v>
      </c>
      <c r="B349" s="483"/>
      <c r="C349" s="483" t="s">
        <v>64</v>
      </c>
      <c r="D349" s="487" t="s">
        <v>6730</v>
      </c>
      <c r="E349" s="487" t="s">
        <v>216</v>
      </c>
      <c r="F349" s="483" t="s">
        <v>11351</v>
      </c>
      <c r="G349" s="483" t="s">
        <v>956</v>
      </c>
      <c r="H349" s="483" t="s">
        <v>4263</v>
      </c>
      <c r="I349" s="483" t="s">
        <v>23</v>
      </c>
      <c r="J349" s="486">
        <v>5150</v>
      </c>
      <c r="K349" s="483">
        <v>120000</v>
      </c>
      <c r="L349" s="486">
        <f t="shared" si="6"/>
        <v>618000000</v>
      </c>
      <c r="M349" s="483" t="s">
        <v>10919</v>
      </c>
      <c r="N349" s="485" t="s">
        <v>10665</v>
      </c>
      <c r="O349" s="485" t="s">
        <v>10659</v>
      </c>
      <c r="P349" s="483" t="s">
        <v>10637</v>
      </c>
      <c r="Q349" s="499">
        <v>43108</v>
      </c>
    </row>
    <row r="350" spans="1:17" ht="60">
      <c r="A350" s="482">
        <v>349</v>
      </c>
      <c r="B350" s="483"/>
      <c r="C350" s="483" t="s">
        <v>143</v>
      </c>
      <c r="D350" s="487" t="s">
        <v>217</v>
      </c>
      <c r="E350" s="487" t="s">
        <v>11352</v>
      </c>
      <c r="F350" s="483" t="s">
        <v>11353</v>
      </c>
      <c r="G350" s="483" t="s">
        <v>130</v>
      </c>
      <c r="H350" s="483" t="s">
        <v>33</v>
      </c>
      <c r="I350" s="483" t="s">
        <v>23</v>
      </c>
      <c r="J350" s="486">
        <v>22440</v>
      </c>
      <c r="K350" s="483">
        <v>7000</v>
      </c>
      <c r="L350" s="486">
        <f t="shared" si="6"/>
        <v>157080000</v>
      </c>
      <c r="M350" s="483" t="s">
        <v>10919</v>
      </c>
      <c r="N350" s="485" t="s">
        <v>10665</v>
      </c>
      <c r="O350" s="485" t="s">
        <v>10659</v>
      </c>
      <c r="P350" s="483" t="s">
        <v>10637</v>
      </c>
      <c r="Q350" s="499">
        <v>43108</v>
      </c>
    </row>
    <row r="351" spans="1:17" ht="75">
      <c r="A351" s="482">
        <v>350</v>
      </c>
      <c r="B351" s="483"/>
      <c r="C351" s="483" t="s">
        <v>160</v>
      </c>
      <c r="D351" s="487" t="s">
        <v>7788</v>
      </c>
      <c r="E351" s="487" t="s">
        <v>11354</v>
      </c>
      <c r="F351" s="483" t="s">
        <v>11355</v>
      </c>
      <c r="G351" s="483" t="s">
        <v>130</v>
      </c>
      <c r="H351" s="483" t="s">
        <v>28</v>
      </c>
      <c r="I351" s="483" t="s">
        <v>21</v>
      </c>
      <c r="J351" s="486">
        <v>79560</v>
      </c>
      <c r="K351" s="483">
        <v>10</v>
      </c>
      <c r="L351" s="486">
        <f t="shared" si="6"/>
        <v>795600</v>
      </c>
      <c r="M351" s="483" t="s">
        <v>10919</v>
      </c>
      <c r="N351" s="485" t="s">
        <v>10665</v>
      </c>
      <c r="O351" s="485" t="s">
        <v>10659</v>
      </c>
      <c r="P351" s="483" t="s">
        <v>10637</v>
      </c>
      <c r="Q351" s="499">
        <v>43108</v>
      </c>
    </row>
    <row r="352" spans="1:17" ht="60">
      <c r="A352" s="482">
        <v>351</v>
      </c>
      <c r="B352" s="483"/>
      <c r="C352" s="483" t="s">
        <v>160</v>
      </c>
      <c r="D352" s="487" t="s">
        <v>11356</v>
      </c>
      <c r="E352" s="487" t="s">
        <v>11357</v>
      </c>
      <c r="F352" s="483" t="s">
        <v>21</v>
      </c>
      <c r="G352" s="483" t="s">
        <v>130</v>
      </c>
      <c r="H352" s="483" t="s">
        <v>241</v>
      </c>
      <c r="I352" s="483" t="s">
        <v>21</v>
      </c>
      <c r="J352" s="486">
        <v>151200</v>
      </c>
      <c r="K352" s="483">
        <v>600</v>
      </c>
      <c r="L352" s="486">
        <f t="shared" si="6"/>
        <v>90720000</v>
      </c>
      <c r="M352" s="483" t="s">
        <v>10919</v>
      </c>
      <c r="N352" s="485" t="s">
        <v>10665</v>
      </c>
      <c r="O352" s="485" t="s">
        <v>10659</v>
      </c>
      <c r="P352" s="483" t="s">
        <v>10637</v>
      </c>
      <c r="Q352" s="499">
        <v>43108</v>
      </c>
    </row>
    <row r="353" spans="1:17" ht="60">
      <c r="A353" s="482">
        <v>352</v>
      </c>
      <c r="B353" s="483"/>
      <c r="C353" s="483" t="s">
        <v>160</v>
      </c>
      <c r="D353" s="487" t="s">
        <v>11358</v>
      </c>
      <c r="E353" s="487" t="s">
        <v>11359</v>
      </c>
      <c r="F353" s="483" t="s">
        <v>21</v>
      </c>
      <c r="G353" s="483" t="s">
        <v>130</v>
      </c>
      <c r="H353" s="483" t="s">
        <v>241</v>
      </c>
      <c r="I353" s="483" t="s">
        <v>21</v>
      </c>
      <c r="J353" s="486">
        <v>40500</v>
      </c>
      <c r="K353" s="483">
        <v>3000</v>
      </c>
      <c r="L353" s="486">
        <f t="shared" si="6"/>
        <v>121500000</v>
      </c>
      <c r="M353" s="483" t="s">
        <v>10919</v>
      </c>
      <c r="N353" s="485" t="s">
        <v>10665</v>
      </c>
      <c r="O353" s="485" t="s">
        <v>10659</v>
      </c>
      <c r="P353" s="483" t="s">
        <v>10637</v>
      </c>
      <c r="Q353" s="499">
        <v>43108</v>
      </c>
    </row>
    <row r="354" spans="1:17" ht="60">
      <c r="A354" s="482">
        <v>353</v>
      </c>
      <c r="B354" s="483"/>
      <c r="C354" s="483" t="s">
        <v>65</v>
      </c>
      <c r="D354" s="487" t="s">
        <v>11360</v>
      </c>
      <c r="E354" s="487" t="s">
        <v>11360</v>
      </c>
      <c r="F354" s="483" t="s">
        <v>11361</v>
      </c>
      <c r="G354" s="483" t="s">
        <v>130</v>
      </c>
      <c r="H354" s="483" t="s">
        <v>241</v>
      </c>
      <c r="I354" s="483" t="s">
        <v>21</v>
      </c>
      <c r="J354" s="486">
        <v>16390</v>
      </c>
      <c r="K354" s="483">
        <v>50000</v>
      </c>
      <c r="L354" s="486">
        <f t="shared" si="6"/>
        <v>819500000</v>
      </c>
      <c r="M354" s="483" t="s">
        <v>10919</v>
      </c>
      <c r="N354" s="485" t="s">
        <v>10665</v>
      </c>
      <c r="O354" s="485" t="s">
        <v>10659</v>
      </c>
      <c r="P354" s="483" t="s">
        <v>10637</v>
      </c>
      <c r="Q354" s="499">
        <v>43108</v>
      </c>
    </row>
    <row r="355" spans="1:17" ht="60">
      <c r="A355" s="482">
        <v>354</v>
      </c>
      <c r="B355" s="483"/>
      <c r="C355" s="483" t="s">
        <v>65</v>
      </c>
      <c r="D355" s="487" t="s">
        <v>11362</v>
      </c>
      <c r="E355" s="487" t="s">
        <v>11363</v>
      </c>
      <c r="F355" s="483" t="s">
        <v>11361</v>
      </c>
      <c r="G355" s="483" t="s">
        <v>3095</v>
      </c>
      <c r="H355" s="483" t="s">
        <v>33</v>
      </c>
      <c r="I355" s="483" t="s">
        <v>21</v>
      </c>
      <c r="J355" s="486">
        <v>8200</v>
      </c>
      <c r="K355" s="483">
        <v>25000</v>
      </c>
      <c r="L355" s="486">
        <f t="shared" si="6"/>
        <v>205000000</v>
      </c>
      <c r="M355" s="483" t="s">
        <v>10919</v>
      </c>
      <c r="N355" s="485" t="s">
        <v>10665</v>
      </c>
      <c r="O355" s="485" t="s">
        <v>10659</v>
      </c>
      <c r="P355" s="483" t="s">
        <v>10637</v>
      </c>
      <c r="Q355" s="499">
        <v>43108</v>
      </c>
    </row>
    <row r="356" spans="1:17" ht="60">
      <c r="A356" s="482">
        <v>355</v>
      </c>
      <c r="B356" s="483"/>
      <c r="C356" s="483" t="s">
        <v>65</v>
      </c>
      <c r="D356" s="487" t="s">
        <v>11364</v>
      </c>
      <c r="E356" s="487" t="s">
        <v>11365</v>
      </c>
      <c r="F356" s="483" t="s">
        <v>11361</v>
      </c>
      <c r="G356" s="483" t="s">
        <v>130</v>
      </c>
      <c r="H356" s="483" t="s">
        <v>2111</v>
      </c>
      <c r="I356" s="483" t="s">
        <v>21</v>
      </c>
      <c r="J356" s="486">
        <v>15590</v>
      </c>
      <c r="K356" s="483">
        <v>10000</v>
      </c>
      <c r="L356" s="486">
        <f t="shared" si="6"/>
        <v>155900000</v>
      </c>
      <c r="M356" s="483" t="s">
        <v>10919</v>
      </c>
      <c r="N356" s="485" t="s">
        <v>10665</v>
      </c>
      <c r="O356" s="485" t="s">
        <v>10659</v>
      </c>
      <c r="P356" s="483" t="s">
        <v>10637</v>
      </c>
      <c r="Q356" s="499">
        <v>43108</v>
      </c>
    </row>
    <row r="357" spans="1:17" ht="60">
      <c r="A357" s="482">
        <v>356</v>
      </c>
      <c r="B357" s="483"/>
      <c r="C357" s="483" t="s">
        <v>83</v>
      </c>
      <c r="D357" s="487" t="s">
        <v>11366</v>
      </c>
      <c r="E357" s="487" t="s">
        <v>11367</v>
      </c>
      <c r="F357" s="483" t="s">
        <v>127</v>
      </c>
      <c r="G357" s="483" t="s">
        <v>11368</v>
      </c>
      <c r="H357" s="483" t="s">
        <v>1547</v>
      </c>
      <c r="I357" s="483" t="s">
        <v>21</v>
      </c>
      <c r="J357" s="486">
        <v>680</v>
      </c>
      <c r="K357" s="483">
        <v>20000</v>
      </c>
      <c r="L357" s="486">
        <f t="shared" si="6"/>
        <v>13600000</v>
      </c>
      <c r="M357" s="483" t="s">
        <v>10919</v>
      </c>
      <c r="N357" s="485" t="s">
        <v>10665</v>
      </c>
      <c r="O357" s="485" t="s">
        <v>10659</v>
      </c>
      <c r="P357" s="483" t="s">
        <v>10637</v>
      </c>
      <c r="Q357" s="499">
        <v>43108</v>
      </c>
    </row>
    <row r="358" spans="1:17" ht="60">
      <c r="A358" s="482">
        <v>357</v>
      </c>
      <c r="B358" s="483"/>
      <c r="C358" s="483" t="s">
        <v>83</v>
      </c>
      <c r="D358" s="487" t="s">
        <v>11369</v>
      </c>
      <c r="E358" s="487" t="s">
        <v>11370</v>
      </c>
      <c r="F358" s="483" t="s">
        <v>127</v>
      </c>
      <c r="G358" s="483" t="s">
        <v>128</v>
      </c>
      <c r="H358" s="483" t="s">
        <v>1547</v>
      </c>
      <c r="I358" s="483" t="s">
        <v>21</v>
      </c>
      <c r="J358" s="486">
        <v>375</v>
      </c>
      <c r="K358" s="483">
        <v>450000</v>
      </c>
      <c r="L358" s="486">
        <f t="shared" si="6"/>
        <v>168750000</v>
      </c>
      <c r="M358" s="483" t="s">
        <v>10919</v>
      </c>
      <c r="N358" s="485" t="s">
        <v>10665</v>
      </c>
      <c r="O358" s="485" t="s">
        <v>10659</v>
      </c>
      <c r="P358" s="483" t="s">
        <v>10637</v>
      </c>
      <c r="Q358" s="499">
        <v>43108</v>
      </c>
    </row>
    <row r="359" spans="1:17" ht="60">
      <c r="A359" s="482">
        <v>358</v>
      </c>
      <c r="B359" s="483"/>
      <c r="C359" s="483" t="s">
        <v>1874</v>
      </c>
      <c r="D359" s="487" t="s">
        <v>11371</v>
      </c>
      <c r="E359" s="487" t="s">
        <v>11372</v>
      </c>
      <c r="F359" s="483" t="s">
        <v>127</v>
      </c>
      <c r="G359" s="483" t="s">
        <v>11373</v>
      </c>
      <c r="H359" s="483" t="s">
        <v>1547</v>
      </c>
      <c r="I359" s="483" t="s">
        <v>21</v>
      </c>
      <c r="J359" s="486">
        <v>4200</v>
      </c>
      <c r="K359" s="483">
        <v>25000</v>
      </c>
      <c r="L359" s="486">
        <f t="shared" si="6"/>
        <v>105000000</v>
      </c>
      <c r="M359" s="483" t="s">
        <v>10919</v>
      </c>
      <c r="N359" s="485" t="s">
        <v>10665</v>
      </c>
      <c r="O359" s="485" t="s">
        <v>10659</v>
      </c>
      <c r="P359" s="483" t="s">
        <v>10637</v>
      </c>
      <c r="Q359" s="499">
        <v>43108</v>
      </c>
    </row>
    <row r="360" spans="1:17" ht="60">
      <c r="A360" s="482">
        <v>359</v>
      </c>
      <c r="B360" s="483"/>
      <c r="C360" s="483" t="s">
        <v>71</v>
      </c>
      <c r="D360" s="487" t="s">
        <v>11374</v>
      </c>
      <c r="E360" s="487" t="s">
        <v>11375</v>
      </c>
      <c r="F360" s="483" t="s">
        <v>21</v>
      </c>
      <c r="G360" s="483" t="s">
        <v>98</v>
      </c>
      <c r="H360" s="483" t="s">
        <v>6836</v>
      </c>
      <c r="I360" s="483" t="s">
        <v>21</v>
      </c>
      <c r="J360" s="486">
        <v>680000</v>
      </c>
      <c r="K360" s="483">
        <v>200</v>
      </c>
      <c r="L360" s="486">
        <f t="shared" si="6"/>
        <v>136000000</v>
      </c>
      <c r="M360" s="483" t="s">
        <v>10919</v>
      </c>
      <c r="N360" s="485" t="s">
        <v>10665</v>
      </c>
      <c r="O360" s="485" t="s">
        <v>10659</v>
      </c>
      <c r="P360" s="483" t="s">
        <v>10637</v>
      </c>
      <c r="Q360" s="499">
        <v>43108</v>
      </c>
    </row>
    <row r="361" spans="1:17" ht="60">
      <c r="A361" s="482">
        <v>360</v>
      </c>
      <c r="B361" s="483"/>
      <c r="C361" s="483" t="s">
        <v>71</v>
      </c>
      <c r="D361" s="487" t="s">
        <v>11376</v>
      </c>
      <c r="E361" s="487" t="s">
        <v>11376</v>
      </c>
      <c r="F361" s="483" t="s">
        <v>21</v>
      </c>
      <c r="G361" s="483" t="s">
        <v>98</v>
      </c>
      <c r="H361" s="483" t="s">
        <v>6836</v>
      </c>
      <c r="I361" s="483" t="s">
        <v>21</v>
      </c>
      <c r="J361" s="486">
        <v>598000</v>
      </c>
      <c r="K361" s="483">
        <v>15</v>
      </c>
      <c r="L361" s="486">
        <f t="shared" si="6"/>
        <v>8970000</v>
      </c>
      <c r="M361" s="483" t="s">
        <v>10919</v>
      </c>
      <c r="N361" s="485" t="s">
        <v>10665</v>
      </c>
      <c r="O361" s="485" t="s">
        <v>10659</v>
      </c>
      <c r="P361" s="483" t="s">
        <v>10637</v>
      </c>
      <c r="Q361" s="499">
        <v>43108</v>
      </c>
    </row>
    <row r="362" spans="1:17" ht="60">
      <c r="A362" s="482">
        <v>361</v>
      </c>
      <c r="B362" s="483"/>
      <c r="C362" s="483" t="s">
        <v>82</v>
      </c>
      <c r="D362" s="487" t="s">
        <v>11377</v>
      </c>
      <c r="E362" s="487" t="s">
        <v>11378</v>
      </c>
      <c r="F362" s="483" t="s">
        <v>11379</v>
      </c>
      <c r="G362" s="483" t="s">
        <v>98</v>
      </c>
      <c r="H362" s="483" t="s">
        <v>241</v>
      </c>
      <c r="I362" s="483" t="s">
        <v>21</v>
      </c>
      <c r="J362" s="486">
        <v>24150</v>
      </c>
      <c r="K362" s="483">
        <v>3000</v>
      </c>
      <c r="L362" s="486">
        <f t="shared" si="6"/>
        <v>72450000</v>
      </c>
      <c r="M362" s="483" t="s">
        <v>10919</v>
      </c>
      <c r="N362" s="485" t="s">
        <v>10665</v>
      </c>
      <c r="O362" s="485" t="s">
        <v>10659</v>
      </c>
      <c r="P362" s="483" t="s">
        <v>10637</v>
      </c>
      <c r="Q362" s="499">
        <v>43108</v>
      </c>
    </row>
    <row r="363" spans="1:17" ht="105">
      <c r="A363" s="482">
        <v>362</v>
      </c>
      <c r="B363" s="483"/>
      <c r="C363" s="483" t="s">
        <v>253</v>
      </c>
      <c r="D363" s="487" t="s">
        <v>11380</v>
      </c>
      <c r="E363" s="487" t="s">
        <v>11381</v>
      </c>
      <c r="F363" s="483" t="s">
        <v>23</v>
      </c>
      <c r="G363" s="483" t="s">
        <v>254</v>
      </c>
      <c r="H363" s="483" t="s">
        <v>11382</v>
      </c>
      <c r="I363" s="483" t="s">
        <v>1415</v>
      </c>
      <c r="J363" s="486">
        <v>350000</v>
      </c>
      <c r="K363" s="483">
        <v>100</v>
      </c>
      <c r="L363" s="486">
        <f t="shared" si="6"/>
        <v>35000000</v>
      </c>
      <c r="M363" s="483" t="s">
        <v>10919</v>
      </c>
      <c r="N363" s="485" t="s">
        <v>10665</v>
      </c>
      <c r="O363" s="485" t="s">
        <v>10659</v>
      </c>
      <c r="P363" s="483" t="s">
        <v>10637</v>
      </c>
      <c r="Q363" s="499">
        <v>43108</v>
      </c>
    </row>
    <row r="364" spans="1:17" ht="60">
      <c r="A364" s="482">
        <v>363</v>
      </c>
      <c r="B364" s="483"/>
      <c r="C364" s="483" t="s">
        <v>71</v>
      </c>
      <c r="D364" s="487" t="s">
        <v>11383</v>
      </c>
      <c r="E364" s="487" t="s">
        <v>11383</v>
      </c>
      <c r="F364" s="483" t="s">
        <v>23</v>
      </c>
      <c r="G364" s="483" t="s">
        <v>254</v>
      </c>
      <c r="H364" s="483" t="s">
        <v>11382</v>
      </c>
      <c r="I364" s="483" t="s">
        <v>1415</v>
      </c>
      <c r="J364" s="486">
        <v>336000</v>
      </c>
      <c r="K364" s="483">
        <v>100</v>
      </c>
      <c r="L364" s="486">
        <f t="shared" si="6"/>
        <v>33600000</v>
      </c>
      <c r="M364" s="483" t="s">
        <v>10919</v>
      </c>
      <c r="N364" s="485" t="s">
        <v>10665</v>
      </c>
      <c r="O364" s="485" t="s">
        <v>10659</v>
      </c>
      <c r="P364" s="483" t="s">
        <v>10637</v>
      </c>
      <c r="Q364" s="499">
        <v>43108</v>
      </c>
    </row>
    <row r="365" spans="1:17" ht="60">
      <c r="A365" s="482">
        <v>364</v>
      </c>
      <c r="B365" s="483"/>
      <c r="C365" s="483" t="s">
        <v>94</v>
      </c>
      <c r="D365" s="487" t="s">
        <v>11384</v>
      </c>
      <c r="E365" s="487" t="s">
        <v>11384</v>
      </c>
      <c r="F365" s="483" t="s">
        <v>11385</v>
      </c>
      <c r="G365" s="483" t="s">
        <v>179</v>
      </c>
      <c r="H365" s="483" t="s">
        <v>241</v>
      </c>
      <c r="I365" s="483" t="s">
        <v>21</v>
      </c>
      <c r="J365" s="486">
        <v>2000</v>
      </c>
      <c r="K365" s="483">
        <v>5000</v>
      </c>
      <c r="L365" s="486">
        <f t="shared" si="6"/>
        <v>10000000</v>
      </c>
      <c r="M365" s="483" t="s">
        <v>10919</v>
      </c>
      <c r="N365" s="485" t="s">
        <v>10665</v>
      </c>
      <c r="O365" s="485" t="s">
        <v>10659</v>
      </c>
      <c r="P365" s="483" t="s">
        <v>10637</v>
      </c>
      <c r="Q365" s="499">
        <v>43108</v>
      </c>
    </row>
    <row r="366" spans="1:17" ht="60">
      <c r="A366" s="482">
        <v>365</v>
      </c>
      <c r="B366" s="483"/>
      <c r="C366" s="483" t="s">
        <v>94</v>
      </c>
      <c r="D366" s="487" t="s">
        <v>11386</v>
      </c>
      <c r="E366" s="487" t="s">
        <v>6737</v>
      </c>
      <c r="F366" s="483" t="s">
        <v>11385</v>
      </c>
      <c r="G366" s="483" t="s">
        <v>11387</v>
      </c>
      <c r="H366" s="483" t="s">
        <v>7476</v>
      </c>
      <c r="I366" s="483" t="s">
        <v>21</v>
      </c>
      <c r="J366" s="486">
        <v>2150</v>
      </c>
      <c r="K366" s="483">
        <v>5000</v>
      </c>
      <c r="L366" s="486">
        <f t="shared" si="6"/>
        <v>10750000</v>
      </c>
      <c r="M366" s="483" t="s">
        <v>10919</v>
      </c>
      <c r="N366" s="485" t="s">
        <v>10665</v>
      </c>
      <c r="O366" s="485" t="s">
        <v>10659</v>
      </c>
      <c r="P366" s="483" t="s">
        <v>10637</v>
      </c>
      <c r="Q366" s="499">
        <v>43108</v>
      </c>
    </row>
    <row r="367" spans="1:17" ht="60">
      <c r="A367" s="482">
        <v>366</v>
      </c>
      <c r="B367" s="483"/>
      <c r="C367" s="483" t="s">
        <v>81</v>
      </c>
      <c r="D367" s="487" t="s">
        <v>345</v>
      </c>
      <c r="E367" s="487" t="s">
        <v>11388</v>
      </c>
      <c r="F367" s="483" t="s">
        <v>11389</v>
      </c>
      <c r="G367" s="483" t="s">
        <v>11390</v>
      </c>
      <c r="H367" s="483" t="s">
        <v>31</v>
      </c>
      <c r="I367" s="483" t="s">
        <v>1415</v>
      </c>
      <c r="J367" s="486">
        <v>380</v>
      </c>
      <c r="K367" s="483">
        <v>60000</v>
      </c>
      <c r="L367" s="486">
        <f t="shared" si="6"/>
        <v>22800000</v>
      </c>
      <c r="M367" s="483" t="s">
        <v>10919</v>
      </c>
      <c r="N367" s="485" t="s">
        <v>10665</v>
      </c>
      <c r="O367" s="485" t="s">
        <v>10659</v>
      </c>
      <c r="P367" s="483" t="s">
        <v>10637</v>
      </c>
      <c r="Q367" s="499">
        <v>43108</v>
      </c>
    </row>
    <row r="368" spans="1:17" ht="45">
      <c r="A368" s="482">
        <v>367</v>
      </c>
      <c r="B368" s="483"/>
      <c r="C368" s="500" t="s">
        <v>78</v>
      </c>
      <c r="D368" s="501" t="s">
        <v>11391</v>
      </c>
      <c r="E368" s="501" t="s">
        <v>11391</v>
      </c>
      <c r="F368" s="500" t="s">
        <v>11392</v>
      </c>
      <c r="G368" s="483" t="s">
        <v>148</v>
      </c>
      <c r="H368" s="483" t="s">
        <v>33</v>
      </c>
      <c r="I368" s="498" t="s">
        <v>22</v>
      </c>
      <c r="J368" s="497">
        <v>12600</v>
      </c>
      <c r="K368" s="498">
        <v>6000</v>
      </c>
      <c r="L368" s="486">
        <v>75600000</v>
      </c>
      <c r="M368" s="483" t="s">
        <v>11393</v>
      </c>
      <c r="N368" s="485" t="s">
        <v>10665</v>
      </c>
      <c r="O368" s="485" t="s">
        <v>10659</v>
      </c>
      <c r="P368" s="483" t="s">
        <v>10639</v>
      </c>
      <c r="Q368" s="499" t="s">
        <v>10610</v>
      </c>
    </row>
    <row r="369" spans="1:17" ht="45">
      <c r="A369" s="482">
        <v>368</v>
      </c>
      <c r="B369" s="483"/>
      <c r="C369" s="500" t="s">
        <v>78</v>
      </c>
      <c r="D369" s="501" t="s">
        <v>11394</v>
      </c>
      <c r="E369" s="501" t="s">
        <v>11394</v>
      </c>
      <c r="F369" s="500" t="s">
        <v>11392</v>
      </c>
      <c r="G369" s="483" t="s">
        <v>148</v>
      </c>
      <c r="H369" s="483" t="s">
        <v>33</v>
      </c>
      <c r="I369" s="498" t="s">
        <v>22</v>
      </c>
      <c r="J369" s="497">
        <v>2835</v>
      </c>
      <c r="K369" s="498">
        <v>220000</v>
      </c>
      <c r="L369" s="486">
        <v>623700000</v>
      </c>
      <c r="M369" s="483" t="s">
        <v>11393</v>
      </c>
      <c r="N369" s="485" t="s">
        <v>10665</v>
      </c>
      <c r="O369" s="485" t="s">
        <v>10659</v>
      </c>
      <c r="P369" s="483" t="s">
        <v>10639</v>
      </c>
      <c r="Q369" s="499" t="s">
        <v>10610</v>
      </c>
    </row>
    <row r="370" spans="1:17" ht="45">
      <c r="A370" s="482">
        <v>369</v>
      </c>
      <c r="B370" s="483"/>
      <c r="C370" s="500" t="s">
        <v>113</v>
      </c>
      <c r="D370" s="501" t="s">
        <v>11395</v>
      </c>
      <c r="E370" s="501" t="s">
        <v>11395</v>
      </c>
      <c r="F370" s="500" t="s">
        <v>317</v>
      </c>
      <c r="G370" s="483" t="s">
        <v>148</v>
      </c>
      <c r="H370" s="483" t="s">
        <v>33</v>
      </c>
      <c r="I370" s="498" t="s">
        <v>22</v>
      </c>
      <c r="J370" s="497">
        <v>966</v>
      </c>
      <c r="K370" s="498">
        <v>700000</v>
      </c>
      <c r="L370" s="486">
        <v>676200000</v>
      </c>
      <c r="M370" s="483" t="s">
        <v>11393</v>
      </c>
      <c r="N370" s="485" t="s">
        <v>10665</v>
      </c>
      <c r="O370" s="485" t="s">
        <v>10659</v>
      </c>
      <c r="P370" s="483" t="s">
        <v>10639</v>
      </c>
      <c r="Q370" s="499" t="s">
        <v>10610</v>
      </c>
    </row>
    <row r="371" spans="1:17" ht="60">
      <c r="A371" s="482">
        <v>370</v>
      </c>
      <c r="B371" s="483"/>
      <c r="C371" s="500" t="s">
        <v>311</v>
      </c>
      <c r="D371" s="501" t="s">
        <v>11396</v>
      </c>
      <c r="E371" s="501" t="s">
        <v>11396</v>
      </c>
      <c r="F371" s="500" t="s">
        <v>324</v>
      </c>
      <c r="G371" s="483" t="s">
        <v>956</v>
      </c>
      <c r="H371" s="483" t="s">
        <v>31</v>
      </c>
      <c r="I371" s="498" t="s">
        <v>21</v>
      </c>
      <c r="J371" s="497">
        <v>4500</v>
      </c>
      <c r="K371" s="498">
        <v>4000</v>
      </c>
      <c r="L371" s="486">
        <f>J371*K371</f>
        <v>18000000</v>
      </c>
      <c r="M371" s="483" t="s">
        <v>10919</v>
      </c>
      <c r="N371" s="485" t="s">
        <v>11397</v>
      </c>
      <c r="O371" s="485" t="s">
        <v>10659</v>
      </c>
      <c r="P371" s="483" t="s">
        <v>10640</v>
      </c>
      <c r="Q371" s="499">
        <v>43259</v>
      </c>
    </row>
    <row r="372" spans="1:17" ht="60">
      <c r="A372" s="482">
        <v>371</v>
      </c>
      <c r="B372" s="483"/>
      <c r="C372" s="500"/>
      <c r="D372" s="501" t="s">
        <v>11398</v>
      </c>
      <c r="E372" s="501" t="s">
        <v>11398</v>
      </c>
      <c r="F372" s="500" t="s">
        <v>771</v>
      </c>
      <c r="G372" s="483" t="s">
        <v>72</v>
      </c>
      <c r="H372" s="483" t="s">
        <v>1414</v>
      </c>
      <c r="I372" s="498" t="s">
        <v>21</v>
      </c>
      <c r="J372" s="497">
        <v>218500</v>
      </c>
      <c r="K372" s="498">
        <v>15</v>
      </c>
      <c r="L372" s="486">
        <f t="shared" ref="L372:L424" si="7">J372*K372</f>
        <v>3277500</v>
      </c>
      <c r="M372" s="483" t="s">
        <v>10919</v>
      </c>
      <c r="N372" s="485" t="s">
        <v>11397</v>
      </c>
      <c r="O372" s="485" t="s">
        <v>10659</v>
      </c>
      <c r="P372" s="483" t="s">
        <v>10640</v>
      </c>
      <c r="Q372" s="499">
        <v>43259</v>
      </c>
    </row>
    <row r="373" spans="1:17" ht="60">
      <c r="A373" s="482">
        <v>372</v>
      </c>
      <c r="B373" s="483"/>
      <c r="C373" s="500"/>
      <c r="D373" s="501" t="s">
        <v>118</v>
      </c>
      <c r="E373" s="501" t="s">
        <v>11399</v>
      </c>
      <c r="F373" s="500" t="s">
        <v>1415</v>
      </c>
      <c r="G373" s="483" t="s">
        <v>30</v>
      </c>
      <c r="H373" s="483" t="s">
        <v>11400</v>
      </c>
      <c r="I373" s="498" t="s">
        <v>21</v>
      </c>
      <c r="J373" s="497">
        <v>37800</v>
      </c>
      <c r="K373" s="498">
        <v>50</v>
      </c>
      <c r="L373" s="486">
        <f t="shared" si="7"/>
        <v>1890000</v>
      </c>
      <c r="M373" s="483" t="s">
        <v>10919</v>
      </c>
      <c r="N373" s="485" t="s">
        <v>11397</v>
      </c>
      <c r="O373" s="485" t="s">
        <v>10659</v>
      </c>
      <c r="P373" s="483" t="s">
        <v>10640</v>
      </c>
      <c r="Q373" s="499">
        <v>43259</v>
      </c>
    </row>
    <row r="374" spans="1:17" ht="60">
      <c r="A374" s="482">
        <v>373</v>
      </c>
      <c r="B374" s="483"/>
      <c r="C374" s="500" t="s">
        <v>87</v>
      </c>
      <c r="D374" s="501" t="s">
        <v>11401</v>
      </c>
      <c r="E374" s="501" t="s">
        <v>11401</v>
      </c>
      <c r="F374" s="500" t="s">
        <v>11402</v>
      </c>
      <c r="G374" s="483" t="s">
        <v>1312</v>
      </c>
      <c r="H374" s="483" t="s">
        <v>11403</v>
      </c>
      <c r="I374" s="498" t="s">
        <v>17</v>
      </c>
      <c r="J374" s="497">
        <v>230</v>
      </c>
      <c r="K374" s="498">
        <v>200000</v>
      </c>
      <c r="L374" s="486">
        <f t="shared" si="7"/>
        <v>46000000</v>
      </c>
      <c r="M374" s="483" t="s">
        <v>10919</v>
      </c>
      <c r="N374" s="485" t="s">
        <v>11397</v>
      </c>
      <c r="O374" s="485" t="s">
        <v>10659</v>
      </c>
      <c r="P374" s="483" t="s">
        <v>10640</v>
      </c>
      <c r="Q374" s="499">
        <v>43259</v>
      </c>
    </row>
    <row r="375" spans="1:17" ht="60">
      <c r="A375" s="482">
        <v>374</v>
      </c>
      <c r="B375" s="483"/>
      <c r="C375" s="500" t="s">
        <v>109</v>
      </c>
      <c r="D375" s="501" t="s">
        <v>11404</v>
      </c>
      <c r="E375" s="501" t="s">
        <v>11405</v>
      </c>
      <c r="F375" s="500" t="s">
        <v>11406</v>
      </c>
      <c r="G375" s="483" t="s">
        <v>735</v>
      </c>
      <c r="H375" s="483" t="s">
        <v>43</v>
      </c>
      <c r="I375" s="498" t="s">
        <v>18</v>
      </c>
      <c r="J375" s="497">
        <v>130500</v>
      </c>
      <c r="K375" s="498">
        <v>250</v>
      </c>
      <c r="L375" s="486">
        <f t="shared" si="7"/>
        <v>32625000</v>
      </c>
      <c r="M375" s="483" t="s">
        <v>10919</v>
      </c>
      <c r="N375" s="485" t="s">
        <v>11397</v>
      </c>
      <c r="O375" s="485" t="s">
        <v>10659</v>
      </c>
      <c r="P375" s="483" t="s">
        <v>10640</v>
      </c>
      <c r="Q375" s="499">
        <v>43259</v>
      </c>
    </row>
    <row r="376" spans="1:17" ht="60">
      <c r="A376" s="482">
        <v>375</v>
      </c>
      <c r="B376" s="483"/>
      <c r="C376" s="500" t="s">
        <v>66</v>
      </c>
      <c r="D376" s="501" t="s">
        <v>11407</v>
      </c>
      <c r="E376" s="501" t="s">
        <v>11408</v>
      </c>
      <c r="F376" s="500" t="s">
        <v>11409</v>
      </c>
      <c r="G376" s="483" t="s">
        <v>735</v>
      </c>
      <c r="H376" s="483" t="s">
        <v>11410</v>
      </c>
      <c r="I376" s="498" t="s">
        <v>18</v>
      </c>
      <c r="J376" s="497">
        <v>15600</v>
      </c>
      <c r="K376" s="498">
        <v>100</v>
      </c>
      <c r="L376" s="486">
        <f t="shared" si="7"/>
        <v>1560000</v>
      </c>
      <c r="M376" s="483" t="s">
        <v>10919</v>
      </c>
      <c r="N376" s="485" t="s">
        <v>11397</v>
      </c>
      <c r="O376" s="485" t="s">
        <v>10659</v>
      </c>
      <c r="P376" s="483" t="s">
        <v>10640</v>
      </c>
      <c r="Q376" s="499">
        <v>43259</v>
      </c>
    </row>
    <row r="377" spans="1:17" ht="60">
      <c r="A377" s="482">
        <v>376</v>
      </c>
      <c r="B377" s="483"/>
      <c r="C377" s="500" t="s">
        <v>66</v>
      </c>
      <c r="D377" s="501" t="s">
        <v>11411</v>
      </c>
      <c r="E377" s="501" t="s">
        <v>11412</v>
      </c>
      <c r="F377" s="500" t="s">
        <v>11409</v>
      </c>
      <c r="G377" s="483" t="s">
        <v>4703</v>
      </c>
      <c r="H377" s="483" t="s">
        <v>11413</v>
      </c>
      <c r="I377" s="498" t="s">
        <v>18</v>
      </c>
      <c r="J377" s="497">
        <v>120800</v>
      </c>
      <c r="K377" s="498">
        <v>500</v>
      </c>
      <c r="L377" s="486">
        <f t="shared" si="7"/>
        <v>60400000</v>
      </c>
      <c r="M377" s="483" t="s">
        <v>10919</v>
      </c>
      <c r="N377" s="485" t="s">
        <v>11397</v>
      </c>
      <c r="O377" s="485" t="s">
        <v>10659</v>
      </c>
      <c r="P377" s="483" t="s">
        <v>10640</v>
      </c>
      <c r="Q377" s="499">
        <v>43259</v>
      </c>
    </row>
    <row r="378" spans="1:17" ht="60">
      <c r="A378" s="482">
        <v>377</v>
      </c>
      <c r="B378" s="483"/>
      <c r="C378" s="500" t="s">
        <v>122</v>
      </c>
      <c r="D378" s="501" t="s">
        <v>11414</v>
      </c>
      <c r="E378" s="501" t="s">
        <v>11415</v>
      </c>
      <c r="F378" s="500" t="s">
        <v>11416</v>
      </c>
      <c r="G378" s="483" t="s">
        <v>223</v>
      </c>
      <c r="H378" s="483" t="s">
        <v>11417</v>
      </c>
      <c r="I378" s="498" t="s">
        <v>18</v>
      </c>
      <c r="J378" s="497">
        <v>74200</v>
      </c>
      <c r="K378" s="498">
        <v>300</v>
      </c>
      <c r="L378" s="486">
        <f t="shared" si="7"/>
        <v>22260000</v>
      </c>
      <c r="M378" s="483" t="s">
        <v>10919</v>
      </c>
      <c r="N378" s="485" t="s">
        <v>11397</v>
      </c>
      <c r="O378" s="485" t="s">
        <v>10659</v>
      </c>
      <c r="P378" s="483" t="s">
        <v>10640</v>
      </c>
      <c r="Q378" s="499">
        <v>43259</v>
      </c>
    </row>
    <row r="379" spans="1:17" ht="60">
      <c r="A379" s="482">
        <v>378</v>
      </c>
      <c r="B379" s="483"/>
      <c r="C379" s="500" t="s">
        <v>66</v>
      </c>
      <c r="D379" s="501" t="s">
        <v>11418</v>
      </c>
      <c r="E379" s="501" t="s">
        <v>11418</v>
      </c>
      <c r="F379" s="500" t="s">
        <v>11419</v>
      </c>
      <c r="G379" s="483" t="s">
        <v>11420</v>
      </c>
      <c r="H379" s="483" t="s">
        <v>33</v>
      </c>
      <c r="I379" s="498" t="s">
        <v>18</v>
      </c>
      <c r="J379" s="497">
        <v>14000</v>
      </c>
      <c r="K379" s="498">
        <v>25000</v>
      </c>
      <c r="L379" s="486">
        <f t="shared" si="7"/>
        <v>350000000</v>
      </c>
      <c r="M379" s="483" t="s">
        <v>10919</v>
      </c>
      <c r="N379" s="485" t="s">
        <v>11397</v>
      </c>
      <c r="O379" s="485" t="s">
        <v>10659</v>
      </c>
      <c r="P379" s="483" t="s">
        <v>10640</v>
      </c>
      <c r="Q379" s="499">
        <v>43259</v>
      </c>
    </row>
    <row r="380" spans="1:17" ht="60">
      <c r="A380" s="482">
        <v>379</v>
      </c>
      <c r="B380" s="483"/>
      <c r="C380" s="500" t="s">
        <v>88</v>
      </c>
      <c r="D380" s="501" t="s">
        <v>6679</v>
      </c>
      <c r="E380" s="501" t="s">
        <v>6680</v>
      </c>
      <c r="F380" s="500" t="s">
        <v>11421</v>
      </c>
      <c r="G380" s="483" t="s">
        <v>735</v>
      </c>
      <c r="H380" s="483" t="s">
        <v>11422</v>
      </c>
      <c r="I380" s="498" t="s">
        <v>18</v>
      </c>
      <c r="J380" s="497">
        <v>21400</v>
      </c>
      <c r="K380" s="498">
        <v>4000</v>
      </c>
      <c r="L380" s="486">
        <f t="shared" si="7"/>
        <v>85600000</v>
      </c>
      <c r="M380" s="483" t="s">
        <v>10919</v>
      </c>
      <c r="N380" s="485" t="s">
        <v>11397</v>
      </c>
      <c r="O380" s="485" t="s">
        <v>10659</v>
      </c>
      <c r="P380" s="483" t="s">
        <v>10640</v>
      </c>
      <c r="Q380" s="499">
        <v>43259</v>
      </c>
    </row>
    <row r="381" spans="1:17" ht="60">
      <c r="A381" s="482">
        <v>380</v>
      </c>
      <c r="B381" s="483"/>
      <c r="C381" s="500"/>
      <c r="D381" s="501" t="s">
        <v>11423</v>
      </c>
      <c r="E381" s="501" t="s">
        <v>11423</v>
      </c>
      <c r="F381" s="500" t="s">
        <v>29</v>
      </c>
      <c r="G381" s="483" t="s">
        <v>11424</v>
      </c>
      <c r="H381" s="483" t="s">
        <v>40</v>
      </c>
      <c r="I381" s="498" t="s">
        <v>29</v>
      </c>
      <c r="J381" s="497">
        <v>138000</v>
      </c>
      <c r="K381" s="498">
        <v>5</v>
      </c>
      <c r="L381" s="486">
        <f t="shared" si="7"/>
        <v>690000</v>
      </c>
      <c r="M381" s="483" t="s">
        <v>10919</v>
      </c>
      <c r="N381" s="485" t="s">
        <v>11397</v>
      </c>
      <c r="O381" s="485" t="s">
        <v>10659</v>
      </c>
      <c r="P381" s="483" t="s">
        <v>10640</v>
      </c>
      <c r="Q381" s="499">
        <v>43259</v>
      </c>
    </row>
    <row r="382" spans="1:17" ht="60">
      <c r="A382" s="482">
        <v>381</v>
      </c>
      <c r="B382" s="483"/>
      <c r="C382" s="500" t="s">
        <v>1683</v>
      </c>
      <c r="D382" s="501" t="s">
        <v>11425</v>
      </c>
      <c r="E382" s="501" t="s">
        <v>11426</v>
      </c>
      <c r="F382" s="500" t="s">
        <v>11427</v>
      </c>
      <c r="G382" s="483" t="s">
        <v>735</v>
      </c>
      <c r="H382" s="483" t="s">
        <v>43</v>
      </c>
      <c r="I382" s="498" t="s">
        <v>17</v>
      </c>
      <c r="J382" s="497">
        <v>19700</v>
      </c>
      <c r="K382" s="498">
        <v>700</v>
      </c>
      <c r="L382" s="486">
        <f t="shared" si="7"/>
        <v>13790000</v>
      </c>
      <c r="M382" s="483" t="s">
        <v>10919</v>
      </c>
      <c r="N382" s="485" t="s">
        <v>11397</v>
      </c>
      <c r="O382" s="485" t="s">
        <v>10659</v>
      </c>
      <c r="P382" s="483" t="s">
        <v>10640</v>
      </c>
      <c r="Q382" s="499">
        <v>43259</v>
      </c>
    </row>
    <row r="383" spans="1:17" ht="60">
      <c r="A383" s="482">
        <v>382</v>
      </c>
      <c r="B383" s="483"/>
      <c r="C383" s="500"/>
      <c r="D383" s="501" t="s">
        <v>11428</v>
      </c>
      <c r="E383" s="501" t="s">
        <v>11428</v>
      </c>
      <c r="F383" s="500" t="s">
        <v>11429</v>
      </c>
      <c r="G383" s="483"/>
      <c r="H383" s="483" t="s">
        <v>34</v>
      </c>
      <c r="I383" s="498" t="s">
        <v>1415</v>
      </c>
      <c r="J383" s="497">
        <v>84000</v>
      </c>
      <c r="K383" s="498">
        <v>10</v>
      </c>
      <c r="L383" s="486">
        <f t="shared" si="7"/>
        <v>840000</v>
      </c>
      <c r="M383" s="483" t="s">
        <v>10919</v>
      </c>
      <c r="N383" s="485" t="s">
        <v>11397</v>
      </c>
      <c r="O383" s="485" t="s">
        <v>10659</v>
      </c>
      <c r="P383" s="483" t="s">
        <v>10640</v>
      </c>
      <c r="Q383" s="499">
        <v>43259</v>
      </c>
    </row>
    <row r="384" spans="1:17" ht="60">
      <c r="A384" s="482">
        <v>383</v>
      </c>
      <c r="B384" s="483"/>
      <c r="C384" s="500"/>
      <c r="D384" s="501" t="s">
        <v>3812</v>
      </c>
      <c r="E384" s="501" t="s">
        <v>3812</v>
      </c>
      <c r="F384" s="500" t="s">
        <v>11430</v>
      </c>
      <c r="G384" s="483" t="s">
        <v>11431</v>
      </c>
      <c r="H384" s="483" t="s">
        <v>27</v>
      </c>
      <c r="I384" s="498" t="s">
        <v>21</v>
      </c>
      <c r="J384" s="497">
        <v>924</v>
      </c>
      <c r="K384" s="498">
        <v>500</v>
      </c>
      <c r="L384" s="486">
        <f t="shared" si="7"/>
        <v>462000</v>
      </c>
      <c r="M384" s="483" t="s">
        <v>10919</v>
      </c>
      <c r="N384" s="485" t="s">
        <v>11397</v>
      </c>
      <c r="O384" s="485" t="s">
        <v>10659</v>
      </c>
      <c r="P384" s="483" t="s">
        <v>10640</v>
      </c>
      <c r="Q384" s="499">
        <v>43259</v>
      </c>
    </row>
    <row r="385" spans="1:17" ht="60">
      <c r="A385" s="482">
        <v>384</v>
      </c>
      <c r="B385" s="483"/>
      <c r="C385" s="500" t="s">
        <v>85</v>
      </c>
      <c r="D385" s="501" t="s">
        <v>11432</v>
      </c>
      <c r="E385" s="501" t="s">
        <v>11432</v>
      </c>
      <c r="F385" s="500" t="s">
        <v>10333</v>
      </c>
      <c r="G385" s="483" t="s">
        <v>11433</v>
      </c>
      <c r="H385" s="483" t="s">
        <v>33</v>
      </c>
      <c r="I385" s="498" t="s">
        <v>21</v>
      </c>
      <c r="J385" s="497">
        <v>7000</v>
      </c>
      <c r="K385" s="498">
        <v>100</v>
      </c>
      <c r="L385" s="486">
        <f t="shared" si="7"/>
        <v>700000</v>
      </c>
      <c r="M385" s="483" t="s">
        <v>10919</v>
      </c>
      <c r="N385" s="485" t="s">
        <v>11397</v>
      </c>
      <c r="O385" s="485" t="s">
        <v>10659</v>
      </c>
      <c r="P385" s="483" t="s">
        <v>10640</v>
      </c>
      <c r="Q385" s="499">
        <v>43259</v>
      </c>
    </row>
    <row r="386" spans="1:17" ht="60">
      <c r="A386" s="482">
        <v>385</v>
      </c>
      <c r="B386" s="483"/>
      <c r="C386" s="500"/>
      <c r="D386" s="501" t="s">
        <v>11434</v>
      </c>
      <c r="E386" s="501" t="s">
        <v>11434</v>
      </c>
      <c r="F386" s="500" t="s">
        <v>309</v>
      </c>
      <c r="G386" s="483" t="s">
        <v>11435</v>
      </c>
      <c r="H386" s="483" t="s">
        <v>31</v>
      </c>
      <c r="I386" s="498" t="s">
        <v>21</v>
      </c>
      <c r="J386" s="497">
        <v>130000</v>
      </c>
      <c r="K386" s="498">
        <v>200</v>
      </c>
      <c r="L386" s="486">
        <f t="shared" si="7"/>
        <v>26000000</v>
      </c>
      <c r="M386" s="483" t="s">
        <v>10919</v>
      </c>
      <c r="N386" s="485" t="s">
        <v>11397</v>
      </c>
      <c r="O386" s="485" t="s">
        <v>10659</v>
      </c>
      <c r="P386" s="483" t="s">
        <v>10640</v>
      </c>
      <c r="Q386" s="499">
        <v>43259</v>
      </c>
    </row>
    <row r="387" spans="1:17" ht="60">
      <c r="A387" s="482">
        <v>386</v>
      </c>
      <c r="B387" s="483"/>
      <c r="C387" s="500"/>
      <c r="D387" s="501" t="s">
        <v>11436</v>
      </c>
      <c r="E387" s="501" t="s">
        <v>11436</v>
      </c>
      <c r="F387" s="500" t="s">
        <v>21</v>
      </c>
      <c r="G387" s="483" t="s">
        <v>11437</v>
      </c>
      <c r="H387" s="483" t="s">
        <v>968</v>
      </c>
      <c r="I387" s="498" t="s">
        <v>21</v>
      </c>
      <c r="J387" s="497">
        <v>120800</v>
      </c>
      <c r="K387" s="498">
        <v>10</v>
      </c>
      <c r="L387" s="486">
        <f t="shared" si="7"/>
        <v>1208000</v>
      </c>
      <c r="M387" s="483" t="s">
        <v>10919</v>
      </c>
      <c r="N387" s="485" t="s">
        <v>11397</v>
      </c>
      <c r="O387" s="485" t="s">
        <v>10659</v>
      </c>
      <c r="P387" s="483" t="s">
        <v>10640</v>
      </c>
      <c r="Q387" s="499">
        <v>43259</v>
      </c>
    </row>
    <row r="388" spans="1:17" ht="60">
      <c r="A388" s="482">
        <v>387</v>
      </c>
      <c r="B388" s="483"/>
      <c r="C388" s="500"/>
      <c r="D388" s="501" t="s">
        <v>11438</v>
      </c>
      <c r="E388" s="501" t="s">
        <v>11438</v>
      </c>
      <c r="F388" s="500" t="s">
        <v>21</v>
      </c>
      <c r="G388" s="483"/>
      <c r="H388" s="483" t="s">
        <v>33</v>
      </c>
      <c r="I388" s="498" t="s">
        <v>21</v>
      </c>
      <c r="J388" s="497">
        <v>23000</v>
      </c>
      <c r="K388" s="498">
        <v>10</v>
      </c>
      <c r="L388" s="486">
        <f t="shared" si="7"/>
        <v>230000</v>
      </c>
      <c r="M388" s="483" t="s">
        <v>10919</v>
      </c>
      <c r="N388" s="485" t="s">
        <v>11397</v>
      </c>
      <c r="O388" s="485" t="s">
        <v>10659</v>
      </c>
      <c r="P388" s="483" t="s">
        <v>10640</v>
      </c>
      <c r="Q388" s="499">
        <v>43259</v>
      </c>
    </row>
    <row r="389" spans="1:17" ht="60">
      <c r="A389" s="482">
        <v>388</v>
      </c>
      <c r="B389" s="483"/>
      <c r="C389" s="500"/>
      <c r="D389" s="501" t="s">
        <v>11439</v>
      </c>
      <c r="E389" s="501" t="s">
        <v>11439</v>
      </c>
      <c r="F389" s="500" t="s">
        <v>11440</v>
      </c>
      <c r="G389" s="483" t="s">
        <v>11435</v>
      </c>
      <c r="H389" s="483" t="s">
        <v>31</v>
      </c>
      <c r="I389" s="498" t="s">
        <v>23</v>
      </c>
      <c r="J389" s="497">
        <v>338000</v>
      </c>
      <c r="K389" s="498">
        <v>10</v>
      </c>
      <c r="L389" s="486">
        <f t="shared" si="7"/>
        <v>3380000</v>
      </c>
      <c r="M389" s="483" t="s">
        <v>10919</v>
      </c>
      <c r="N389" s="485" t="s">
        <v>11397</v>
      </c>
      <c r="O389" s="485" t="s">
        <v>10659</v>
      </c>
      <c r="P389" s="483" t="s">
        <v>10640</v>
      </c>
      <c r="Q389" s="499">
        <v>43259</v>
      </c>
    </row>
    <row r="390" spans="1:17" ht="60">
      <c r="A390" s="482">
        <v>389</v>
      </c>
      <c r="B390" s="483"/>
      <c r="C390" s="500" t="s">
        <v>141</v>
      </c>
      <c r="D390" s="501" t="s">
        <v>11441</v>
      </c>
      <c r="E390" s="501" t="s">
        <v>11441</v>
      </c>
      <c r="F390" s="500" t="s">
        <v>771</v>
      </c>
      <c r="G390" s="483" t="s">
        <v>11437</v>
      </c>
      <c r="H390" s="483" t="s">
        <v>968</v>
      </c>
      <c r="I390" s="498" t="s">
        <v>21</v>
      </c>
      <c r="J390" s="497">
        <v>2185000</v>
      </c>
      <c r="K390" s="498">
        <v>2</v>
      </c>
      <c r="L390" s="486">
        <f t="shared" si="7"/>
        <v>4370000</v>
      </c>
      <c r="M390" s="483" t="s">
        <v>10919</v>
      </c>
      <c r="N390" s="485" t="s">
        <v>11397</v>
      </c>
      <c r="O390" s="485" t="s">
        <v>10659</v>
      </c>
      <c r="P390" s="483" t="s">
        <v>10640</v>
      </c>
      <c r="Q390" s="499">
        <v>43259</v>
      </c>
    </row>
    <row r="391" spans="1:17" ht="60">
      <c r="A391" s="482">
        <v>390</v>
      </c>
      <c r="B391" s="483"/>
      <c r="C391" s="500" t="s">
        <v>141</v>
      </c>
      <c r="D391" s="501" t="s">
        <v>11442</v>
      </c>
      <c r="E391" s="501" t="s">
        <v>11442</v>
      </c>
      <c r="F391" s="500" t="s">
        <v>7814</v>
      </c>
      <c r="G391" s="483" t="s">
        <v>11443</v>
      </c>
      <c r="H391" s="483" t="s">
        <v>968</v>
      </c>
      <c r="I391" s="498" t="s">
        <v>3965</v>
      </c>
      <c r="J391" s="497">
        <v>149500</v>
      </c>
      <c r="K391" s="498">
        <v>5</v>
      </c>
      <c r="L391" s="486">
        <f t="shared" si="7"/>
        <v>747500</v>
      </c>
      <c r="M391" s="483" t="s">
        <v>10919</v>
      </c>
      <c r="N391" s="485" t="s">
        <v>11397</v>
      </c>
      <c r="O391" s="485" t="s">
        <v>10659</v>
      </c>
      <c r="P391" s="483" t="s">
        <v>10640</v>
      </c>
      <c r="Q391" s="499">
        <v>43259</v>
      </c>
    </row>
    <row r="392" spans="1:17" ht="60">
      <c r="A392" s="482">
        <v>391</v>
      </c>
      <c r="B392" s="483"/>
      <c r="C392" s="500" t="s">
        <v>141</v>
      </c>
      <c r="D392" s="501" t="s">
        <v>11444</v>
      </c>
      <c r="E392" s="501" t="s">
        <v>11444</v>
      </c>
      <c r="F392" s="500" t="s">
        <v>11429</v>
      </c>
      <c r="G392" s="483" t="s">
        <v>11443</v>
      </c>
      <c r="H392" s="483" t="s">
        <v>968</v>
      </c>
      <c r="I392" s="498" t="s">
        <v>21</v>
      </c>
      <c r="J392" s="497">
        <v>3680000</v>
      </c>
      <c r="K392" s="498">
        <v>5</v>
      </c>
      <c r="L392" s="486">
        <f t="shared" si="7"/>
        <v>18400000</v>
      </c>
      <c r="M392" s="483" t="s">
        <v>10919</v>
      </c>
      <c r="N392" s="485" t="s">
        <v>11397</v>
      </c>
      <c r="O392" s="485" t="s">
        <v>10659</v>
      </c>
      <c r="P392" s="483" t="s">
        <v>10640</v>
      </c>
      <c r="Q392" s="499">
        <v>43259</v>
      </c>
    </row>
    <row r="393" spans="1:17" ht="60">
      <c r="A393" s="482">
        <v>392</v>
      </c>
      <c r="B393" s="483"/>
      <c r="C393" s="500" t="s">
        <v>141</v>
      </c>
      <c r="D393" s="501" t="s">
        <v>11445</v>
      </c>
      <c r="E393" s="501" t="s">
        <v>11445</v>
      </c>
      <c r="F393" s="500" t="s">
        <v>11429</v>
      </c>
      <c r="G393" s="483" t="s">
        <v>11443</v>
      </c>
      <c r="H393" s="483" t="s">
        <v>968</v>
      </c>
      <c r="I393" s="498" t="s">
        <v>21</v>
      </c>
      <c r="J393" s="497">
        <v>3565000</v>
      </c>
      <c r="K393" s="498">
        <v>2</v>
      </c>
      <c r="L393" s="486">
        <f t="shared" si="7"/>
        <v>7130000</v>
      </c>
      <c r="M393" s="483" t="s">
        <v>10919</v>
      </c>
      <c r="N393" s="485" t="s">
        <v>11397</v>
      </c>
      <c r="O393" s="485" t="s">
        <v>10659</v>
      </c>
      <c r="P393" s="483" t="s">
        <v>10640</v>
      </c>
      <c r="Q393" s="499">
        <v>43259</v>
      </c>
    </row>
    <row r="394" spans="1:17" ht="60">
      <c r="A394" s="482">
        <v>393</v>
      </c>
      <c r="B394" s="483"/>
      <c r="C394" s="500"/>
      <c r="D394" s="501" t="s">
        <v>11446</v>
      </c>
      <c r="E394" s="501" t="s">
        <v>11446</v>
      </c>
      <c r="F394" s="500" t="s">
        <v>21</v>
      </c>
      <c r="G394" s="483" t="s">
        <v>11435</v>
      </c>
      <c r="H394" s="483" t="s">
        <v>31</v>
      </c>
      <c r="I394" s="498" t="s">
        <v>21</v>
      </c>
      <c r="J394" s="497">
        <v>16300</v>
      </c>
      <c r="K394" s="498">
        <v>5</v>
      </c>
      <c r="L394" s="486">
        <f t="shared" si="7"/>
        <v>81500</v>
      </c>
      <c r="M394" s="483" t="s">
        <v>10919</v>
      </c>
      <c r="N394" s="485" t="s">
        <v>11397</v>
      </c>
      <c r="O394" s="485" t="s">
        <v>10659</v>
      </c>
      <c r="P394" s="483" t="s">
        <v>10640</v>
      </c>
      <c r="Q394" s="499">
        <v>43259</v>
      </c>
    </row>
    <row r="395" spans="1:17" ht="60">
      <c r="A395" s="482">
        <v>394</v>
      </c>
      <c r="B395" s="483"/>
      <c r="C395" s="500" t="s">
        <v>337</v>
      </c>
      <c r="D395" s="501" t="s">
        <v>11447</v>
      </c>
      <c r="E395" s="501" t="s">
        <v>11447</v>
      </c>
      <c r="F395" s="500" t="s">
        <v>21</v>
      </c>
      <c r="G395" s="483" t="s">
        <v>11435</v>
      </c>
      <c r="H395" s="483" t="s">
        <v>31</v>
      </c>
      <c r="I395" s="498" t="s">
        <v>21</v>
      </c>
      <c r="J395" s="497">
        <v>72500</v>
      </c>
      <c r="K395" s="498">
        <v>10</v>
      </c>
      <c r="L395" s="486">
        <f t="shared" si="7"/>
        <v>725000</v>
      </c>
      <c r="M395" s="483" t="s">
        <v>10919</v>
      </c>
      <c r="N395" s="485" t="s">
        <v>11397</v>
      </c>
      <c r="O395" s="485" t="s">
        <v>10659</v>
      </c>
      <c r="P395" s="483" t="s">
        <v>10640</v>
      </c>
      <c r="Q395" s="499">
        <v>43259</v>
      </c>
    </row>
    <row r="396" spans="1:17" ht="60">
      <c r="A396" s="482">
        <v>395</v>
      </c>
      <c r="B396" s="483"/>
      <c r="C396" s="500" t="s">
        <v>234</v>
      </c>
      <c r="D396" s="501" t="s">
        <v>11448</v>
      </c>
      <c r="E396" s="501" t="s">
        <v>11449</v>
      </c>
      <c r="F396" s="500" t="s">
        <v>11450</v>
      </c>
      <c r="G396" s="483" t="s">
        <v>473</v>
      </c>
      <c r="H396" s="483" t="s">
        <v>334</v>
      </c>
      <c r="I396" s="498" t="s">
        <v>21</v>
      </c>
      <c r="J396" s="497">
        <v>24500</v>
      </c>
      <c r="K396" s="498">
        <v>500</v>
      </c>
      <c r="L396" s="486">
        <f t="shared" si="7"/>
        <v>12250000</v>
      </c>
      <c r="M396" s="483" t="s">
        <v>10919</v>
      </c>
      <c r="N396" s="485" t="s">
        <v>11397</v>
      </c>
      <c r="O396" s="485" t="s">
        <v>10659</v>
      </c>
      <c r="P396" s="483" t="s">
        <v>10640</v>
      </c>
      <c r="Q396" s="499">
        <v>43259</v>
      </c>
    </row>
    <row r="397" spans="1:17" ht="105">
      <c r="A397" s="482">
        <v>396</v>
      </c>
      <c r="B397" s="483"/>
      <c r="C397" s="500" t="s">
        <v>234</v>
      </c>
      <c r="D397" s="501" t="s">
        <v>11451</v>
      </c>
      <c r="E397" s="501" t="s">
        <v>11452</v>
      </c>
      <c r="F397" s="500" t="s">
        <v>11453</v>
      </c>
      <c r="G397" s="483" t="s">
        <v>11454</v>
      </c>
      <c r="H397" s="483" t="s">
        <v>11455</v>
      </c>
      <c r="I397" s="498" t="s">
        <v>17</v>
      </c>
      <c r="J397" s="497">
        <v>160000</v>
      </c>
      <c r="K397" s="498">
        <v>1500</v>
      </c>
      <c r="L397" s="486">
        <f t="shared" si="7"/>
        <v>240000000</v>
      </c>
      <c r="M397" s="483" t="s">
        <v>10919</v>
      </c>
      <c r="N397" s="485" t="s">
        <v>11397</v>
      </c>
      <c r="O397" s="485" t="s">
        <v>10659</v>
      </c>
      <c r="P397" s="483" t="s">
        <v>10640</v>
      </c>
      <c r="Q397" s="499">
        <v>43259</v>
      </c>
    </row>
    <row r="398" spans="1:17" ht="60">
      <c r="A398" s="482">
        <v>397</v>
      </c>
      <c r="B398" s="483"/>
      <c r="C398" s="500" t="s">
        <v>11456</v>
      </c>
      <c r="D398" s="501" t="s">
        <v>11457</v>
      </c>
      <c r="E398" s="501" t="s">
        <v>11457</v>
      </c>
      <c r="F398" s="500" t="s">
        <v>309</v>
      </c>
      <c r="G398" s="483" t="s">
        <v>11435</v>
      </c>
      <c r="H398" s="483" t="s">
        <v>31</v>
      </c>
      <c r="I398" s="498" t="s">
        <v>21</v>
      </c>
      <c r="J398" s="497">
        <v>78500</v>
      </c>
      <c r="K398" s="498">
        <v>5</v>
      </c>
      <c r="L398" s="486">
        <f t="shared" si="7"/>
        <v>392500</v>
      </c>
      <c r="M398" s="483" t="s">
        <v>10919</v>
      </c>
      <c r="N398" s="485" t="s">
        <v>11397</v>
      </c>
      <c r="O398" s="485" t="s">
        <v>10659</v>
      </c>
      <c r="P398" s="483" t="s">
        <v>10640</v>
      </c>
      <c r="Q398" s="499">
        <v>43259</v>
      </c>
    </row>
    <row r="399" spans="1:17" ht="60">
      <c r="A399" s="482">
        <v>398</v>
      </c>
      <c r="B399" s="483"/>
      <c r="C399" s="500" t="s">
        <v>11456</v>
      </c>
      <c r="D399" s="501" t="s">
        <v>11458</v>
      </c>
      <c r="E399" s="501" t="s">
        <v>11458</v>
      </c>
      <c r="F399" s="500" t="s">
        <v>309</v>
      </c>
      <c r="G399" s="483" t="s">
        <v>11435</v>
      </c>
      <c r="H399" s="483" t="s">
        <v>31</v>
      </c>
      <c r="I399" s="498" t="s">
        <v>21</v>
      </c>
      <c r="J399" s="497">
        <v>66500</v>
      </c>
      <c r="K399" s="498">
        <v>5</v>
      </c>
      <c r="L399" s="486">
        <f t="shared" si="7"/>
        <v>332500</v>
      </c>
      <c r="M399" s="483" t="s">
        <v>10919</v>
      </c>
      <c r="N399" s="485" t="s">
        <v>11397</v>
      </c>
      <c r="O399" s="485" t="s">
        <v>10659</v>
      </c>
      <c r="P399" s="483" t="s">
        <v>10640</v>
      </c>
      <c r="Q399" s="499">
        <v>43259</v>
      </c>
    </row>
    <row r="400" spans="1:17" ht="60">
      <c r="A400" s="482">
        <v>399</v>
      </c>
      <c r="B400" s="483"/>
      <c r="C400" s="500" t="s">
        <v>11456</v>
      </c>
      <c r="D400" s="501" t="s">
        <v>11459</v>
      </c>
      <c r="E400" s="501" t="s">
        <v>11459</v>
      </c>
      <c r="F400" s="500" t="s">
        <v>309</v>
      </c>
      <c r="G400" s="483" t="s">
        <v>11435</v>
      </c>
      <c r="H400" s="483" t="s">
        <v>31</v>
      </c>
      <c r="I400" s="498" t="s">
        <v>21</v>
      </c>
      <c r="J400" s="497">
        <v>78600</v>
      </c>
      <c r="K400" s="498">
        <v>5</v>
      </c>
      <c r="L400" s="486">
        <f t="shared" si="7"/>
        <v>393000</v>
      </c>
      <c r="M400" s="483" t="s">
        <v>10919</v>
      </c>
      <c r="N400" s="485" t="s">
        <v>11397</v>
      </c>
      <c r="O400" s="485" t="s">
        <v>10659</v>
      </c>
      <c r="P400" s="483" t="s">
        <v>10640</v>
      </c>
      <c r="Q400" s="499">
        <v>43259</v>
      </c>
    </row>
    <row r="401" spans="1:17" ht="60">
      <c r="A401" s="482">
        <v>400</v>
      </c>
      <c r="B401" s="483"/>
      <c r="C401" s="500" t="s">
        <v>132</v>
      </c>
      <c r="D401" s="501" t="s">
        <v>133</v>
      </c>
      <c r="E401" s="501" t="s">
        <v>133</v>
      </c>
      <c r="F401" s="500" t="s">
        <v>309</v>
      </c>
      <c r="G401" s="483" t="s">
        <v>11460</v>
      </c>
      <c r="H401" s="483" t="s">
        <v>33</v>
      </c>
      <c r="I401" s="498" t="s">
        <v>21</v>
      </c>
      <c r="J401" s="497">
        <v>82000</v>
      </c>
      <c r="K401" s="498">
        <v>20</v>
      </c>
      <c r="L401" s="486">
        <f t="shared" si="7"/>
        <v>1640000</v>
      </c>
      <c r="M401" s="483" t="s">
        <v>10919</v>
      </c>
      <c r="N401" s="485" t="s">
        <v>11397</v>
      </c>
      <c r="O401" s="485" t="s">
        <v>10659</v>
      </c>
      <c r="P401" s="483" t="s">
        <v>10640</v>
      </c>
      <c r="Q401" s="499">
        <v>43259</v>
      </c>
    </row>
    <row r="402" spans="1:17" ht="60">
      <c r="A402" s="482">
        <v>401</v>
      </c>
      <c r="B402" s="483"/>
      <c r="C402" s="500"/>
      <c r="D402" s="501" t="s">
        <v>11461</v>
      </c>
      <c r="E402" s="501" t="s">
        <v>11461</v>
      </c>
      <c r="F402" s="500" t="s">
        <v>9240</v>
      </c>
      <c r="G402" s="483" t="s">
        <v>11462</v>
      </c>
      <c r="H402" s="483" t="s">
        <v>168</v>
      </c>
      <c r="I402" s="498" t="s">
        <v>21</v>
      </c>
      <c r="J402" s="497">
        <v>28200</v>
      </c>
      <c r="K402" s="498">
        <v>30</v>
      </c>
      <c r="L402" s="486">
        <f t="shared" si="7"/>
        <v>846000</v>
      </c>
      <c r="M402" s="483" t="s">
        <v>10919</v>
      </c>
      <c r="N402" s="485" t="s">
        <v>11397</v>
      </c>
      <c r="O402" s="485" t="s">
        <v>10659</v>
      </c>
      <c r="P402" s="483" t="s">
        <v>10640</v>
      </c>
      <c r="Q402" s="499">
        <v>43259</v>
      </c>
    </row>
    <row r="403" spans="1:17" ht="60">
      <c r="A403" s="482">
        <v>402</v>
      </c>
      <c r="B403" s="483"/>
      <c r="C403" s="500"/>
      <c r="D403" s="501" t="s">
        <v>11463</v>
      </c>
      <c r="E403" s="501" t="s">
        <v>11463</v>
      </c>
      <c r="F403" s="500" t="s">
        <v>11464</v>
      </c>
      <c r="G403" s="483" t="s">
        <v>11465</v>
      </c>
      <c r="H403" s="483" t="s">
        <v>35</v>
      </c>
      <c r="I403" s="498" t="s">
        <v>21</v>
      </c>
      <c r="J403" s="497">
        <v>30300</v>
      </c>
      <c r="K403" s="498">
        <v>20</v>
      </c>
      <c r="L403" s="486">
        <f t="shared" si="7"/>
        <v>606000</v>
      </c>
      <c r="M403" s="483" t="s">
        <v>10919</v>
      </c>
      <c r="N403" s="485" t="s">
        <v>11397</v>
      </c>
      <c r="O403" s="485" t="s">
        <v>10659</v>
      </c>
      <c r="P403" s="483" t="s">
        <v>10640</v>
      </c>
      <c r="Q403" s="499">
        <v>43259</v>
      </c>
    </row>
    <row r="404" spans="1:17" ht="60">
      <c r="A404" s="482">
        <v>403</v>
      </c>
      <c r="B404" s="483"/>
      <c r="C404" s="500"/>
      <c r="D404" s="501" t="s">
        <v>11466</v>
      </c>
      <c r="E404" s="501" t="s">
        <v>11466</v>
      </c>
      <c r="F404" s="500" t="s">
        <v>771</v>
      </c>
      <c r="G404" s="483" t="s">
        <v>11435</v>
      </c>
      <c r="H404" s="483" t="s">
        <v>31</v>
      </c>
      <c r="I404" s="498" t="s">
        <v>21</v>
      </c>
      <c r="J404" s="497">
        <v>67000</v>
      </c>
      <c r="K404" s="498">
        <v>5</v>
      </c>
      <c r="L404" s="486">
        <f t="shared" si="7"/>
        <v>335000</v>
      </c>
      <c r="M404" s="483" t="s">
        <v>10919</v>
      </c>
      <c r="N404" s="485" t="s">
        <v>11397</v>
      </c>
      <c r="O404" s="485" t="s">
        <v>10659</v>
      </c>
      <c r="P404" s="483" t="s">
        <v>10640</v>
      </c>
      <c r="Q404" s="499">
        <v>43259</v>
      </c>
    </row>
    <row r="405" spans="1:17" ht="60">
      <c r="A405" s="482">
        <v>404</v>
      </c>
      <c r="B405" s="483"/>
      <c r="C405" s="500"/>
      <c r="D405" s="501" t="s">
        <v>11467</v>
      </c>
      <c r="E405" s="501" t="s">
        <v>11468</v>
      </c>
      <c r="F405" s="500" t="s">
        <v>11469</v>
      </c>
      <c r="G405" s="483" t="s">
        <v>11435</v>
      </c>
      <c r="H405" s="483" t="s">
        <v>31</v>
      </c>
      <c r="I405" s="498" t="s">
        <v>21</v>
      </c>
      <c r="J405" s="497">
        <v>690000</v>
      </c>
      <c r="K405" s="498">
        <v>5</v>
      </c>
      <c r="L405" s="486">
        <f t="shared" si="7"/>
        <v>3450000</v>
      </c>
      <c r="M405" s="483" t="s">
        <v>10919</v>
      </c>
      <c r="N405" s="485" t="s">
        <v>11397</v>
      </c>
      <c r="O405" s="485" t="s">
        <v>10659</v>
      </c>
      <c r="P405" s="483" t="s">
        <v>10640</v>
      </c>
      <c r="Q405" s="499">
        <v>43259</v>
      </c>
    </row>
    <row r="406" spans="1:17" ht="60">
      <c r="A406" s="482">
        <v>405</v>
      </c>
      <c r="B406" s="483"/>
      <c r="C406" s="500"/>
      <c r="D406" s="501" t="s">
        <v>11470</v>
      </c>
      <c r="E406" s="501" t="s">
        <v>11471</v>
      </c>
      <c r="F406" s="500" t="s">
        <v>11469</v>
      </c>
      <c r="G406" s="483" t="s">
        <v>11443</v>
      </c>
      <c r="H406" s="483" t="s">
        <v>968</v>
      </c>
      <c r="I406" s="498" t="s">
        <v>1415</v>
      </c>
      <c r="J406" s="497">
        <v>920000</v>
      </c>
      <c r="K406" s="498">
        <v>5</v>
      </c>
      <c r="L406" s="486">
        <f t="shared" si="7"/>
        <v>4600000</v>
      </c>
      <c r="M406" s="483" t="s">
        <v>10919</v>
      </c>
      <c r="N406" s="485" t="s">
        <v>11397</v>
      </c>
      <c r="O406" s="485" t="s">
        <v>10659</v>
      </c>
      <c r="P406" s="483" t="s">
        <v>10640</v>
      </c>
      <c r="Q406" s="499">
        <v>43259</v>
      </c>
    </row>
    <row r="407" spans="1:17" ht="60">
      <c r="A407" s="482">
        <v>406</v>
      </c>
      <c r="B407" s="483"/>
      <c r="C407" s="500" t="s">
        <v>86</v>
      </c>
      <c r="D407" s="501" t="s">
        <v>5960</v>
      </c>
      <c r="E407" s="501" t="s">
        <v>6674</v>
      </c>
      <c r="F407" s="500" t="s">
        <v>11472</v>
      </c>
      <c r="G407" s="483" t="s">
        <v>11473</v>
      </c>
      <c r="H407" s="483" t="s">
        <v>11474</v>
      </c>
      <c r="I407" s="498" t="s">
        <v>18</v>
      </c>
      <c r="J407" s="497">
        <v>30450</v>
      </c>
      <c r="K407" s="498">
        <v>8000</v>
      </c>
      <c r="L407" s="486">
        <f t="shared" si="7"/>
        <v>243600000</v>
      </c>
      <c r="M407" s="483" t="s">
        <v>10919</v>
      </c>
      <c r="N407" s="485" t="s">
        <v>11397</v>
      </c>
      <c r="O407" s="485" t="s">
        <v>10659</v>
      </c>
      <c r="P407" s="483" t="s">
        <v>10640</v>
      </c>
      <c r="Q407" s="499">
        <v>43259</v>
      </c>
    </row>
    <row r="408" spans="1:17" ht="60">
      <c r="A408" s="482">
        <v>407</v>
      </c>
      <c r="B408" s="483"/>
      <c r="C408" s="500"/>
      <c r="D408" s="501" t="s">
        <v>11475</v>
      </c>
      <c r="E408" s="501" t="s">
        <v>5733</v>
      </c>
      <c r="F408" s="500" t="s">
        <v>10333</v>
      </c>
      <c r="G408" s="483" t="s">
        <v>11460</v>
      </c>
      <c r="H408" s="483" t="s">
        <v>168</v>
      </c>
      <c r="I408" s="498" t="s">
        <v>21</v>
      </c>
      <c r="J408" s="497">
        <v>9800</v>
      </c>
      <c r="K408" s="498">
        <v>10</v>
      </c>
      <c r="L408" s="486">
        <f t="shared" si="7"/>
        <v>98000</v>
      </c>
      <c r="M408" s="483" t="s">
        <v>10919</v>
      </c>
      <c r="N408" s="485" t="s">
        <v>11397</v>
      </c>
      <c r="O408" s="485" t="s">
        <v>10659</v>
      </c>
      <c r="P408" s="483" t="s">
        <v>10640</v>
      </c>
      <c r="Q408" s="499">
        <v>43259</v>
      </c>
    </row>
    <row r="409" spans="1:17" ht="60">
      <c r="A409" s="482">
        <v>408</v>
      </c>
      <c r="B409" s="483"/>
      <c r="C409" s="500" t="s">
        <v>336</v>
      </c>
      <c r="D409" s="501" t="s">
        <v>11476</v>
      </c>
      <c r="E409" s="501" t="s">
        <v>11476</v>
      </c>
      <c r="F409" s="500" t="s">
        <v>11477</v>
      </c>
      <c r="G409" s="483" t="s">
        <v>11478</v>
      </c>
      <c r="H409" s="483" t="s">
        <v>31</v>
      </c>
      <c r="I409" s="498" t="s">
        <v>21</v>
      </c>
      <c r="J409" s="497">
        <v>63300</v>
      </c>
      <c r="K409" s="498">
        <v>150</v>
      </c>
      <c r="L409" s="486">
        <f t="shared" si="7"/>
        <v>9495000</v>
      </c>
      <c r="M409" s="483" t="s">
        <v>10919</v>
      </c>
      <c r="N409" s="485" t="s">
        <v>11397</v>
      </c>
      <c r="O409" s="485" t="s">
        <v>10659</v>
      </c>
      <c r="P409" s="483" t="s">
        <v>10640</v>
      </c>
      <c r="Q409" s="499">
        <v>43259</v>
      </c>
    </row>
    <row r="410" spans="1:17" ht="60">
      <c r="A410" s="482">
        <v>409</v>
      </c>
      <c r="B410" s="483"/>
      <c r="C410" s="500" t="s">
        <v>71</v>
      </c>
      <c r="D410" s="501" t="s">
        <v>11479</v>
      </c>
      <c r="E410" s="501" t="s">
        <v>11480</v>
      </c>
      <c r="F410" s="500" t="s">
        <v>771</v>
      </c>
      <c r="G410" s="483" t="s">
        <v>11481</v>
      </c>
      <c r="H410" s="483" t="s">
        <v>34</v>
      </c>
      <c r="I410" s="498" t="s">
        <v>23</v>
      </c>
      <c r="J410" s="497">
        <v>920000</v>
      </c>
      <c r="K410" s="498">
        <v>200</v>
      </c>
      <c r="L410" s="486">
        <f t="shared" si="7"/>
        <v>184000000</v>
      </c>
      <c r="M410" s="483" t="s">
        <v>10919</v>
      </c>
      <c r="N410" s="485" t="s">
        <v>11397</v>
      </c>
      <c r="O410" s="485" t="s">
        <v>10659</v>
      </c>
      <c r="P410" s="483" t="s">
        <v>10640</v>
      </c>
      <c r="Q410" s="499">
        <v>43259</v>
      </c>
    </row>
    <row r="411" spans="1:17" ht="60">
      <c r="A411" s="482">
        <v>410</v>
      </c>
      <c r="B411" s="483"/>
      <c r="C411" s="500" t="s">
        <v>71</v>
      </c>
      <c r="D411" s="501" t="s">
        <v>11482</v>
      </c>
      <c r="E411" s="501" t="s">
        <v>11482</v>
      </c>
      <c r="F411" s="500" t="s">
        <v>11483</v>
      </c>
      <c r="G411" s="483" t="s">
        <v>11484</v>
      </c>
      <c r="H411" s="483" t="s">
        <v>34</v>
      </c>
      <c r="I411" s="498" t="s">
        <v>21</v>
      </c>
      <c r="J411" s="497">
        <v>3910000</v>
      </c>
      <c r="K411" s="498">
        <v>50</v>
      </c>
      <c r="L411" s="486">
        <f t="shared" si="7"/>
        <v>195500000</v>
      </c>
      <c r="M411" s="483" t="s">
        <v>10919</v>
      </c>
      <c r="N411" s="485" t="s">
        <v>11397</v>
      </c>
      <c r="O411" s="485" t="s">
        <v>10659</v>
      </c>
      <c r="P411" s="483" t="s">
        <v>10640</v>
      </c>
      <c r="Q411" s="499">
        <v>43259</v>
      </c>
    </row>
    <row r="412" spans="1:17" ht="60">
      <c r="A412" s="482">
        <v>411</v>
      </c>
      <c r="B412" s="483"/>
      <c r="C412" s="500" t="s">
        <v>71</v>
      </c>
      <c r="D412" s="501" t="s">
        <v>11485</v>
      </c>
      <c r="E412" s="501" t="s">
        <v>11486</v>
      </c>
      <c r="F412" s="500" t="s">
        <v>23</v>
      </c>
      <c r="G412" s="483" t="s">
        <v>7093</v>
      </c>
      <c r="H412" s="483" t="s">
        <v>149</v>
      </c>
      <c r="I412" s="498" t="s">
        <v>23</v>
      </c>
      <c r="J412" s="497">
        <v>2185000</v>
      </c>
      <c r="K412" s="498">
        <v>4</v>
      </c>
      <c r="L412" s="486">
        <f t="shared" si="7"/>
        <v>8740000</v>
      </c>
      <c r="M412" s="483" t="s">
        <v>10919</v>
      </c>
      <c r="N412" s="485" t="s">
        <v>11397</v>
      </c>
      <c r="O412" s="485" t="s">
        <v>10659</v>
      </c>
      <c r="P412" s="483" t="s">
        <v>10640</v>
      </c>
      <c r="Q412" s="499">
        <v>43259</v>
      </c>
    </row>
    <row r="413" spans="1:17" ht="60">
      <c r="A413" s="482">
        <v>412</v>
      </c>
      <c r="B413" s="483"/>
      <c r="C413" s="500" t="s">
        <v>71</v>
      </c>
      <c r="D413" s="501" t="s">
        <v>11487</v>
      </c>
      <c r="E413" s="501" t="s">
        <v>11487</v>
      </c>
      <c r="F413" s="500" t="s">
        <v>11488</v>
      </c>
      <c r="G413" s="483" t="s">
        <v>11489</v>
      </c>
      <c r="H413" s="483" t="s">
        <v>149</v>
      </c>
      <c r="I413" s="498" t="s">
        <v>586</v>
      </c>
      <c r="J413" s="497">
        <v>115000</v>
      </c>
      <c r="K413" s="498">
        <v>20</v>
      </c>
      <c r="L413" s="486">
        <f t="shared" si="7"/>
        <v>2300000</v>
      </c>
      <c r="M413" s="483" t="s">
        <v>10919</v>
      </c>
      <c r="N413" s="485" t="s">
        <v>11397</v>
      </c>
      <c r="O413" s="485" t="s">
        <v>10659</v>
      </c>
      <c r="P413" s="483" t="s">
        <v>10640</v>
      </c>
      <c r="Q413" s="499">
        <v>43259</v>
      </c>
    </row>
    <row r="414" spans="1:17" ht="60">
      <c r="A414" s="482">
        <v>413</v>
      </c>
      <c r="B414" s="483"/>
      <c r="C414" s="500"/>
      <c r="D414" s="501" t="s">
        <v>11490</v>
      </c>
      <c r="E414" s="501" t="s">
        <v>11490</v>
      </c>
      <c r="F414" s="500" t="s">
        <v>11491</v>
      </c>
      <c r="G414" s="483" t="s">
        <v>11460</v>
      </c>
      <c r="H414" s="483" t="s">
        <v>168</v>
      </c>
      <c r="I414" s="498" t="s">
        <v>158</v>
      </c>
      <c r="J414" s="497">
        <v>38000</v>
      </c>
      <c r="K414" s="498">
        <v>5</v>
      </c>
      <c r="L414" s="486">
        <f t="shared" si="7"/>
        <v>190000</v>
      </c>
      <c r="M414" s="483" t="s">
        <v>10919</v>
      </c>
      <c r="N414" s="485" t="s">
        <v>11397</v>
      </c>
      <c r="O414" s="485" t="s">
        <v>10659</v>
      </c>
      <c r="P414" s="483" t="s">
        <v>10640</v>
      </c>
      <c r="Q414" s="499">
        <v>43259</v>
      </c>
    </row>
    <row r="415" spans="1:17" ht="60">
      <c r="A415" s="482">
        <v>414</v>
      </c>
      <c r="B415" s="483"/>
      <c r="C415" s="500"/>
      <c r="D415" s="501" t="s">
        <v>11492</v>
      </c>
      <c r="E415" s="501" t="s">
        <v>11492</v>
      </c>
      <c r="F415" s="500" t="s">
        <v>11491</v>
      </c>
      <c r="G415" s="483" t="s">
        <v>11460</v>
      </c>
      <c r="H415" s="483" t="s">
        <v>168</v>
      </c>
      <c r="I415" s="498" t="s">
        <v>158</v>
      </c>
      <c r="J415" s="497">
        <v>34500</v>
      </c>
      <c r="K415" s="498">
        <v>5</v>
      </c>
      <c r="L415" s="486">
        <f t="shared" si="7"/>
        <v>172500</v>
      </c>
      <c r="M415" s="483" t="s">
        <v>10919</v>
      </c>
      <c r="N415" s="485" t="s">
        <v>11397</v>
      </c>
      <c r="O415" s="485" t="s">
        <v>10659</v>
      </c>
      <c r="P415" s="483" t="s">
        <v>10640</v>
      </c>
      <c r="Q415" s="499">
        <v>43259</v>
      </c>
    </row>
    <row r="416" spans="1:17" ht="60">
      <c r="A416" s="482">
        <v>415</v>
      </c>
      <c r="B416" s="483"/>
      <c r="C416" s="500"/>
      <c r="D416" s="501" t="s">
        <v>11493</v>
      </c>
      <c r="E416" s="501" t="s">
        <v>11493</v>
      </c>
      <c r="F416" s="500" t="s">
        <v>11491</v>
      </c>
      <c r="G416" s="483" t="s">
        <v>11460</v>
      </c>
      <c r="H416" s="483" t="s">
        <v>168</v>
      </c>
      <c r="I416" s="498" t="s">
        <v>158</v>
      </c>
      <c r="J416" s="497">
        <v>34500</v>
      </c>
      <c r="K416" s="498">
        <v>5</v>
      </c>
      <c r="L416" s="486">
        <f t="shared" si="7"/>
        <v>172500</v>
      </c>
      <c r="M416" s="483" t="s">
        <v>10919</v>
      </c>
      <c r="N416" s="485" t="s">
        <v>11397</v>
      </c>
      <c r="O416" s="485" t="s">
        <v>10659</v>
      </c>
      <c r="P416" s="483" t="s">
        <v>10640</v>
      </c>
      <c r="Q416" s="499">
        <v>43259</v>
      </c>
    </row>
    <row r="417" spans="1:17" ht="60">
      <c r="A417" s="482">
        <v>416</v>
      </c>
      <c r="B417" s="483"/>
      <c r="C417" s="500"/>
      <c r="D417" s="501" t="s">
        <v>11494</v>
      </c>
      <c r="E417" s="501" t="s">
        <v>11494</v>
      </c>
      <c r="F417" s="500" t="s">
        <v>11495</v>
      </c>
      <c r="G417" s="483" t="s">
        <v>11496</v>
      </c>
      <c r="H417" s="483" t="s">
        <v>34</v>
      </c>
      <c r="I417" s="498" t="s">
        <v>21</v>
      </c>
      <c r="J417" s="497">
        <v>3675</v>
      </c>
      <c r="K417" s="498">
        <v>5</v>
      </c>
      <c r="L417" s="486">
        <f t="shared" si="7"/>
        <v>18375</v>
      </c>
      <c r="M417" s="483" t="s">
        <v>10919</v>
      </c>
      <c r="N417" s="485" t="s">
        <v>11397</v>
      </c>
      <c r="O417" s="485" t="s">
        <v>10659</v>
      </c>
      <c r="P417" s="483" t="s">
        <v>10640</v>
      </c>
      <c r="Q417" s="499">
        <v>43259</v>
      </c>
    </row>
    <row r="418" spans="1:17" ht="60">
      <c r="A418" s="482">
        <v>417</v>
      </c>
      <c r="B418" s="483"/>
      <c r="C418" s="500"/>
      <c r="D418" s="501" t="s">
        <v>11497</v>
      </c>
      <c r="E418" s="501" t="s">
        <v>11497</v>
      </c>
      <c r="F418" s="500" t="s">
        <v>11495</v>
      </c>
      <c r="G418" s="483" t="s">
        <v>11498</v>
      </c>
      <c r="H418" s="483" t="s">
        <v>40</v>
      </c>
      <c r="I418" s="498" t="s">
        <v>21</v>
      </c>
      <c r="J418" s="497">
        <v>227700</v>
      </c>
      <c r="K418" s="498">
        <v>30</v>
      </c>
      <c r="L418" s="486">
        <f t="shared" si="7"/>
        <v>6831000</v>
      </c>
      <c r="M418" s="483" t="s">
        <v>10919</v>
      </c>
      <c r="N418" s="485" t="s">
        <v>11397</v>
      </c>
      <c r="O418" s="485" t="s">
        <v>10659</v>
      </c>
      <c r="P418" s="483" t="s">
        <v>10640</v>
      </c>
      <c r="Q418" s="499">
        <v>43259</v>
      </c>
    </row>
    <row r="419" spans="1:17" ht="60">
      <c r="A419" s="482">
        <v>418</v>
      </c>
      <c r="B419" s="483"/>
      <c r="C419" s="500"/>
      <c r="D419" s="501" t="s">
        <v>312</v>
      </c>
      <c r="E419" s="501" t="s">
        <v>312</v>
      </c>
      <c r="F419" s="500" t="s">
        <v>6835</v>
      </c>
      <c r="G419" s="483" t="s">
        <v>11499</v>
      </c>
      <c r="H419" s="483" t="s">
        <v>45</v>
      </c>
      <c r="I419" s="498" t="s">
        <v>21</v>
      </c>
      <c r="J419" s="497">
        <v>4400</v>
      </c>
      <c r="K419" s="498">
        <v>200</v>
      </c>
      <c r="L419" s="486">
        <f t="shared" si="7"/>
        <v>880000</v>
      </c>
      <c r="M419" s="483" t="s">
        <v>10919</v>
      </c>
      <c r="N419" s="485" t="s">
        <v>11397</v>
      </c>
      <c r="O419" s="485" t="s">
        <v>10659</v>
      </c>
      <c r="P419" s="483" t="s">
        <v>10640</v>
      </c>
      <c r="Q419" s="499">
        <v>43259</v>
      </c>
    </row>
    <row r="420" spans="1:17" ht="60">
      <c r="A420" s="482">
        <v>419</v>
      </c>
      <c r="B420" s="483"/>
      <c r="C420" s="500"/>
      <c r="D420" s="501" t="s">
        <v>11500</v>
      </c>
      <c r="E420" s="501" t="s">
        <v>11500</v>
      </c>
      <c r="F420" s="500" t="s">
        <v>6837</v>
      </c>
      <c r="G420" s="483" t="s">
        <v>11460</v>
      </c>
      <c r="H420" s="483" t="s">
        <v>33</v>
      </c>
      <c r="I420" s="498" t="s">
        <v>21</v>
      </c>
      <c r="J420" s="497">
        <v>2300</v>
      </c>
      <c r="K420" s="498">
        <v>10</v>
      </c>
      <c r="L420" s="486">
        <f t="shared" si="7"/>
        <v>23000</v>
      </c>
      <c r="M420" s="483" t="s">
        <v>10919</v>
      </c>
      <c r="N420" s="485" t="s">
        <v>11397</v>
      </c>
      <c r="O420" s="485" t="s">
        <v>10659</v>
      </c>
      <c r="P420" s="483" t="s">
        <v>10640</v>
      </c>
      <c r="Q420" s="499">
        <v>43259</v>
      </c>
    </row>
    <row r="421" spans="1:17" ht="60">
      <c r="A421" s="482">
        <v>420</v>
      </c>
      <c r="B421" s="483"/>
      <c r="C421" s="500"/>
      <c r="D421" s="501" t="s">
        <v>11501</v>
      </c>
      <c r="E421" s="501" t="s">
        <v>11501</v>
      </c>
      <c r="F421" s="500" t="s">
        <v>11495</v>
      </c>
      <c r="G421" s="483" t="s">
        <v>11502</v>
      </c>
      <c r="H421" s="483" t="s">
        <v>35</v>
      </c>
      <c r="I421" s="498" t="s">
        <v>21</v>
      </c>
      <c r="J421" s="497">
        <v>460000</v>
      </c>
      <c r="K421" s="498">
        <v>5</v>
      </c>
      <c r="L421" s="486">
        <f t="shared" si="7"/>
        <v>2300000</v>
      </c>
      <c r="M421" s="483" t="s">
        <v>10919</v>
      </c>
      <c r="N421" s="485" t="s">
        <v>11397</v>
      </c>
      <c r="O421" s="485" t="s">
        <v>10659</v>
      </c>
      <c r="P421" s="483" t="s">
        <v>10640</v>
      </c>
      <c r="Q421" s="499">
        <v>43259</v>
      </c>
    </row>
    <row r="422" spans="1:17" ht="60">
      <c r="A422" s="482">
        <v>421</v>
      </c>
      <c r="B422" s="483"/>
      <c r="C422" s="500"/>
      <c r="D422" s="501" t="s">
        <v>11503</v>
      </c>
      <c r="E422" s="501" t="s">
        <v>11503</v>
      </c>
      <c r="F422" s="500" t="s">
        <v>11504</v>
      </c>
      <c r="G422" s="483" t="s">
        <v>11505</v>
      </c>
      <c r="H422" s="483" t="s">
        <v>35</v>
      </c>
      <c r="I422" s="498" t="s">
        <v>158</v>
      </c>
      <c r="J422" s="497">
        <v>460000</v>
      </c>
      <c r="K422" s="498">
        <v>5</v>
      </c>
      <c r="L422" s="486">
        <f t="shared" si="7"/>
        <v>2300000</v>
      </c>
      <c r="M422" s="483" t="s">
        <v>10919</v>
      </c>
      <c r="N422" s="485" t="s">
        <v>11397</v>
      </c>
      <c r="O422" s="485" t="s">
        <v>10659</v>
      </c>
      <c r="P422" s="483" t="s">
        <v>10640</v>
      </c>
      <c r="Q422" s="499">
        <v>43259</v>
      </c>
    </row>
    <row r="423" spans="1:17" ht="60">
      <c r="A423" s="482">
        <v>422</v>
      </c>
      <c r="B423" s="483"/>
      <c r="C423" s="500"/>
      <c r="D423" s="501" t="s">
        <v>11506</v>
      </c>
      <c r="E423" s="501" t="s">
        <v>11506</v>
      </c>
      <c r="F423" s="500" t="s">
        <v>11507</v>
      </c>
      <c r="G423" s="483" t="s">
        <v>11508</v>
      </c>
      <c r="H423" s="483" t="s">
        <v>34</v>
      </c>
      <c r="I423" s="498" t="s">
        <v>158</v>
      </c>
      <c r="J423" s="497">
        <v>441000</v>
      </c>
      <c r="K423" s="498">
        <v>2</v>
      </c>
      <c r="L423" s="486">
        <f t="shared" si="7"/>
        <v>882000</v>
      </c>
      <c r="M423" s="483" t="s">
        <v>10919</v>
      </c>
      <c r="N423" s="485" t="s">
        <v>11397</v>
      </c>
      <c r="O423" s="485" t="s">
        <v>10659</v>
      </c>
      <c r="P423" s="483" t="s">
        <v>10640</v>
      </c>
      <c r="Q423" s="499">
        <v>43259</v>
      </c>
    </row>
    <row r="424" spans="1:17" ht="60">
      <c r="A424" s="482">
        <v>423</v>
      </c>
      <c r="B424" s="483"/>
      <c r="C424" s="500"/>
      <c r="D424" s="501" t="s">
        <v>11509</v>
      </c>
      <c r="E424" s="501" t="s">
        <v>11509</v>
      </c>
      <c r="F424" s="500" t="s">
        <v>11510</v>
      </c>
      <c r="G424" s="483" t="s">
        <v>11511</v>
      </c>
      <c r="H424" s="483" t="s">
        <v>31</v>
      </c>
      <c r="I424" s="498" t="s">
        <v>25</v>
      </c>
      <c r="J424" s="497">
        <v>48300</v>
      </c>
      <c r="K424" s="498">
        <v>5</v>
      </c>
      <c r="L424" s="486">
        <f t="shared" si="7"/>
        <v>241500</v>
      </c>
      <c r="M424" s="483" t="s">
        <v>10919</v>
      </c>
      <c r="N424" s="485" t="s">
        <v>11397</v>
      </c>
      <c r="O424" s="485" t="s">
        <v>10659</v>
      </c>
      <c r="P424" s="483" t="s">
        <v>10640</v>
      </c>
      <c r="Q424" s="499">
        <v>43259</v>
      </c>
    </row>
    <row r="425" spans="1:17" ht="60">
      <c r="A425" s="482">
        <v>424</v>
      </c>
      <c r="B425" s="483"/>
      <c r="C425" s="500"/>
      <c r="D425" s="501" t="s">
        <v>11512</v>
      </c>
      <c r="E425" s="501" t="s">
        <v>11512</v>
      </c>
      <c r="F425" s="500" t="s">
        <v>25</v>
      </c>
      <c r="G425" s="483" t="s">
        <v>11460</v>
      </c>
      <c r="H425" s="483" t="s">
        <v>45</v>
      </c>
      <c r="I425" s="498" t="s">
        <v>25</v>
      </c>
      <c r="J425" s="497">
        <v>48300</v>
      </c>
      <c r="K425" s="498">
        <v>20</v>
      </c>
      <c r="L425" s="486">
        <f>J425*K425</f>
        <v>966000</v>
      </c>
      <c r="M425" s="483" t="s">
        <v>10919</v>
      </c>
      <c r="N425" s="485" t="s">
        <v>11397</v>
      </c>
      <c r="O425" s="485" t="s">
        <v>10659</v>
      </c>
      <c r="P425" s="483" t="s">
        <v>10640</v>
      </c>
      <c r="Q425" s="499">
        <v>43259</v>
      </c>
    </row>
    <row r="426" spans="1:17" ht="60">
      <c r="A426" s="482">
        <v>425</v>
      </c>
      <c r="B426" s="483"/>
      <c r="C426" s="500"/>
      <c r="D426" s="501" t="s">
        <v>11513</v>
      </c>
      <c r="E426" s="501" t="s">
        <v>11513</v>
      </c>
      <c r="F426" s="500" t="s">
        <v>11514</v>
      </c>
      <c r="G426" s="483" t="s">
        <v>11511</v>
      </c>
      <c r="H426" s="483" t="s">
        <v>31</v>
      </c>
      <c r="I426" s="498" t="s">
        <v>25</v>
      </c>
      <c r="J426" s="497">
        <v>63000</v>
      </c>
      <c r="K426" s="498">
        <v>5</v>
      </c>
      <c r="L426" s="486">
        <f t="shared" ref="L426:L489" si="8">J426*K426</f>
        <v>315000</v>
      </c>
      <c r="M426" s="483" t="s">
        <v>10919</v>
      </c>
      <c r="N426" s="485" t="s">
        <v>11397</v>
      </c>
      <c r="O426" s="485" t="s">
        <v>10659</v>
      </c>
      <c r="P426" s="483" t="s">
        <v>10640</v>
      </c>
      <c r="Q426" s="499">
        <v>43259</v>
      </c>
    </row>
    <row r="427" spans="1:17" ht="60">
      <c r="A427" s="482">
        <v>426</v>
      </c>
      <c r="B427" s="483"/>
      <c r="C427" s="500"/>
      <c r="D427" s="501" t="s">
        <v>11515</v>
      </c>
      <c r="E427" s="501" t="s">
        <v>11515</v>
      </c>
      <c r="F427" s="500" t="s">
        <v>9475</v>
      </c>
      <c r="G427" s="483" t="s">
        <v>11460</v>
      </c>
      <c r="H427" s="483" t="s">
        <v>33</v>
      </c>
      <c r="I427" s="498" t="s">
        <v>23</v>
      </c>
      <c r="J427" s="497">
        <v>57750</v>
      </c>
      <c r="K427" s="498">
        <v>30</v>
      </c>
      <c r="L427" s="486">
        <f t="shared" si="8"/>
        <v>1732500</v>
      </c>
      <c r="M427" s="483" t="s">
        <v>10919</v>
      </c>
      <c r="N427" s="485" t="s">
        <v>11397</v>
      </c>
      <c r="O427" s="485" t="s">
        <v>10659</v>
      </c>
      <c r="P427" s="483" t="s">
        <v>10640</v>
      </c>
      <c r="Q427" s="499">
        <v>43259</v>
      </c>
    </row>
    <row r="428" spans="1:17" ht="60">
      <c r="A428" s="482">
        <v>427</v>
      </c>
      <c r="B428" s="483"/>
      <c r="C428" s="500" t="s">
        <v>101</v>
      </c>
      <c r="D428" s="501" t="s">
        <v>11516</v>
      </c>
      <c r="E428" s="501" t="s">
        <v>11516</v>
      </c>
      <c r="F428" s="500" t="s">
        <v>11517</v>
      </c>
      <c r="G428" s="483" t="s">
        <v>11518</v>
      </c>
      <c r="H428" s="483" t="s">
        <v>34</v>
      </c>
      <c r="I428" s="498" t="s">
        <v>21</v>
      </c>
      <c r="J428" s="497">
        <v>700</v>
      </c>
      <c r="K428" s="498">
        <v>10</v>
      </c>
      <c r="L428" s="486">
        <f t="shared" si="8"/>
        <v>7000</v>
      </c>
      <c r="M428" s="483" t="s">
        <v>10919</v>
      </c>
      <c r="N428" s="485" t="s">
        <v>11397</v>
      </c>
      <c r="O428" s="485" t="s">
        <v>10659</v>
      </c>
      <c r="P428" s="483" t="s">
        <v>10640</v>
      </c>
      <c r="Q428" s="499">
        <v>43259</v>
      </c>
    </row>
    <row r="429" spans="1:17" ht="60">
      <c r="A429" s="482">
        <v>428</v>
      </c>
      <c r="B429" s="483"/>
      <c r="C429" s="500" t="s">
        <v>101</v>
      </c>
      <c r="D429" s="501" t="s">
        <v>11519</v>
      </c>
      <c r="E429" s="501" t="s">
        <v>11519</v>
      </c>
      <c r="F429" s="500" t="s">
        <v>771</v>
      </c>
      <c r="G429" s="483" t="s">
        <v>11520</v>
      </c>
      <c r="H429" s="483" t="s">
        <v>33</v>
      </c>
      <c r="I429" s="498" t="s">
        <v>21</v>
      </c>
      <c r="J429" s="497">
        <v>57500</v>
      </c>
      <c r="K429" s="498">
        <v>300</v>
      </c>
      <c r="L429" s="486">
        <f t="shared" si="8"/>
        <v>17250000</v>
      </c>
      <c r="M429" s="483" t="s">
        <v>10919</v>
      </c>
      <c r="N429" s="485" t="s">
        <v>11397</v>
      </c>
      <c r="O429" s="485" t="s">
        <v>10659</v>
      </c>
      <c r="P429" s="483" t="s">
        <v>10640</v>
      </c>
      <c r="Q429" s="499">
        <v>43259</v>
      </c>
    </row>
    <row r="430" spans="1:17" ht="60">
      <c r="A430" s="482">
        <v>429</v>
      </c>
      <c r="B430" s="483"/>
      <c r="C430" s="500" t="s">
        <v>101</v>
      </c>
      <c r="D430" s="501" t="s">
        <v>11521</v>
      </c>
      <c r="E430" s="501" t="s">
        <v>11521</v>
      </c>
      <c r="F430" s="500" t="s">
        <v>11522</v>
      </c>
      <c r="G430" s="483"/>
      <c r="H430" s="483" t="s">
        <v>131</v>
      </c>
      <c r="I430" s="498" t="s">
        <v>21</v>
      </c>
      <c r="J430" s="497">
        <v>28800</v>
      </c>
      <c r="K430" s="498">
        <v>10</v>
      </c>
      <c r="L430" s="486">
        <f t="shared" si="8"/>
        <v>288000</v>
      </c>
      <c r="M430" s="483" t="s">
        <v>10919</v>
      </c>
      <c r="N430" s="485" t="s">
        <v>11397</v>
      </c>
      <c r="O430" s="485" t="s">
        <v>10659</v>
      </c>
      <c r="P430" s="483" t="s">
        <v>10640</v>
      </c>
      <c r="Q430" s="499">
        <v>43259</v>
      </c>
    </row>
    <row r="431" spans="1:17" ht="60">
      <c r="A431" s="482">
        <v>430</v>
      </c>
      <c r="B431" s="483"/>
      <c r="C431" s="500" t="s">
        <v>101</v>
      </c>
      <c r="D431" s="501" t="s">
        <v>10428</v>
      </c>
      <c r="E431" s="501" t="s">
        <v>10428</v>
      </c>
      <c r="F431" s="500" t="s">
        <v>771</v>
      </c>
      <c r="G431" s="483" t="s">
        <v>11520</v>
      </c>
      <c r="H431" s="483" t="s">
        <v>33</v>
      </c>
      <c r="I431" s="498" t="s">
        <v>21</v>
      </c>
      <c r="J431" s="497">
        <v>23600</v>
      </c>
      <c r="K431" s="498">
        <v>450</v>
      </c>
      <c r="L431" s="486">
        <f t="shared" si="8"/>
        <v>10620000</v>
      </c>
      <c r="M431" s="483" t="s">
        <v>10919</v>
      </c>
      <c r="N431" s="485" t="s">
        <v>11397</v>
      </c>
      <c r="O431" s="485" t="s">
        <v>10659</v>
      </c>
      <c r="P431" s="483" t="s">
        <v>10640</v>
      </c>
      <c r="Q431" s="499">
        <v>43259</v>
      </c>
    </row>
    <row r="432" spans="1:17" ht="60">
      <c r="A432" s="482">
        <v>431</v>
      </c>
      <c r="B432" s="483"/>
      <c r="C432" s="500" t="s">
        <v>11523</v>
      </c>
      <c r="D432" s="501" t="s">
        <v>11524</v>
      </c>
      <c r="E432" s="501" t="s">
        <v>11524</v>
      </c>
      <c r="F432" s="500" t="s">
        <v>11525</v>
      </c>
      <c r="G432" s="483" t="s">
        <v>11526</v>
      </c>
      <c r="H432" s="483" t="s">
        <v>968</v>
      </c>
      <c r="I432" s="498" t="s">
        <v>23</v>
      </c>
      <c r="J432" s="497">
        <v>3465000</v>
      </c>
      <c r="K432" s="498">
        <v>10</v>
      </c>
      <c r="L432" s="486">
        <f t="shared" si="8"/>
        <v>34650000</v>
      </c>
      <c r="M432" s="483" t="s">
        <v>10919</v>
      </c>
      <c r="N432" s="485" t="s">
        <v>11397</v>
      </c>
      <c r="O432" s="485" t="s">
        <v>10659</v>
      </c>
      <c r="P432" s="483" t="s">
        <v>10640</v>
      </c>
      <c r="Q432" s="499">
        <v>43259</v>
      </c>
    </row>
    <row r="433" spans="1:17" ht="60">
      <c r="A433" s="482">
        <v>432</v>
      </c>
      <c r="B433" s="483"/>
      <c r="C433" s="500" t="s">
        <v>1109</v>
      </c>
      <c r="D433" s="501" t="s">
        <v>11527</v>
      </c>
      <c r="E433" s="501" t="s">
        <v>11527</v>
      </c>
      <c r="F433" s="500" t="s">
        <v>129</v>
      </c>
      <c r="G433" s="483" t="s">
        <v>11528</v>
      </c>
      <c r="H433" s="483" t="s">
        <v>968</v>
      </c>
      <c r="I433" s="498" t="s">
        <v>21</v>
      </c>
      <c r="J433" s="497">
        <v>44800</v>
      </c>
      <c r="K433" s="498">
        <v>5</v>
      </c>
      <c r="L433" s="486">
        <f t="shared" si="8"/>
        <v>224000</v>
      </c>
      <c r="M433" s="483" t="s">
        <v>10919</v>
      </c>
      <c r="N433" s="485" t="s">
        <v>11397</v>
      </c>
      <c r="O433" s="485" t="s">
        <v>10659</v>
      </c>
      <c r="P433" s="483" t="s">
        <v>10640</v>
      </c>
      <c r="Q433" s="499">
        <v>43259</v>
      </c>
    </row>
    <row r="434" spans="1:17" ht="60">
      <c r="A434" s="482">
        <v>433</v>
      </c>
      <c r="B434" s="483"/>
      <c r="C434" s="500"/>
      <c r="D434" s="501" t="s">
        <v>11529</v>
      </c>
      <c r="E434" s="501" t="s">
        <v>11529</v>
      </c>
      <c r="F434" s="500" t="s">
        <v>11530</v>
      </c>
      <c r="G434" s="483" t="s">
        <v>11460</v>
      </c>
      <c r="H434" s="483" t="s">
        <v>168</v>
      </c>
      <c r="I434" s="498" t="s">
        <v>21</v>
      </c>
      <c r="J434" s="497">
        <v>69000</v>
      </c>
      <c r="K434" s="498">
        <v>5</v>
      </c>
      <c r="L434" s="486">
        <f t="shared" si="8"/>
        <v>345000</v>
      </c>
      <c r="M434" s="483" t="s">
        <v>10919</v>
      </c>
      <c r="N434" s="485" t="s">
        <v>11397</v>
      </c>
      <c r="O434" s="485" t="s">
        <v>10659</v>
      </c>
      <c r="P434" s="483" t="s">
        <v>10640</v>
      </c>
      <c r="Q434" s="499">
        <v>43259</v>
      </c>
    </row>
    <row r="435" spans="1:17" ht="60">
      <c r="A435" s="482">
        <v>434</v>
      </c>
      <c r="B435" s="483"/>
      <c r="C435" s="500" t="s">
        <v>164</v>
      </c>
      <c r="D435" s="501" t="s">
        <v>11531</v>
      </c>
      <c r="E435" s="501" t="s">
        <v>11531</v>
      </c>
      <c r="F435" s="500" t="s">
        <v>11532</v>
      </c>
      <c r="G435" s="483" t="s">
        <v>11533</v>
      </c>
      <c r="H435" s="483" t="s">
        <v>40</v>
      </c>
      <c r="I435" s="498" t="s">
        <v>21</v>
      </c>
      <c r="J435" s="497">
        <v>6000</v>
      </c>
      <c r="K435" s="498">
        <v>200</v>
      </c>
      <c r="L435" s="486">
        <f t="shared" si="8"/>
        <v>1200000</v>
      </c>
      <c r="M435" s="483" t="s">
        <v>10919</v>
      </c>
      <c r="N435" s="485" t="s">
        <v>11397</v>
      </c>
      <c r="O435" s="485" t="s">
        <v>10659</v>
      </c>
      <c r="P435" s="483" t="s">
        <v>10640</v>
      </c>
      <c r="Q435" s="499">
        <v>43259</v>
      </c>
    </row>
    <row r="436" spans="1:17" ht="60">
      <c r="A436" s="482">
        <v>435</v>
      </c>
      <c r="B436" s="483"/>
      <c r="C436" s="500" t="s">
        <v>164</v>
      </c>
      <c r="D436" s="501" t="s">
        <v>11534</v>
      </c>
      <c r="E436" s="501" t="s">
        <v>11535</v>
      </c>
      <c r="F436" s="500" t="s">
        <v>6835</v>
      </c>
      <c r="G436" s="483" t="s">
        <v>11536</v>
      </c>
      <c r="H436" s="483" t="s">
        <v>1927</v>
      </c>
      <c r="I436" s="498" t="s">
        <v>1415</v>
      </c>
      <c r="J436" s="497">
        <v>800</v>
      </c>
      <c r="K436" s="498">
        <v>12000</v>
      </c>
      <c r="L436" s="486">
        <f t="shared" si="8"/>
        <v>9600000</v>
      </c>
      <c r="M436" s="483" t="s">
        <v>10919</v>
      </c>
      <c r="N436" s="485" t="s">
        <v>11397</v>
      </c>
      <c r="O436" s="485" t="s">
        <v>10659</v>
      </c>
      <c r="P436" s="483" t="s">
        <v>10640</v>
      </c>
      <c r="Q436" s="499">
        <v>43259</v>
      </c>
    </row>
    <row r="437" spans="1:17" ht="60">
      <c r="A437" s="482">
        <v>436</v>
      </c>
      <c r="B437" s="483"/>
      <c r="C437" s="500"/>
      <c r="D437" s="501" t="s">
        <v>11537</v>
      </c>
      <c r="E437" s="501" t="s">
        <v>11537</v>
      </c>
      <c r="F437" s="500" t="s">
        <v>11538</v>
      </c>
      <c r="G437" s="483" t="s">
        <v>11539</v>
      </c>
      <c r="H437" s="483" t="s">
        <v>34</v>
      </c>
      <c r="I437" s="498" t="s">
        <v>21</v>
      </c>
      <c r="J437" s="497">
        <v>3450000</v>
      </c>
      <c r="K437" s="498">
        <v>1</v>
      </c>
      <c r="L437" s="486">
        <f t="shared" si="8"/>
        <v>3450000</v>
      </c>
      <c r="M437" s="483" t="s">
        <v>10919</v>
      </c>
      <c r="N437" s="485" t="s">
        <v>11397</v>
      </c>
      <c r="O437" s="485" t="s">
        <v>10659</v>
      </c>
      <c r="P437" s="483" t="s">
        <v>10640</v>
      </c>
      <c r="Q437" s="499">
        <v>43259</v>
      </c>
    </row>
    <row r="438" spans="1:17" ht="60">
      <c r="A438" s="482">
        <v>437</v>
      </c>
      <c r="B438" s="483"/>
      <c r="C438" s="500" t="s">
        <v>102</v>
      </c>
      <c r="D438" s="501" t="s">
        <v>11540</v>
      </c>
      <c r="E438" s="501" t="s">
        <v>11540</v>
      </c>
      <c r="F438" s="500" t="s">
        <v>11541</v>
      </c>
      <c r="G438" s="483" t="s">
        <v>11542</v>
      </c>
      <c r="H438" s="483" t="s">
        <v>35</v>
      </c>
      <c r="I438" s="498" t="s">
        <v>25</v>
      </c>
      <c r="J438" s="497">
        <v>3795000</v>
      </c>
      <c r="K438" s="498">
        <v>4</v>
      </c>
      <c r="L438" s="486">
        <f t="shared" si="8"/>
        <v>15180000</v>
      </c>
      <c r="M438" s="483" t="s">
        <v>10919</v>
      </c>
      <c r="N438" s="485" t="s">
        <v>11397</v>
      </c>
      <c r="O438" s="485" t="s">
        <v>10659</v>
      </c>
      <c r="P438" s="483" t="s">
        <v>10640</v>
      </c>
      <c r="Q438" s="499">
        <v>43259</v>
      </c>
    </row>
    <row r="439" spans="1:17" ht="60">
      <c r="A439" s="482">
        <v>438</v>
      </c>
      <c r="B439" s="483"/>
      <c r="C439" s="500" t="s">
        <v>102</v>
      </c>
      <c r="D439" s="501" t="s">
        <v>11543</v>
      </c>
      <c r="E439" s="501" t="s">
        <v>11543</v>
      </c>
      <c r="F439" s="500" t="s">
        <v>11544</v>
      </c>
      <c r="G439" s="483" t="s">
        <v>11542</v>
      </c>
      <c r="H439" s="483" t="s">
        <v>35</v>
      </c>
      <c r="I439" s="498" t="s">
        <v>25</v>
      </c>
      <c r="J439" s="497">
        <v>2875000</v>
      </c>
      <c r="K439" s="498">
        <v>4</v>
      </c>
      <c r="L439" s="486">
        <f t="shared" si="8"/>
        <v>11500000</v>
      </c>
      <c r="M439" s="483" t="s">
        <v>10919</v>
      </c>
      <c r="N439" s="485" t="s">
        <v>11397</v>
      </c>
      <c r="O439" s="485" t="s">
        <v>10659</v>
      </c>
      <c r="P439" s="483" t="s">
        <v>10640</v>
      </c>
      <c r="Q439" s="499">
        <v>43259</v>
      </c>
    </row>
    <row r="440" spans="1:17" ht="60">
      <c r="A440" s="482">
        <v>439</v>
      </c>
      <c r="B440" s="483"/>
      <c r="C440" s="500" t="s">
        <v>102</v>
      </c>
      <c r="D440" s="501" t="s">
        <v>11545</v>
      </c>
      <c r="E440" s="501" t="s">
        <v>11545</v>
      </c>
      <c r="F440" s="500" t="s">
        <v>11546</v>
      </c>
      <c r="G440" s="483" t="s">
        <v>11547</v>
      </c>
      <c r="H440" s="483" t="s">
        <v>31</v>
      </c>
      <c r="I440" s="498" t="s">
        <v>21</v>
      </c>
      <c r="J440" s="497">
        <v>70</v>
      </c>
      <c r="K440" s="498">
        <v>100000</v>
      </c>
      <c r="L440" s="486">
        <f t="shared" si="8"/>
        <v>7000000</v>
      </c>
      <c r="M440" s="483" t="s">
        <v>10919</v>
      </c>
      <c r="N440" s="485" t="s">
        <v>11397</v>
      </c>
      <c r="O440" s="485" t="s">
        <v>10659</v>
      </c>
      <c r="P440" s="483" t="s">
        <v>10640</v>
      </c>
      <c r="Q440" s="499">
        <v>43259</v>
      </c>
    </row>
    <row r="441" spans="1:17" ht="60">
      <c r="A441" s="482">
        <v>440</v>
      </c>
      <c r="B441" s="483"/>
      <c r="C441" s="500" t="s">
        <v>102</v>
      </c>
      <c r="D441" s="501" t="s">
        <v>11548</v>
      </c>
      <c r="E441" s="501" t="s">
        <v>11548</v>
      </c>
      <c r="F441" s="500" t="s">
        <v>11549</v>
      </c>
      <c r="G441" s="483" t="s">
        <v>11547</v>
      </c>
      <c r="H441" s="483" t="s">
        <v>31</v>
      </c>
      <c r="I441" s="498" t="s">
        <v>21</v>
      </c>
      <c r="J441" s="497">
        <v>90</v>
      </c>
      <c r="K441" s="498">
        <v>60000</v>
      </c>
      <c r="L441" s="486">
        <f t="shared" si="8"/>
        <v>5400000</v>
      </c>
      <c r="M441" s="483" t="s">
        <v>10919</v>
      </c>
      <c r="N441" s="485" t="s">
        <v>11397</v>
      </c>
      <c r="O441" s="485" t="s">
        <v>10659</v>
      </c>
      <c r="P441" s="483" t="s">
        <v>10640</v>
      </c>
      <c r="Q441" s="499">
        <v>43259</v>
      </c>
    </row>
    <row r="442" spans="1:17" ht="60">
      <c r="A442" s="482">
        <v>441</v>
      </c>
      <c r="B442" s="483"/>
      <c r="C442" s="500"/>
      <c r="D442" s="501" t="s">
        <v>11550</v>
      </c>
      <c r="E442" s="501" t="s">
        <v>11551</v>
      </c>
      <c r="F442" s="500" t="s">
        <v>11552</v>
      </c>
      <c r="G442" s="483" t="s">
        <v>11460</v>
      </c>
      <c r="H442" s="483" t="s">
        <v>31</v>
      </c>
      <c r="I442" s="498" t="s">
        <v>25</v>
      </c>
      <c r="J442" s="497">
        <v>46000</v>
      </c>
      <c r="K442" s="498">
        <v>2</v>
      </c>
      <c r="L442" s="486">
        <f t="shared" si="8"/>
        <v>92000</v>
      </c>
      <c r="M442" s="483" t="s">
        <v>10919</v>
      </c>
      <c r="N442" s="485" t="s">
        <v>11397</v>
      </c>
      <c r="O442" s="485" t="s">
        <v>10659</v>
      </c>
      <c r="P442" s="483" t="s">
        <v>10640</v>
      </c>
      <c r="Q442" s="499">
        <v>43259</v>
      </c>
    </row>
    <row r="443" spans="1:17" ht="60">
      <c r="A443" s="482">
        <v>442</v>
      </c>
      <c r="B443" s="483"/>
      <c r="C443" s="500"/>
      <c r="D443" s="501" t="s">
        <v>11553</v>
      </c>
      <c r="E443" s="501" t="s">
        <v>11553</v>
      </c>
      <c r="F443" s="500" t="s">
        <v>11554</v>
      </c>
      <c r="G443" s="483" t="s">
        <v>11460</v>
      </c>
      <c r="H443" s="483" t="s">
        <v>33</v>
      </c>
      <c r="I443" s="498" t="s">
        <v>29</v>
      </c>
      <c r="J443" s="497">
        <v>8100</v>
      </c>
      <c r="K443" s="498">
        <v>10</v>
      </c>
      <c r="L443" s="486">
        <f t="shared" si="8"/>
        <v>81000</v>
      </c>
      <c r="M443" s="483" t="s">
        <v>10919</v>
      </c>
      <c r="N443" s="485" t="s">
        <v>11397</v>
      </c>
      <c r="O443" s="485" t="s">
        <v>10659</v>
      </c>
      <c r="P443" s="483" t="s">
        <v>10640</v>
      </c>
      <c r="Q443" s="499">
        <v>43259</v>
      </c>
    </row>
    <row r="444" spans="1:17" ht="60">
      <c r="A444" s="482">
        <v>443</v>
      </c>
      <c r="B444" s="483"/>
      <c r="C444" s="500"/>
      <c r="D444" s="501" t="s">
        <v>11555</v>
      </c>
      <c r="E444" s="501" t="s">
        <v>11555</v>
      </c>
      <c r="F444" s="500" t="s">
        <v>11556</v>
      </c>
      <c r="G444" s="483" t="s">
        <v>11505</v>
      </c>
      <c r="H444" s="483" t="s">
        <v>35</v>
      </c>
      <c r="I444" s="498" t="s">
        <v>3965</v>
      </c>
      <c r="J444" s="497">
        <v>3565000</v>
      </c>
      <c r="K444" s="498">
        <v>1</v>
      </c>
      <c r="L444" s="486">
        <f t="shared" si="8"/>
        <v>3565000</v>
      </c>
      <c r="M444" s="483" t="s">
        <v>10919</v>
      </c>
      <c r="N444" s="485" t="s">
        <v>11397</v>
      </c>
      <c r="O444" s="485" t="s">
        <v>10659</v>
      </c>
      <c r="P444" s="483" t="s">
        <v>10640</v>
      </c>
      <c r="Q444" s="499">
        <v>43259</v>
      </c>
    </row>
    <row r="445" spans="1:17" ht="60">
      <c r="A445" s="482">
        <v>444</v>
      </c>
      <c r="B445" s="483"/>
      <c r="C445" s="500" t="s">
        <v>84</v>
      </c>
      <c r="D445" s="501" t="s">
        <v>5930</v>
      </c>
      <c r="E445" s="501" t="s">
        <v>2096</v>
      </c>
      <c r="F445" s="500" t="s">
        <v>11557</v>
      </c>
      <c r="G445" s="483" t="s">
        <v>11460</v>
      </c>
      <c r="H445" s="483" t="s">
        <v>31</v>
      </c>
      <c r="I445" s="498" t="s">
        <v>6839</v>
      </c>
      <c r="J445" s="497">
        <v>4900</v>
      </c>
      <c r="K445" s="498">
        <v>5600</v>
      </c>
      <c r="L445" s="486">
        <f t="shared" si="8"/>
        <v>27440000</v>
      </c>
      <c r="M445" s="483" t="s">
        <v>10919</v>
      </c>
      <c r="N445" s="485" t="s">
        <v>11397</v>
      </c>
      <c r="O445" s="485" t="s">
        <v>10659</v>
      </c>
      <c r="P445" s="483" t="s">
        <v>10640</v>
      </c>
      <c r="Q445" s="499">
        <v>43259</v>
      </c>
    </row>
    <row r="446" spans="1:17" ht="60">
      <c r="A446" s="482">
        <v>445</v>
      </c>
      <c r="B446" s="483"/>
      <c r="C446" s="500" t="s">
        <v>260</v>
      </c>
      <c r="D446" s="501" t="s">
        <v>11558</v>
      </c>
      <c r="E446" s="501" t="s">
        <v>11558</v>
      </c>
      <c r="F446" s="500" t="s">
        <v>11559</v>
      </c>
      <c r="G446" s="483" t="s">
        <v>11560</v>
      </c>
      <c r="H446" s="483" t="s">
        <v>35</v>
      </c>
      <c r="I446" s="498" t="s">
        <v>29</v>
      </c>
      <c r="J446" s="497">
        <v>282240</v>
      </c>
      <c r="K446" s="498">
        <v>400</v>
      </c>
      <c r="L446" s="486">
        <f t="shared" si="8"/>
        <v>112896000</v>
      </c>
      <c r="M446" s="483" t="s">
        <v>10919</v>
      </c>
      <c r="N446" s="485" t="s">
        <v>11397</v>
      </c>
      <c r="O446" s="485" t="s">
        <v>10659</v>
      </c>
      <c r="P446" s="483" t="s">
        <v>10640</v>
      </c>
      <c r="Q446" s="499">
        <v>43259</v>
      </c>
    </row>
    <row r="447" spans="1:17" ht="60">
      <c r="A447" s="482">
        <v>446</v>
      </c>
      <c r="B447" s="483"/>
      <c r="C447" s="500"/>
      <c r="D447" s="501" t="s">
        <v>11561</v>
      </c>
      <c r="E447" s="501" t="s">
        <v>11561</v>
      </c>
      <c r="F447" s="500" t="s">
        <v>390</v>
      </c>
      <c r="G447" s="483" t="s">
        <v>11562</v>
      </c>
      <c r="H447" s="483" t="s">
        <v>33</v>
      </c>
      <c r="I447" s="498" t="s">
        <v>21</v>
      </c>
      <c r="J447" s="497">
        <v>2400</v>
      </c>
      <c r="K447" s="498">
        <v>1000</v>
      </c>
      <c r="L447" s="486">
        <f t="shared" si="8"/>
        <v>2400000</v>
      </c>
      <c r="M447" s="483" t="s">
        <v>10919</v>
      </c>
      <c r="N447" s="485" t="s">
        <v>11397</v>
      </c>
      <c r="O447" s="485" t="s">
        <v>10659</v>
      </c>
      <c r="P447" s="483" t="s">
        <v>10640</v>
      </c>
      <c r="Q447" s="499">
        <v>43259</v>
      </c>
    </row>
    <row r="448" spans="1:17" ht="60">
      <c r="A448" s="482">
        <v>447</v>
      </c>
      <c r="B448" s="483"/>
      <c r="C448" s="500" t="s">
        <v>91</v>
      </c>
      <c r="D448" s="501" t="s">
        <v>11563</v>
      </c>
      <c r="E448" s="501" t="s">
        <v>11564</v>
      </c>
      <c r="F448" s="500" t="s">
        <v>9240</v>
      </c>
      <c r="G448" s="483" t="s">
        <v>11565</v>
      </c>
      <c r="H448" s="483" t="s">
        <v>31</v>
      </c>
      <c r="I448" s="498" t="s">
        <v>6839</v>
      </c>
      <c r="J448" s="497">
        <v>2190</v>
      </c>
      <c r="K448" s="498">
        <v>30000</v>
      </c>
      <c r="L448" s="486">
        <f t="shared" si="8"/>
        <v>65700000</v>
      </c>
      <c r="M448" s="483" t="s">
        <v>10919</v>
      </c>
      <c r="N448" s="485" t="s">
        <v>11397</v>
      </c>
      <c r="O448" s="485" t="s">
        <v>10659</v>
      </c>
      <c r="P448" s="483" t="s">
        <v>10640</v>
      </c>
      <c r="Q448" s="499">
        <v>43259</v>
      </c>
    </row>
    <row r="449" spans="1:17" ht="60">
      <c r="A449" s="482">
        <v>448</v>
      </c>
      <c r="B449" s="483"/>
      <c r="C449" s="500" t="s">
        <v>266</v>
      </c>
      <c r="D449" s="501" t="s">
        <v>11566</v>
      </c>
      <c r="E449" s="501" t="s">
        <v>11566</v>
      </c>
      <c r="F449" s="500" t="s">
        <v>11567</v>
      </c>
      <c r="G449" s="483" t="s">
        <v>11568</v>
      </c>
      <c r="H449" s="483" t="s">
        <v>33</v>
      </c>
      <c r="I449" s="498" t="s">
        <v>29</v>
      </c>
      <c r="J449" s="497">
        <v>10900</v>
      </c>
      <c r="K449" s="498">
        <v>10000</v>
      </c>
      <c r="L449" s="486">
        <f t="shared" si="8"/>
        <v>109000000</v>
      </c>
      <c r="M449" s="483" t="s">
        <v>10919</v>
      </c>
      <c r="N449" s="485" t="s">
        <v>11397</v>
      </c>
      <c r="O449" s="485" t="s">
        <v>10659</v>
      </c>
      <c r="P449" s="483" t="s">
        <v>10640</v>
      </c>
      <c r="Q449" s="499">
        <v>43259</v>
      </c>
    </row>
    <row r="450" spans="1:17" ht="60">
      <c r="A450" s="482">
        <v>449</v>
      </c>
      <c r="B450" s="483"/>
      <c r="C450" s="500" t="s">
        <v>917</v>
      </c>
      <c r="D450" s="501" t="s">
        <v>11569</v>
      </c>
      <c r="E450" s="501" t="s">
        <v>11569</v>
      </c>
      <c r="F450" s="500" t="s">
        <v>11557</v>
      </c>
      <c r="G450" s="483" t="s">
        <v>11570</v>
      </c>
      <c r="H450" s="483" t="s">
        <v>33</v>
      </c>
      <c r="I450" s="498" t="s">
        <v>21</v>
      </c>
      <c r="J450" s="497">
        <v>10000</v>
      </c>
      <c r="K450" s="498">
        <v>6000</v>
      </c>
      <c r="L450" s="486">
        <f t="shared" si="8"/>
        <v>60000000</v>
      </c>
      <c r="M450" s="483" t="s">
        <v>10919</v>
      </c>
      <c r="N450" s="485" t="s">
        <v>11397</v>
      </c>
      <c r="O450" s="485" t="s">
        <v>10659</v>
      </c>
      <c r="P450" s="483" t="s">
        <v>10640</v>
      </c>
      <c r="Q450" s="499">
        <v>43259</v>
      </c>
    </row>
    <row r="451" spans="1:17" ht="60">
      <c r="A451" s="482">
        <v>450</v>
      </c>
      <c r="B451" s="483"/>
      <c r="C451" s="500" t="s">
        <v>362</v>
      </c>
      <c r="D451" s="501" t="s">
        <v>11571</v>
      </c>
      <c r="E451" s="501" t="s">
        <v>11571</v>
      </c>
      <c r="F451" s="500" t="s">
        <v>11495</v>
      </c>
      <c r="G451" s="483" t="s">
        <v>11572</v>
      </c>
      <c r="H451" s="483" t="s">
        <v>45</v>
      </c>
      <c r="I451" s="498" t="s">
        <v>21</v>
      </c>
      <c r="J451" s="497">
        <v>483000</v>
      </c>
      <c r="K451" s="498">
        <v>10</v>
      </c>
      <c r="L451" s="486">
        <f t="shared" si="8"/>
        <v>4830000</v>
      </c>
      <c r="M451" s="483" t="s">
        <v>10919</v>
      </c>
      <c r="N451" s="485" t="s">
        <v>11397</v>
      </c>
      <c r="O451" s="485" t="s">
        <v>10659</v>
      </c>
      <c r="P451" s="483" t="s">
        <v>10640</v>
      </c>
      <c r="Q451" s="499">
        <v>43259</v>
      </c>
    </row>
    <row r="452" spans="1:17" ht="60">
      <c r="A452" s="482">
        <v>451</v>
      </c>
      <c r="B452" s="483"/>
      <c r="C452" s="500" t="s">
        <v>141</v>
      </c>
      <c r="D452" s="501" t="s">
        <v>11573</v>
      </c>
      <c r="E452" s="501" t="s">
        <v>11573</v>
      </c>
      <c r="F452" s="500" t="s">
        <v>5597</v>
      </c>
      <c r="G452" s="483" t="s">
        <v>11568</v>
      </c>
      <c r="H452" s="483" t="s">
        <v>33</v>
      </c>
      <c r="I452" s="498" t="s">
        <v>21</v>
      </c>
      <c r="J452" s="497">
        <v>5800</v>
      </c>
      <c r="K452" s="498">
        <v>20000</v>
      </c>
      <c r="L452" s="486">
        <f t="shared" si="8"/>
        <v>116000000</v>
      </c>
      <c r="M452" s="483" t="s">
        <v>10919</v>
      </c>
      <c r="N452" s="485" t="s">
        <v>11397</v>
      </c>
      <c r="O452" s="485" t="s">
        <v>10659</v>
      </c>
      <c r="P452" s="483" t="s">
        <v>10640</v>
      </c>
      <c r="Q452" s="499">
        <v>43259</v>
      </c>
    </row>
    <row r="453" spans="1:17" ht="60">
      <c r="A453" s="482">
        <v>452</v>
      </c>
      <c r="B453" s="483"/>
      <c r="C453" s="500"/>
      <c r="D453" s="501" t="s">
        <v>11574</v>
      </c>
      <c r="E453" s="501" t="s">
        <v>11574</v>
      </c>
      <c r="F453" s="500" t="s">
        <v>4946</v>
      </c>
      <c r="G453" s="483" t="s">
        <v>11460</v>
      </c>
      <c r="H453" s="483" t="s">
        <v>35</v>
      </c>
      <c r="I453" s="498" t="s">
        <v>24</v>
      </c>
      <c r="J453" s="497">
        <v>264500</v>
      </c>
      <c r="K453" s="498">
        <v>5</v>
      </c>
      <c r="L453" s="486">
        <f t="shared" si="8"/>
        <v>1322500</v>
      </c>
      <c r="M453" s="483" t="s">
        <v>10919</v>
      </c>
      <c r="N453" s="485" t="s">
        <v>11397</v>
      </c>
      <c r="O453" s="485" t="s">
        <v>10659</v>
      </c>
      <c r="P453" s="483" t="s">
        <v>10640</v>
      </c>
      <c r="Q453" s="499">
        <v>43259</v>
      </c>
    </row>
    <row r="454" spans="1:17" ht="60">
      <c r="A454" s="482">
        <v>453</v>
      </c>
      <c r="B454" s="483"/>
      <c r="C454" s="500" t="s">
        <v>93</v>
      </c>
      <c r="D454" s="501" t="s">
        <v>38</v>
      </c>
      <c r="E454" s="501" t="s">
        <v>38</v>
      </c>
      <c r="F454" s="500" t="s">
        <v>11575</v>
      </c>
      <c r="G454" s="483" t="s">
        <v>11576</v>
      </c>
      <c r="H454" s="483" t="s">
        <v>33</v>
      </c>
      <c r="I454" s="498" t="s">
        <v>21</v>
      </c>
      <c r="J454" s="497">
        <v>200</v>
      </c>
      <c r="K454" s="498">
        <v>40000</v>
      </c>
      <c r="L454" s="486">
        <f t="shared" si="8"/>
        <v>8000000</v>
      </c>
      <c r="M454" s="483" t="s">
        <v>10919</v>
      </c>
      <c r="N454" s="485" t="s">
        <v>11397</v>
      </c>
      <c r="O454" s="485" t="s">
        <v>10659</v>
      </c>
      <c r="P454" s="483" t="s">
        <v>10640</v>
      </c>
      <c r="Q454" s="499">
        <v>43259</v>
      </c>
    </row>
    <row r="455" spans="1:17" ht="60">
      <c r="A455" s="482">
        <v>454</v>
      </c>
      <c r="B455" s="483"/>
      <c r="C455" s="500"/>
      <c r="D455" s="501" t="s">
        <v>11577</v>
      </c>
      <c r="E455" s="501" t="s">
        <v>11577</v>
      </c>
      <c r="F455" s="500" t="s">
        <v>321</v>
      </c>
      <c r="G455" s="483" t="s">
        <v>11460</v>
      </c>
      <c r="H455" s="483" t="s">
        <v>33</v>
      </c>
      <c r="I455" s="498" t="s">
        <v>21</v>
      </c>
      <c r="J455" s="497">
        <v>828000</v>
      </c>
      <c r="K455" s="498">
        <v>5</v>
      </c>
      <c r="L455" s="486">
        <f t="shared" si="8"/>
        <v>4140000</v>
      </c>
      <c r="M455" s="483" t="s">
        <v>10919</v>
      </c>
      <c r="N455" s="485" t="s">
        <v>11397</v>
      </c>
      <c r="O455" s="485" t="s">
        <v>10659</v>
      </c>
      <c r="P455" s="483" t="s">
        <v>10640</v>
      </c>
      <c r="Q455" s="499">
        <v>43259</v>
      </c>
    </row>
    <row r="456" spans="1:17" ht="60">
      <c r="A456" s="482">
        <v>455</v>
      </c>
      <c r="B456" s="483"/>
      <c r="C456" s="500"/>
      <c r="D456" s="501" t="s">
        <v>11578</v>
      </c>
      <c r="E456" s="501" t="s">
        <v>11578</v>
      </c>
      <c r="F456" s="500" t="s">
        <v>11530</v>
      </c>
      <c r="G456" s="483" t="s">
        <v>11496</v>
      </c>
      <c r="H456" s="483" t="s">
        <v>34</v>
      </c>
      <c r="I456" s="498" t="s">
        <v>21</v>
      </c>
      <c r="J456" s="497">
        <v>54700</v>
      </c>
      <c r="K456" s="498">
        <v>5</v>
      </c>
      <c r="L456" s="486">
        <f t="shared" si="8"/>
        <v>273500</v>
      </c>
      <c r="M456" s="483" t="s">
        <v>10919</v>
      </c>
      <c r="N456" s="485" t="s">
        <v>11397</v>
      </c>
      <c r="O456" s="485" t="s">
        <v>10659</v>
      </c>
      <c r="P456" s="483" t="s">
        <v>10640</v>
      </c>
      <c r="Q456" s="499">
        <v>43259</v>
      </c>
    </row>
    <row r="457" spans="1:17" ht="60">
      <c r="A457" s="482">
        <v>456</v>
      </c>
      <c r="B457" s="483"/>
      <c r="C457" s="500"/>
      <c r="D457" s="501" t="s">
        <v>11579</v>
      </c>
      <c r="E457" s="501" t="s">
        <v>11579</v>
      </c>
      <c r="F457" s="500" t="s">
        <v>11530</v>
      </c>
      <c r="G457" s="483" t="s">
        <v>591</v>
      </c>
      <c r="H457" s="483" t="s">
        <v>34</v>
      </c>
      <c r="I457" s="498" t="s">
        <v>21</v>
      </c>
      <c r="J457" s="497">
        <v>184800</v>
      </c>
      <c r="K457" s="498">
        <v>5</v>
      </c>
      <c r="L457" s="486">
        <f t="shared" si="8"/>
        <v>924000</v>
      </c>
      <c r="M457" s="483" t="s">
        <v>10919</v>
      </c>
      <c r="N457" s="485" t="s">
        <v>11397</v>
      </c>
      <c r="O457" s="485" t="s">
        <v>10659</v>
      </c>
      <c r="P457" s="483" t="s">
        <v>10640</v>
      </c>
      <c r="Q457" s="499">
        <v>43259</v>
      </c>
    </row>
    <row r="458" spans="1:17" ht="60">
      <c r="A458" s="482">
        <v>457</v>
      </c>
      <c r="B458" s="483"/>
      <c r="C458" s="500"/>
      <c r="D458" s="501" t="s">
        <v>11580</v>
      </c>
      <c r="E458" s="501" t="s">
        <v>11580</v>
      </c>
      <c r="F458" s="500" t="s">
        <v>5441</v>
      </c>
      <c r="G458" s="483" t="s">
        <v>11581</v>
      </c>
      <c r="H458" s="483" t="s">
        <v>33</v>
      </c>
      <c r="I458" s="498" t="s">
        <v>21</v>
      </c>
      <c r="J458" s="497">
        <v>1960</v>
      </c>
      <c r="K458" s="498">
        <v>3500</v>
      </c>
      <c r="L458" s="486">
        <f t="shared" si="8"/>
        <v>6860000</v>
      </c>
      <c r="M458" s="483" t="s">
        <v>10919</v>
      </c>
      <c r="N458" s="485" t="s">
        <v>11397</v>
      </c>
      <c r="O458" s="485" t="s">
        <v>10659</v>
      </c>
      <c r="P458" s="483" t="s">
        <v>10640</v>
      </c>
      <c r="Q458" s="499">
        <v>43259</v>
      </c>
    </row>
    <row r="459" spans="1:17" ht="60">
      <c r="A459" s="482">
        <v>458</v>
      </c>
      <c r="B459" s="483"/>
      <c r="C459" s="500"/>
      <c r="D459" s="501" t="s">
        <v>11582</v>
      </c>
      <c r="E459" s="501" t="s">
        <v>11582</v>
      </c>
      <c r="F459" s="500" t="s">
        <v>11583</v>
      </c>
      <c r="G459" s="483" t="s">
        <v>11584</v>
      </c>
      <c r="H459" s="483" t="s">
        <v>35</v>
      </c>
      <c r="I459" s="498" t="s">
        <v>21</v>
      </c>
      <c r="J459" s="497">
        <v>2200</v>
      </c>
      <c r="K459" s="498">
        <v>4000</v>
      </c>
      <c r="L459" s="486">
        <f t="shared" si="8"/>
        <v>8800000</v>
      </c>
      <c r="M459" s="483" t="s">
        <v>10919</v>
      </c>
      <c r="N459" s="485" t="s">
        <v>11397</v>
      </c>
      <c r="O459" s="485" t="s">
        <v>10659</v>
      </c>
      <c r="P459" s="483" t="s">
        <v>10640</v>
      </c>
      <c r="Q459" s="499">
        <v>43259</v>
      </c>
    </row>
    <row r="460" spans="1:17" ht="60">
      <c r="A460" s="482">
        <v>459</v>
      </c>
      <c r="B460" s="483"/>
      <c r="C460" s="500" t="s">
        <v>75</v>
      </c>
      <c r="D460" s="501" t="s">
        <v>1256</v>
      </c>
      <c r="E460" s="501" t="s">
        <v>11585</v>
      </c>
      <c r="F460" s="500" t="s">
        <v>7941</v>
      </c>
      <c r="G460" s="483" t="s">
        <v>11586</v>
      </c>
      <c r="H460" s="483" t="s">
        <v>1471</v>
      </c>
      <c r="I460" s="498" t="s">
        <v>17</v>
      </c>
      <c r="J460" s="497">
        <v>1600</v>
      </c>
      <c r="K460" s="498">
        <v>30000</v>
      </c>
      <c r="L460" s="486">
        <f t="shared" si="8"/>
        <v>48000000</v>
      </c>
      <c r="M460" s="483" t="s">
        <v>10919</v>
      </c>
      <c r="N460" s="485" t="s">
        <v>11397</v>
      </c>
      <c r="O460" s="485" t="s">
        <v>10659</v>
      </c>
      <c r="P460" s="483" t="s">
        <v>10640</v>
      </c>
      <c r="Q460" s="499">
        <v>43259</v>
      </c>
    </row>
    <row r="461" spans="1:17" ht="60">
      <c r="A461" s="482">
        <v>460</v>
      </c>
      <c r="B461" s="483"/>
      <c r="C461" s="500" t="s">
        <v>11587</v>
      </c>
      <c r="D461" s="501" t="s">
        <v>11588</v>
      </c>
      <c r="E461" s="501" t="s">
        <v>11588</v>
      </c>
      <c r="F461" s="500" t="s">
        <v>11538</v>
      </c>
      <c r="G461" s="483" t="s">
        <v>11589</v>
      </c>
      <c r="H461" s="483" t="s">
        <v>11590</v>
      </c>
      <c r="I461" s="498" t="s">
        <v>21</v>
      </c>
      <c r="J461" s="497">
        <v>3105000</v>
      </c>
      <c r="K461" s="498">
        <v>10</v>
      </c>
      <c r="L461" s="486">
        <f t="shared" si="8"/>
        <v>31050000</v>
      </c>
      <c r="M461" s="483" t="s">
        <v>10919</v>
      </c>
      <c r="N461" s="485" t="s">
        <v>11397</v>
      </c>
      <c r="O461" s="485" t="s">
        <v>10659</v>
      </c>
      <c r="P461" s="483" t="s">
        <v>10640</v>
      </c>
      <c r="Q461" s="499">
        <v>43259</v>
      </c>
    </row>
    <row r="462" spans="1:17" ht="60">
      <c r="A462" s="482">
        <v>461</v>
      </c>
      <c r="B462" s="483"/>
      <c r="C462" s="500" t="s">
        <v>11587</v>
      </c>
      <c r="D462" s="501" t="s">
        <v>11591</v>
      </c>
      <c r="E462" s="501" t="s">
        <v>11591</v>
      </c>
      <c r="F462" s="500" t="s">
        <v>11592</v>
      </c>
      <c r="G462" s="483" t="s">
        <v>11505</v>
      </c>
      <c r="H462" s="483" t="s">
        <v>35</v>
      </c>
      <c r="I462" s="498" t="s">
        <v>158</v>
      </c>
      <c r="J462" s="497">
        <v>3680000</v>
      </c>
      <c r="K462" s="498">
        <v>10</v>
      </c>
      <c r="L462" s="486">
        <f t="shared" si="8"/>
        <v>36800000</v>
      </c>
      <c r="M462" s="483" t="s">
        <v>10919</v>
      </c>
      <c r="N462" s="485" t="s">
        <v>11397</v>
      </c>
      <c r="O462" s="485" t="s">
        <v>10659</v>
      </c>
      <c r="P462" s="483" t="s">
        <v>10640</v>
      </c>
      <c r="Q462" s="499">
        <v>43259</v>
      </c>
    </row>
    <row r="463" spans="1:17" ht="60">
      <c r="A463" s="482">
        <v>462</v>
      </c>
      <c r="B463" s="483"/>
      <c r="C463" s="500" t="s">
        <v>362</v>
      </c>
      <c r="D463" s="501" t="s">
        <v>11593</v>
      </c>
      <c r="E463" s="501" t="s">
        <v>11593</v>
      </c>
      <c r="F463" s="500" t="s">
        <v>21</v>
      </c>
      <c r="G463" s="483" t="s">
        <v>11437</v>
      </c>
      <c r="H463" s="483" t="s">
        <v>968</v>
      </c>
      <c r="I463" s="498" t="s">
        <v>21</v>
      </c>
      <c r="J463" s="497">
        <v>8100</v>
      </c>
      <c r="K463" s="498">
        <v>10</v>
      </c>
      <c r="L463" s="486">
        <f t="shared" si="8"/>
        <v>81000</v>
      </c>
      <c r="M463" s="483" t="s">
        <v>10919</v>
      </c>
      <c r="N463" s="485" t="s">
        <v>11397</v>
      </c>
      <c r="O463" s="485" t="s">
        <v>10659</v>
      </c>
      <c r="P463" s="483" t="s">
        <v>10640</v>
      </c>
      <c r="Q463" s="499">
        <v>43259</v>
      </c>
    </row>
    <row r="464" spans="1:17" ht="60">
      <c r="A464" s="482">
        <v>463</v>
      </c>
      <c r="B464" s="483"/>
      <c r="C464" s="500" t="s">
        <v>237</v>
      </c>
      <c r="D464" s="501" t="s">
        <v>11594</v>
      </c>
      <c r="E464" s="501" t="s">
        <v>11594</v>
      </c>
      <c r="F464" s="500" t="s">
        <v>327</v>
      </c>
      <c r="G464" s="483" t="s">
        <v>11595</v>
      </c>
      <c r="H464" s="483" t="s">
        <v>34</v>
      </c>
      <c r="I464" s="498" t="s">
        <v>21</v>
      </c>
      <c r="J464" s="497">
        <v>6865800</v>
      </c>
      <c r="K464" s="498">
        <v>100</v>
      </c>
      <c r="L464" s="486">
        <f t="shared" si="8"/>
        <v>686580000</v>
      </c>
      <c r="M464" s="483" t="s">
        <v>10919</v>
      </c>
      <c r="N464" s="485" t="s">
        <v>11397</v>
      </c>
      <c r="O464" s="485" t="s">
        <v>10659</v>
      </c>
      <c r="P464" s="483" t="s">
        <v>10640</v>
      </c>
      <c r="Q464" s="499">
        <v>43259</v>
      </c>
    </row>
    <row r="465" spans="1:17" ht="60">
      <c r="A465" s="482">
        <v>464</v>
      </c>
      <c r="B465" s="483"/>
      <c r="C465" s="500" t="s">
        <v>11596</v>
      </c>
      <c r="D465" s="501" t="s">
        <v>11597</v>
      </c>
      <c r="E465" s="501" t="s">
        <v>11597</v>
      </c>
      <c r="F465" s="500" t="s">
        <v>11495</v>
      </c>
      <c r="G465" s="483" t="s">
        <v>11598</v>
      </c>
      <c r="H465" s="483" t="s">
        <v>31</v>
      </c>
      <c r="I465" s="498" t="s">
        <v>21</v>
      </c>
      <c r="J465" s="497">
        <v>1700000</v>
      </c>
      <c r="K465" s="498">
        <v>1</v>
      </c>
      <c r="L465" s="486">
        <f t="shared" si="8"/>
        <v>1700000</v>
      </c>
      <c r="M465" s="483" t="s">
        <v>10919</v>
      </c>
      <c r="N465" s="485" t="s">
        <v>11397</v>
      </c>
      <c r="O465" s="485" t="s">
        <v>10659</v>
      </c>
      <c r="P465" s="483" t="s">
        <v>10640</v>
      </c>
      <c r="Q465" s="499">
        <v>43259</v>
      </c>
    </row>
    <row r="466" spans="1:17" ht="75">
      <c r="A466" s="482">
        <v>465</v>
      </c>
      <c r="B466" s="483"/>
      <c r="C466" s="500" t="s">
        <v>145</v>
      </c>
      <c r="D466" s="501" t="s">
        <v>11599</v>
      </c>
      <c r="E466" s="501" t="s">
        <v>11600</v>
      </c>
      <c r="F466" s="500" t="s">
        <v>5128</v>
      </c>
      <c r="G466" s="483" t="s">
        <v>11601</v>
      </c>
      <c r="H466" s="483" t="s">
        <v>1895</v>
      </c>
      <c r="I466" s="498" t="s">
        <v>17</v>
      </c>
      <c r="J466" s="497">
        <v>304500</v>
      </c>
      <c r="K466" s="498">
        <v>100</v>
      </c>
      <c r="L466" s="486">
        <f t="shared" si="8"/>
        <v>30450000</v>
      </c>
      <c r="M466" s="483" t="s">
        <v>10919</v>
      </c>
      <c r="N466" s="485" t="s">
        <v>11397</v>
      </c>
      <c r="O466" s="485" t="s">
        <v>10659</v>
      </c>
      <c r="P466" s="483" t="s">
        <v>10640</v>
      </c>
      <c r="Q466" s="499">
        <v>43259</v>
      </c>
    </row>
    <row r="467" spans="1:17" ht="75">
      <c r="A467" s="482">
        <v>466</v>
      </c>
      <c r="B467" s="483"/>
      <c r="C467" s="500" t="s">
        <v>145</v>
      </c>
      <c r="D467" s="501" t="s">
        <v>11602</v>
      </c>
      <c r="E467" s="501" t="s">
        <v>11603</v>
      </c>
      <c r="F467" s="500" t="s">
        <v>11604</v>
      </c>
      <c r="G467" s="483" t="s">
        <v>11601</v>
      </c>
      <c r="H467" s="483" t="s">
        <v>1895</v>
      </c>
      <c r="I467" s="498" t="s">
        <v>17</v>
      </c>
      <c r="J467" s="497">
        <v>498700</v>
      </c>
      <c r="K467" s="498">
        <v>500</v>
      </c>
      <c r="L467" s="486">
        <f t="shared" si="8"/>
        <v>249350000</v>
      </c>
      <c r="M467" s="483" t="s">
        <v>10919</v>
      </c>
      <c r="N467" s="485" t="s">
        <v>11397</v>
      </c>
      <c r="O467" s="485" t="s">
        <v>10659</v>
      </c>
      <c r="P467" s="483" t="s">
        <v>10640</v>
      </c>
      <c r="Q467" s="499">
        <v>43259</v>
      </c>
    </row>
    <row r="468" spans="1:17" ht="60">
      <c r="A468" s="482">
        <v>467</v>
      </c>
      <c r="B468" s="483"/>
      <c r="C468" s="500" t="s">
        <v>1757</v>
      </c>
      <c r="D468" s="501" t="s">
        <v>11605</v>
      </c>
      <c r="E468" s="501" t="s">
        <v>1759</v>
      </c>
      <c r="F468" s="500" t="s">
        <v>11606</v>
      </c>
      <c r="G468" s="483" t="s">
        <v>11607</v>
      </c>
      <c r="H468" s="483" t="s">
        <v>149</v>
      </c>
      <c r="I468" s="498" t="s">
        <v>17</v>
      </c>
      <c r="J468" s="497">
        <v>33600</v>
      </c>
      <c r="K468" s="498">
        <v>1200</v>
      </c>
      <c r="L468" s="486">
        <f t="shared" si="8"/>
        <v>40320000</v>
      </c>
      <c r="M468" s="483" t="s">
        <v>10919</v>
      </c>
      <c r="N468" s="485" t="s">
        <v>11397</v>
      </c>
      <c r="O468" s="485" t="s">
        <v>10659</v>
      </c>
      <c r="P468" s="483" t="s">
        <v>10640</v>
      </c>
      <c r="Q468" s="499">
        <v>43259</v>
      </c>
    </row>
    <row r="469" spans="1:17" ht="60">
      <c r="A469" s="482">
        <v>468</v>
      </c>
      <c r="B469" s="483"/>
      <c r="C469" s="500"/>
      <c r="D469" s="501" t="s">
        <v>11608</v>
      </c>
      <c r="E469" s="501" t="s">
        <v>11608</v>
      </c>
      <c r="F469" s="500" t="s">
        <v>11609</v>
      </c>
      <c r="G469" s="483" t="s">
        <v>11610</v>
      </c>
      <c r="H469" s="483" t="s">
        <v>40</v>
      </c>
      <c r="I469" s="498" t="s">
        <v>7502</v>
      </c>
      <c r="J469" s="497">
        <v>63300</v>
      </c>
      <c r="K469" s="498">
        <v>5</v>
      </c>
      <c r="L469" s="486">
        <f t="shared" si="8"/>
        <v>316500</v>
      </c>
      <c r="M469" s="483" t="s">
        <v>10919</v>
      </c>
      <c r="N469" s="485" t="s">
        <v>11397</v>
      </c>
      <c r="O469" s="485" t="s">
        <v>10659</v>
      </c>
      <c r="P469" s="483" t="s">
        <v>10640</v>
      </c>
      <c r="Q469" s="499">
        <v>43259</v>
      </c>
    </row>
    <row r="470" spans="1:17" ht="60">
      <c r="A470" s="482">
        <v>469</v>
      </c>
      <c r="B470" s="483"/>
      <c r="C470" s="500"/>
      <c r="D470" s="501" t="s">
        <v>11611</v>
      </c>
      <c r="E470" s="501" t="s">
        <v>11611</v>
      </c>
      <c r="F470" s="500" t="s">
        <v>11612</v>
      </c>
      <c r="G470" s="483" t="s">
        <v>11613</v>
      </c>
      <c r="H470" s="483" t="s">
        <v>28</v>
      </c>
      <c r="I470" s="498" t="s">
        <v>18</v>
      </c>
      <c r="J470" s="497">
        <v>15200</v>
      </c>
      <c r="K470" s="498">
        <v>500</v>
      </c>
      <c r="L470" s="486">
        <f t="shared" si="8"/>
        <v>7600000</v>
      </c>
      <c r="M470" s="483" t="s">
        <v>10919</v>
      </c>
      <c r="N470" s="485" t="s">
        <v>11397</v>
      </c>
      <c r="O470" s="485" t="s">
        <v>10659</v>
      </c>
      <c r="P470" s="483" t="s">
        <v>10640</v>
      </c>
      <c r="Q470" s="499">
        <v>43259</v>
      </c>
    </row>
    <row r="471" spans="1:17" ht="60">
      <c r="A471" s="482">
        <v>470</v>
      </c>
      <c r="B471" s="483"/>
      <c r="C471" s="500"/>
      <c r="D471" s="501" t="s">
        <v>11614</v>
      </c>
      <c r="E471" s="501" t="s">
        <v>11614</v>
      </c>
      <c r="F471" s="500" t="s">
        <v>11615</v>
      </c>
      <c r="G471" s="483" t="s">
        <v>11460</v>
      </c>
      <c r="H471" s="483" t="s">
        <v>31</v>
      </c>
      <c r="I471" s="498" t="s">
        <v>39</v>
      </c>
      <c r="J471" s="497">
        <v>31100</v>
      </c>
      <c r="K471" s="498">
        <v>150</v>
      </c>
      <c r="L471" s="486">
        <f t="shared" si="8"/>
        <v>4665000</v>
      </c>
      <c r="M471" s="483" t="s">
        <v>10919</v>
      </c>
      <c r="N471" s="485" t="s">
        <v>11397</v>
      </c>
      <c r="O471" s="485" t="s">
        <v>10659</v>
      </c>
      <c r="P471" s="483" t="s">
        <v>10640</v>
      </c>
      <c r="Q471" s="499">
        <v>43259</v>
      </c>
    </row>
    <row r="472" spans="1:17" ht="60">
      <c r="A472" s="482">
        <v>471</v>
      </c>
      <c r="B472" s="483"/>
      <c r="C472" s="500"/>
      <c r="D472" s="501" t="s">
        <v>11616</v>
      </c>
      <c r="E472" s="501" t="s">
        <v>11616</v>
      </c>
      <c r="F472" s="500" t="s">
        <v>11617</v>
      </c>
      <c r="G472" s="483" t="s">
        <v>11613</v>
      </c>
      <c r="H472" s="483" t="s">
        <v>28</v>
      </c>
      <c r="I472" s="498" t="s">
        <v>18</v>
      </c>
      <c r="J472" s="497">
        <v>21600</v>
      </c>
      <c r="K472" s="498">
        <v>700</v>
      </c>
      <c r="L472" s="486">
        <f t="shared" si="8"/>
        <v>15120000</v>
      </c>
      <c r="M472" s="483" t="s">
        <v>10919</v>
      </c>
      <c r="N472" s="485" t="s">
        <v>11397</v>
      </c>
      <c r="O472" s="485" t="s">
        <v>10659</v>
      </c>
      <c r="P472" s="483" t="s">
        <v>10640</v>
      </c>
      <c r="Q472" s="499">
        <v>43259</v>
      </c>
    </row>
    <row r="473" spans="1:17" ht="60">
      <c r="A473" s="482">
        <v>472</v>
      </c>
      <c r="B473" s="483"/>
      <c r="C473" s="500"/>
      <c r="D473" s="501" t="s">
        <v>11618</v>
      </c>
      <c r="E473" s="501" t="s">
        <v>11618</v>
      </c>
      <c r="F473" s="500" t="s">
        <v>18</v>
      </c>
      <c r="G473" s="483" t="s">
        <v>11613</v>
      </c>
      <c r="H473" s="483" t="s">
        <v>28</v>
      </c>
      <c r="I473" s="498" t="s">
        <v>18</v>
      </c>
      <c r="J473" s="497">
        <v>24200</v>
      </c>
      <c r="K473" s="498">
        <v>1000</v>
      </c>
      <c r="L473" s="486">
        <f t="shared" si="8"/>
        <v>24200000</v>
      </c>
      <c r="M473" s="483" t="s">
        <v>10919</v>
      </c>
      <c r="N473" s="485" t="s">
        <v>11397</v>
      </c>
      <c r="O473" s="485" t="s">
        <v>10659</v>
      </c>
      <c r="P473" s="483" t="s">
        <v>10640</v>
      </c>
      <c r="Q473" s="499">
        <v>43259</v>
      </c>
    </row>
    <row r="474" spans="1:17" ht="60">
      <c r="A474" s="482">
        <v>473</v>
      </c>
      <c r="B474" s="483"/>
      <c r="C474" s="500"/>
      <c r="D474" s="501" t="s">
        <v>11619</v>
      </c>
      <c r="E474" s="501" t="s">
        <v>11619</v>
      </c>
      <c r="F474" s="500" t="s">
        <v>11620</v>
      </c>
      <c r="G474" s="483" t="s">
        <v>11621</v>
      </c>
      <c r="H474" s="483" t="s">
        <v>35</v>
      </c>
      <c r="I474" s="498" t="s">
        <v>18</v>
      </c>
      <c r="J474" s="497">
        <v>293300</v>
      </c>
      <c r="K474" s="498">
        <v>70</v>
      </c>
      <c r="L474" s="486">
        <f t="shared" si="8"/>
        <v>20531000</v>
      </c>
      <c r="M474" s="483" t="s">
        <v>10919</v>
      </c>
      <c r="N474" s="485" t="s">
        <v>11397</v>
      </c>
      <c r="O474" s="485" t="s">
        <v>10659</v>
      </c>
      <c r="P474" s="483" t="s">
        <v>10640</v>
      </c>
      <c r="Q474" s="499">
        <v>43259</v>
      </c>
    </row>
    <row r="475" spans="1:17" ht="60">
      <c r="A475" s="482">
        <v>474</v>
      </c>
      <c r="B475" s="483"/>
      <c r="C475" s="500"/>
      <c r="D475" s="501" t="s">
        <v>11622</v>
      </c>
      <c r="E475" s="501" t="s">
        <v>11622</v>
      </c>
      <c r="F475" s="500" t="s">
        <v>49</v>
      </c>
      <c r="G475" s="483" t="s">
        <v>11623</v>
      </c>
      <c r="H475" s="483" t="s">
        <v>33</v>
      </c>
      <c r="I475" s="498" t="s">
        <v>49</v>
      </c>
      <c r="J475" s="497">
        <v>506000</v>
      </c>
      <c r="K475" s="498">
        <v>20</v>
      </c>
      <c r="L475" s="486">
        <f t="shared" si="8"/>
        <v>10120000</v>
      </c>
      <c r="M475" s="483" t="s">
        <v>10919</v>
      </c>
      <c r="N475" s="485" t="s">
        <v>11397</v>
      </c>
      <c r="O475" s="485" t="s">
        <v>10659</v>
      </c>
      <c r="P475" s="483" t="s">
        <v>10640</v>
      </c>
      <c r="Q475" s="499">
        <v>43259</v>
      </c>
    </row>
    <row r="476" spans="1:17" ht="60">
      <c r="A476" s="482">
        <v>475</v>
      </c>
      <c r="B476" s="483"/>
      <c r="C476" s="500"/>
      <c r="D476" s="501" t="s">
        <v>11624</v>
      </c>
      <c r="E476" s="501" t="s">
        <v>11624</v>
      </c>
      <c r="F476" s="500" t="s">
        <v>11625</v>
      </c>
      <c r="G476" s="483" t="s">
        <v>11626</v>
      </c>
      <c r="H476" s="483" t="s">
        <v>31</v>
      </c>
      <c r="I476" s="498" t="s">
        <v>39</v>
      </c>
      <c r="J476" s="497">
        <v>80500</v>
      </c>
      <c r="K476" s="498">
        <v>200</v>
      </c>
      <c r="L476" s="486">
        <f t="shared" si="8"/>
        <v>16100000</v>
      </c>
      <c r="M476" s="483" t="s">
        <v>10919</v>
      </c>
      <c r="N476" s="485" t="s">
        <v>11397</v>
      </c>
      <c r="O476" s="485" t="s">
        <v>10659</v>
      </c>
      <c r="P476" s="483" t="s">
        <v>10640</v>
      </c>
      <c r="Q476" s="499">
        <v>43259</v>
      </c>
    </row>
    <row r="477" spans="1:17" ht="60">
      <c r="A477" s="482">
        <v>476</v>
      </c>
      <c r="B477" s="483"/>
      <c r="C477" s="500"/>
      <c r="D477" s="501" t="s">
        <v>11627</v>
      </c>
      <c r="E477" s="501" t="s">
        <v>11627</v>
      </c>
      <c r="F477" s="500" t="s">
        <v>18</v>
      </c>
      <c r="G477" s="483" t="s">
        <v>11613</v>
      </c>
      <c r="H477" s="483" t="s">
        <v>28</v>
      </c>
      <c r="I477" s="498" t="s">
        <v>18</v>
      </c>
      <c r="J477" s="497">
        <v>19600</v>
      </c>
      <c r="K477" s="498">
        <v>200</v>
      </c>
      <c r="L477" s="486">
        <f t="shared" si="8"/>
        <v>3920000</v>
      </c>
      <c r="M477" s="483" t="s">
        <v>10919</v>
      </c>
      <c r="N477" s="485" t="s">
        <v>11397</v>
      </c>
      <c r="O477" s="485" t="s">
        <v>10659</v>
      </c>
      <c r="P477" s="483" t="s">
        <v>10640</v>
      </c>
      <c r="Q477" s="499">
        <v>43259</v>
      </c>
    </row>
    <row r="478" spans="1:17" ht="60">
      <c r="A478" s="482">
        <v>477</v>
      </c>
      <c r="B478" s="483"/>
      <c r="C478" s="500"/>
      <c r="D478" s="501" t="s">
        <v>11628</v>
      </c>
      <c r="E478" s="501" t="s">
        <v>11628</v>
      </c>
      <c r="F478" s="500" t="s">
        <v>1415</v>
      </c>
      <c r="G478" s="483" t="s">
        <v>11613</v>
      </c>
      <c r="H478" s="483" t="s">
        <v>28</v>
      </c>
      <c r="I478" s="498" t="s">
        <v>1415</v>
      </c>
      <c r="J478" s="497">
        <v>25300</v>
      </c>
      <c r="K478" s="498">
        <v>10</v>
      </c>
      <c r="L478" s="486">
        <f t="shared" si="8"/>
        <v>253000</v>
      </c>
      <c r="M478" s="483" t="s">
        <v>10919</v>
      </c>
      <c r="N478" s="485" t="s">
        <v>11397</v>
      </c>
      <c r="O478" s="485" t="s">
        <v>10659</v>
      </c>
      <c r="P478" s="483" t="s">
        <v>10640</v>
      </c>
      <c r="Q478" s="499">
        <v>43259</v>
      </c>
    </row>
    <row r="479" spans="1:17" ht="60">
      <c r="A479" s="482">
        <v>478</v>
      </c>
      <c r="B479" s="483"/>
      <c r="C479" s="500"/>
      <c r="D479" s="501" t="s">
        <v>11629</v>
      </c>
      <c r="E479" s="501" t="s">
        <v>11629</v>
      </c>
      <c r="F479" s="500" t="s">
        <v>11630</v>
      </c>
      <c r="G479" s="483" t="s">
        <v>11460</v>
      </c>
      <c r="H479" s="483" t="s">
        <v>31</v>
      </c>
      <c r="I479" s="498" t="s">
        <v>39</v>
      </c>
      <c r="J479" s="497">
        <v>19600</v>
      </c>
      <c r="K479" s="498">
        <v>5</v>
      </c>
      <c r="L479" s="486">
        <f t="shared" si="8"/>
        <v>98000</v>
      </c>
      <c r="M479" s="483" t="s">
        <v>10919</v>
      </c>
      <c r="N479" s="485" t="s">
        <v>11397</v>
      </c>
      <c r="O479" s="485" t="s">
        <v>10659</v>
      </c>
      <c r="P479" s="483" t="s">
        <v>10640</v>
      </c>
      <c r="Q479" s="499">
        <v>43259</v>
      </c>
    </row>
    <row r="480" spans="1:17" ht="60">
      <c r="A480" s="482">
        <v>479</v>
      </c>
      <c r="B480" s="483"/>
      <c r="C480" s="500"/>
      <c r="D480" s="501" t="s">
        <v>11631</v>
      </c>
      <c r="E480" s="501" t="s">
        <v>11631</v>
      </c>
      <c r="F480" s="500" t="s">
        <v>11632</v>
      </c>
      <c r="G480" s="483" t="s">
        <v>11460</v>
      </c>
      <c r="H480" s="483" t="s">
        <v>40</v>
      </c>
      <c r="I480" s="498" t="s">
        <v>1193</v>
      </c>
      <c r="J480" s="497">
        <v>14400</v>
      </c>
      <c r="K480" s="498">
        <v>10</v>
      </c>
      <c r="L480" s="486">
        <f t="shared" si="8"/>
        <v>144000</v>
      </c>
      <c r="M480" s="483" t="s">
        <v>10919</v>
      </c>
      <c r="N480" s="485" t="s">
        <v>11397</v>
      </c>
      <c r="O480" s="485" t="s">
        <v>10659</v>
      </c>
      <c r="P480" s="483" t="s">
        <v>10640</v>
      </c>
      <c r="Q480" s="499">
        <v>43259</v>
      </c>
    </row>
    <row r="481" spans="1:17" ht="60">
      <c r="A481" s="482">
        <v>480</v>
      </c>
      <c r="B481" s="483"/>
      <c r="C481" s="500"/>
      <c r="D481" s="501" t="s">
        <v>11633</v>
      </c>
      <c r="E481" s="501" t="s">
        <v>11633</v>
      </c>
      <c r="F481" s="500" t="s">
        <v>11634</v>
      </c>
      <c r="G481" s="483" t="s">
        <v>154</v>
      </c>
      <c r="H481" s="483" t="s">
        <v>11635</v>
      </c>
      <c r="I481" s="498" t="s">
        <v>18</v>
      </c>
      <c r="J481" s="497">
        <v>151200</v>
      </c>
      <c r="K481" s="498">
        <v>600</v>
      </c>
      <c r="L481" s="486">
        <f t="shared" si="8"/>
        <v>90720000</v>
      </c>
      <c r="M481" s="483" t="s">
        <v>10919</v>
      </c>
      <c r="N481" s="485" t="s">
        <v>11397</v>
      </c>
      <c r="O481" s="485" t="s">
        <v>10659</v>
      </c>
      <c r="P481" s="483" t="s">
        <v>10640</v>
      </c>
      <c r="Q481" s="499">
        <v>43259</v>
      </c>
    </row>
    <row r="482" spans="1:17" ht="60">
      <c r="A482" s="482">
        <v>481</v>
      </c>
      <c r="B482" s="483"/>
      <c r="C482" s="500"/>
      <c r="D482" s="501" t="s">
        <v>11636</v>
      </c>
      <c r="E482" s="501" t="s">
        <v>11636</v>
      </c>
      <c r="F482" s="500" t="s">
        <v>11637</v>
      </c>
      <c r="G482" s="483" t="s">
        <v>11460</v>
      </c>
      <c r="H482" s="483" t="s">
        <v>31</v>
      </c>
      <c r="I482" s="498" t="s">
        <v>25</v>
      </c>
      <c r="J482" s="497">
        <v>212800</v>
      </c>
      <c r="K482" s="498">
        <v>5</v>
      </c>
      <c r="L482" s="486">
        <f t="shared" si="8"/>
        <v>1064000</v>
      </c>
      <c r="M482" s="483" t="s">
        <v>10919</v>
      </c>
      <c r="N482" s="485" t="s">
        <v>11397</v>
      </c>
      <c r="O482" s="485" t="s">
        <v>10659</v>
      </c>
      <c r="P482" s="483" t="s">
        <v>10640</v>
      </c>
      <c r="Q482" s="499">
        <v>43259</v>
      </c>
    </row>
    <row r="483" spans="1:17" ht="60">
      <c r="A483" s="482">
        <v>482</v>
      </c>
      <c r="B483" s="483"/>
      <c r="C483" s="500"/>
      <c r="D483" s="501" t="s">
        <v>11638</v>
      </c>
      <c r="E483" s="501" t="s">
        <v>11638</v>
      </c>
      <c r="F483" s="500" t="s">
        <v>11639</v>
      </c>
      <c r="G483" s="483" t="s">
        <v>11640</v>
      </c>
      <c r="H483" s="483" t="s">
        <v>33</v>
      </c>
      <c r="I483" s="498" t="s">
        <v>39</v>
      </c>
      <c r="J483" s="497">
        <v>35500</v>
      </c>
      <c r="K483" s="498">
        <v>4500</v>
      </c>
      <c r="L483" s="486">
        <f t="shared" si="8"/>
        <v>159750000</v>
      </c>
      <c r="M483" s="483" t="s">
        <v>10919</v>
      </c>
      <c r="N483" s="485" t="s">
        <v>11397</v>
      </c>
      <c r="O483" s="485" t="s">
        <v>10659</v>
      </c>
      <c r="P483" s="483" t="s">
        <v>10640</v>
      </c>
      <c r="Q483" s="499">
        <v>43259</v>
      </c>
    </row>
    <row r="484" spans="1:17" ht="75">
      <c r="A484" s="482">
        <v>483</v>
      </c>
      <c r="B484" s="483"/>
      <c r="C484" s="500" t="s">
        <v>7688</v>
      </c>
      <c r="D484" s="501" t="s">
        <v>11641</v>
      </c>
      <c r="E484" s="501" t="s">
        <v>11641</v>
      </c>
      <c r="F484" s="500" t="s">
        <v>11642</v>
      </c>
      <c r="G484" s="483" t="s">
        <v>11643</v>
      </c>
      <c r="H484" s="483" t="s">
        <v>33</v>
      </c>
      <c r="I484" s="498" t="s">
        <v>24</v>
      </c>
      <c r="J484" s="497">
        <v>1500</v>
      </c>
      <c r="K484" s="498">
        <v>20</v>
      </c>
      <c r="L484" s="486">
        <f t="shared" si="8"/>
        <v>30000</v>
      </c>
      <c r="M484" s="483" t="s">
        <v>10919</v>
      </c>
      <c r="N484" s="485" t="s">
        <v>11397</v>
      </c>
      <c r="O484" s="485" t="s">
        <v>10659</v>
      </c>
      <c r="P484" s="483" t="s">
        <v>10640</v>
      </c>
      <c r="Q484" s="499">
        <v>43259</v>
      </c>
    </row>
    <row r="485" spans="1:17" ht="60">
      <c r="A485" s="482">
        <v>484</v>
      </c>
      <c r="B485" s="483"/>
      <c r="C485" s="500"/>
      <c r="D485" s="501" t="s">
        <v>11644</v>
      </c>
      <c r="E485" s="501" t="s">
        <v>11644</v>
      </c>
      <c r="F485" s="500" t="s">
        <v>11645</v>
      </c>
      <c r="G485" s="483" t="s">
        <v>591</v>
      </c>
      <c r="H485" s="483" t="s">
        <v>34</v>
      </c>
      <c r="I485" s="498" t="s">
        <v>17</v>
      </c>
      <c r="J485" s="497">
        <v>21900</v>
      </c>
      <c r="K485" s="498">
        <v>70</v>
      </c>
      <c r="L485" s="486">
        <f t="shared" si="8"/>
        <v>1533000</v>
      </c>
      <c r="M485" s="483" t="s">
        <v>10919</v>
      </c>
      <c r="N485" s="485" t="s">
        <v>11397</v>
      </c>
      <c r="O485" s="485" t="s">
        <v>10659</v>
      </c>
      <c r="P485" s="483" t="s">
        <v>10640</v>
      </c>
      <c r="Q485" s="499">
        <v>43259</v>
      </c>
    </row>
    <row r="486" spans="1:17" ht="60">
      <c r="A486" s="482">
        <v>485</v>
      </c>
      <c r="B486" s="483"/>
      <c r="C486" s="500"/>
      <c r="D486" s="501" t="s">
        <v>11646</v>
      </c>
      <c r="E486" s="501" t="s">
        <v>11646</v>
      </c>
      <c r="F486" s="500" t="s">
        <v>11647</v>
      </c>
      <c r="G486" s="483" t="s">
        <v>11648</v>
      </c>
      <c r="H486" s="483" t="s">
        <v>35</v>
      </c>
      <c r="I486" s="498" t="s">
        <v>21</v>
      </c>
      <c r="J486" s="497">
        <v>270000</v>
      </c>
      <c r="K486" s="498">
        <v>5</v>
      </c>
      <c r="L486" s="486">
        <f t="shared" si="8"/>
        <v>1350000</v>
      </c>
      <c r="M486" s="483" t="s">
        <v>10919</v>
      </c>
      <c r="N486" s="485" t="s">
        <v>11397</v>
      </c>
      <c r="O486" s="485" t="s">
        <v>10659</v>
      </c>
      <c r="P486" s="483" t="s">
        <v>10640</v>
      </c>
      <c r="Q486" s="499">
        <v>43259</v>
      </c>
    </row>
    <row r="487" spans="1:17" ht="60">
      <c r="A487" s="482">
        <v>486</v>
      </c>
      <c r="B487" s="483"/>
      <c r="C487" s="500"/>
      <c r="D487" s="501" t="s">
        <v>11649</v>
      </c>
      <c r="E487" s="501" t="s">
        <v>11649</v>
      </c>
      <c r="F487" s="500" t="s">
        <v>11495</v>
      </c>
      <c r="G487" s="483" t="s">
        <v>11460</v>
      </c>
      <c r="H487" s="483" t="s">
        <v>168</v>
      </c>
      <c r="I487" s="498" t="s">
        <v>21</v>
      </c>
      <c r="J487" s="497">
        <v>57500</v>
      </c>
      <c r="K487" s="498">
        <v>5</v>
      </c>
      <c r="L487" s="486">
        <f t="shared" si="8"/>
        <v>287500</v>
      </c>
      <c r="M487" s="483" t="s">
        <v>10919</v>
      </c>
      <c r="N487" s="485" t="s">
        <v>11397</v>
      </c>
      <c r="O487" s="485" t="s">
        <v>10659</v>
      </c>
      <c r="P487" s="483" t="s">
        <v>10640</v>
      </c>
      <c r="Q487" s="499">
        <v>43259</v>
      </c>
    </row>
    <row r="488" spans="1:17" ht="60">
      <c r="A488" s="482">
        <v>487</v>
      </c>
      <c r="B488" s="483"/>
      <c r="C488" s="500"/>
      <c r="D488" s="501" t="s">
        <v>11650</v>
      </c>
      <c r="E488" s="501" t="s">
        <v>11651</v>
      </c>
      <c r="F488" s="500" t="s">
        <v>11652</v>
      </c>
      <c r="G488" s="483" t="s">
        <v>11653</v>
      </c>
      <c r="H488" s="483" t="s">
        <v>40</v>
      </c>
      <c r="I488" s="498" t="s">
        <v>23</v>
      </c>
      <c r="J488" s="497">
        <v>471500</v>
      </c>
      <c r="K488" s="498">
        <v>50</v>
      </c>
      <c r="L488" s="486">
        <f t="shared" si="8"/>
        <v>23575000</v>
      </c>
      <c r="M488" s="483" t="s">
        <v>10919</v>
      </c>
      <c r="N488" s="485" t="s">
        <v>11397</v>
      </c>
      <c r="O488" s="485" t="s">
        <v>10659</v>
      </c>
      <c r="P488" s="483" t="s">
        <v>10640</v>
      </c>
      <c r="Q488" s="499">
        <v>43259</v>
      </c>
    </row>
    <row r="489" spans="1:17" ht="60">
      <c r="A489" s="482">
        <v>488</v>
      </c>
      <c r="B489" s="483"/>
      <c r="C489" s="500" t="s">
        <v>156</v>
      </c>
      <c r="D489" s="501" t="s">
        <v>11654</v>
      </c>
      <c r="E489" s="501" t="s">
        <v>11654</v>
      </c>
      <c r="F489" s="500" t="s">
        <v>11655</v>
      </c>
      <c r="G489" s="483" t="s">
        <v>11547</v>
      </c>
      <c r="H489" s="483" t="s">
        <v>31</v>
      </c>
      <c r="I489" s="498" t="s">
        <v>23</v>
      </c>
      <c r="J489" s="497">
        <v>506000</v>
      </c>
      <c r="K489" s="498">
        <v>5</v>
      </c>
      <c r="L489" s="486">
        <f t="shared" si="8"/>
        <v>2530000</v>
      </c>
      <c r="M489" s="483" t="s">
        <v>10919</v>
      </c>
      <c r="N489" s="485" t="s">
        <v>11397</v>
      </c>
      <c r="O489" s="485" t="s">
        <v>10659</v>
      </c>
      <c r="P489" s="483" t="s">
        <v>10640</v>
      </c>
      <c r="Q489" s="499">
        <v>43259</v>
      </c>
    </row>
    <row r="490" spans="1:17" ht="60">
      <c r="A490" s="482">
        <v>489</v>
      </c>
      <c r="B490" s="483"/>
      <c r="C490" s="500" t="s">
        <v>156</v>
      </c>
      <c r="D490" s="501" t="s">
        <v>11656</v>
      </c>
      <c r="E490" s="501" t="s">
        <v>11657</v>
      </c>
      <c r="F490" s="500" t="s">
        <v>11658</v>
      </c>
      <c r="G490" s="483" t="s">
        <v>11659</v>
      </c>
      <c r="H490" s="483" t="s">
        <v>34</v>
      </c>
      <c r="I490" s="498" t="s">
        <v>6411</v>
      </c>
      <c r="J490" s="497">
        <v>270300</v>
      </c>
      <c r="K490" s="498">
        <v>100</v>
      </c>
      <c r="L490" s="486">
        <f t="shared" ref="L490:L553" si="9">J490*K490</f>
        <v>27030000</v>
      </c>
      <c r="M490" s="483" t="s">
        <v>10919</v>
      </c>
      <c r="N490" s="485" t="s">
        <v>11397</v>
      </c>
      <c r="O490" s="485" t="s">
        <v>10659</v>
      </c>
      <c r="P490" s="483" t="s">
        <v>10640</v>
      </c>
      <c r="Q490" s="499">
        <v>43259</v>
      </c>
    </row>
    <row r="491" spans="1:17" ht="60">
      <c r="A491" s="482">
        <v>490</v>
      </c>
      <c r="B491" s="483"/>
      <c r="C491" s="500" t="s">
        <v>156</v>
      </c>
      <c r="D491" s="501" t="s">
        <v>11660</v>
      </c>
      <c r="E491" s="501" t="s">
        <v>11661</v>
      </c>
      <c r="F491" s="500" t="s">
        <v>11658</v>
      </c>
      <c r="G491" s="483" t="s">
        <v>11659</v>
      </c>
      <c r="H491" s="483" t="s">
        <v>34</v>
      </c>
      <c r="I491" s="498" t="s">
        <v>162</v>
      </c>
      <c r="J491" s="497">
        <v>249100</v>
      </c>
      <c r="K491" s="498">
        <v>50</v>
      </c>
      <c r="L491" s="486">
        <f t="shared" si="9"/>
        <v>12455000</v>
      </c>
      <c r="M491" s="483" t="s">
        <v>10919</v>
      </c>
      <c r="N491" s="485" t="s">
        <v>11397</v>
      </c>
      <c r="O491" s="485" t="s">
        <v>10659</v>
      </c>
      <c r="P491" s="483" t="s">
        <v>10640</v>
      </c>
      <c r="Q491" s="499">
        <v>43259</v>
      </c>
    </row>
    <row r="492" spans="1:17" ht="60">
      <c r="A492" s="482">
        <v>491</v>
      </c>
      <c r="B492" s="483"/>
      <c r="C492" s="500" t="s">
        <v>156</v>
      </c>
      <c r="D492" s="501" t="s">
        <v>9236</v>
      </c>
      <c r="E492" s="501" t="s">
        <v>9236</v>
      </c>
      <c r="F492" s="500" t="s">
        <v>6837</v>
      </c>
      <c r="G492" s="483" t="s">
        <v>11662</v>
      </c>
      <c r="H492" s="483" t="s">
        <v>33</v>
      </c>
      <c r="I492" s="498" t="s">
        <v>21</v>
      </c>
      <c r="J492" s="497">
        <v>1760</v>
      </c>
      <c r="K492" s="498">
        <v>8000</v>
      </c>
      <c r="L492" s="486">
        <f t="shared" si="9"/>
        <v>14080000</v>
      </c>
      <c r="M492" s="483" t="s">
        <v>10919</v>
      </c>
      <c r="N492" s="485" t="s">
        <v>11397</v>
      </c>
      <c r="O492" s="485" t="s">
        <v>10659</v>
      </c>
      <c r="P492" s="483" t="s">
        <v>10640</v>
      </c>
      <c r="Q492" s="499">
        <v>43259</v>
      </c>
    </row>
    <row r="493" spans="1:17" ht="60">
      <c r="A493" s="482">
        <v>492</v>
      </c>
      <c r="B493" s="483"/>
      <c r="C493" s="500"/>
      <c r="D493" s="501" t="s">
        <v>11663</v>
      </c>
      <c r="E493" s="501" t="s">
        <v>11663</v>
      </c>
      <c r="F493" s="500" t="s">
        <v>11495</v>
      </c>
      <c r="G493" s="483" t="s">
        <v>11460</v>
      </c>
      <c r="H493" s="483" t="s">
        <v>168</v>
      </c>
      <c r="I493" s="498" t="s">
        <v>21</v>
      </c>
      <c r="J493" s="497">
        <v>168000</v>
      </c>
      <c r="K493" s="498">
        <v>10</v>
      </c>
      <c r="L493" s="486">
        <f t="shared" si="9"/>
        <v>1680000</v>
      </c>
      <c r="M493" s="483" t="s">
        <v>10919</v>
      </c>
      <c r="N493" s="485" t="s">
        <v>11397</v>
      </c>
      <c r="O493" s="485" t="s">
        <v>10659</v>
      </c>
      <c r="P493" s="483" t="s">
        <v>10640</v>
      </c>
      <c r="Q493" s="499">
        <v>43259</v>
      </c>
    </row>
    <row r="494" spans="1:17" ht="60">
      <c r="A494" s="482">
        <v>493</v>
      </c>
      <c r="B494" s="483"/>
      <c r="C494" s="500"/>
      <c r="D494" s="501" t="s">
        <v>11664</v>
      </c>
      <c r="E494" s="501" t="s">
        <v>11664</v>
      </c>
      <c r="F494" s="500" t="s">
        <v>11495</v>
      </c>
      <c r="G494" s="483" t="s">
        <v>11460</v>
      </c>
      <c r="H494" s="483" t="s">
        <v>168</v>
      </c>
      <c r="I494" s="498" t="s">
        <v>21</v>
      </c>
      <c r="J494" s="497">
        <v>28200</v>
      </c>
      <c r="K494" s="498">
        <v>2</v>
      </c>
      <c r="L494" s="486">
        <f t="shared" si="9"/>
        <v>56400</v>
      </c>
      <c r="M494" s="483" t="s">
        <v>10919</v>
      </c>
      <c r="N494" s="485" t="s">
        <v>11397</v>
      </c>
      <c r="O494" s="485" t="s">
        <v>10659</v>
      </c>
      <c r="P494" s="483" t="s">
        <v>10640</v>
      </c>
      <c r="Q494" s="499">
        <v>43259</v>
      </c>
    </row>
    <row r="495" spans="1:17" ht="60">
      <c r="A495" s="482">
        <v>494</v>
      </c>
      <c r="B495" s="483"/>
      <c r="C495" s="500"/>
      <c r="D495" s="501" t="s">
        <v>11665</v>
      </c>
      <c r="E495" s="501" t="s">
        <v>11665</v>
      </c>
      <c r="F495" s="500" t="s">
        <v>11495</v>
      </c>
      <c r="G495" s="483" t="s">
        <v>11460</v>
      </c>
      <c r="H495" s="483" t="s">
        <v>33</v>
      </c>
      <c r="I495" s="498" t="s">
        <v>21</v>
      </c>
      <c r="J495" s="497">
        <v>13800</v>
      </c>
      <c r="K495" s="498">
        <v>5</v>
      </c>
      <c r="L495" s="486">
        <f t="shared" si="9"/>
        <v>69000</v>
      </c>
      <c r="M495" s="483" t="s">
        <v>10919</v>
      </c>
      <c r="N495" s="485" t="s">
        <v>11397</v>
      </c>
      <c r="O495" s="485" t="s">
        <v>10659</v>
      </c>
      <c r="P495" s="483" t="s">
        <v>10640</v>
      </c>
      <c r="Q495" s="499">
        <v>43259</v>
      </c>
    </row>
    <row r="496" spans="1:17" ht="60">
      <c r="A496" s="482">
        <v>495</v>
      </c>
      <c r="B496" s="483"/>
      <c r="C496" s="500"/>
      <c r="D496" s="501" t="s">
        <v>11666</v>
      </c>
      <c r="E496" s="501" t="s">
        <v>11666</v>
      </c>
      <c r="F496" s="500" t="s">
        <v>11667</v>
      </c>
      <c r="G496" s="483" t="s">
        <v>11435</v>
      </c>
      <c r="H496" s="483" t="s">
        <v>31</v>
      </c>
      <c r="I496" s="498" t="s">
        <v>25</v>
      </c>
      <c r="J496" s="497">
        <v>20500</v>
      </c>
      <c r="K496" s="498">
        <v>200</v>
      </c>
      <c r="L496" s="486">
        <f t="shared" si="9"/>
        <v>4100000</v>
      </c>
      <c r="M496" s="483" t="s">
        <v>10919</v>
      </c>
      <c r="N496" s="485" t="s">
        <v>11397</v>
      </c>
      <c r="O496" s="485" t="s">
        <v>10659</v>
      </c>
      <c r="P496" s="483" t="s">
        <v>10640</v>
      </c>
      <c r="Q496" s="499">
        <v>43259</v>
      </c>
    </row>
    <row r="497" spans="1:17" ht="60">
      <c r="A497" s="482">
        <v>496</v>
      </c>
      <c r="B497" s="483"/>
      <c r="C497" s="500"/>
      <c r="D497" s="501" t="s">
        <v>11668</v>
      </c>
      <c r="E497" s="501" t="s">
        <v>11668</v>
      </c>
      <c r="F497" s="500" t="s">
        <v>11667</v>
      </c>
      <c r="G497" s="483" t="s">
        <v>11435</v>
      </c>
      <c r="H497" s="483" t="s">
        <v>31</v>
      </c>
      <c r="I497" s="498" t="s">
        <v>25</v>
      </c>
      <c r="J497" s="497">
        <v>14600</v>
      </c>
      <c r="K497" s="498">
        <v>200</v>
      </c>
      <c r="L497" s="486">
        <f t="shared" si="9"/>
        <v>2920000</v>
      </c>
      <c r="M497" s="483" t="s">
        <v>10919</v>
      </c>
      <c r="N497" s="485" t="s">
        <v>11397</v>
      </c>
      <c r="O497" s="485" t="s">
        <v>10659</v>
      </c>
      <c r="P497" s="483" t="s">
        <v>10640</v>
      </c>
      <c r="Q497" s="499">
        <v>43259</v>
      </c>
    </row>
    <row r="498" spans="1:17" ht="60">
      <c r="A498" s="482">
        <v>497</v>
      </c>
      <c r="B498" s="483"/>
      <c r="C498" s="500"/>
      <c r="D498" s="501" t="s">
        <v>11669</v>
      </c>
      <c r="E498" s="501" t="s">
        <v>11669</v>
      </c>
      <c r="F498" s="500" t="s">
        <v>11336</v>
      </c>
      <c r="G498" s="483" t="s">
        <v>11670</v>
      </c>
      <c r="H498" s="483" t="s">
        <v>35</v>
      </c>
      <c r="I498" s="498" t="s">
        <v>25</v>
      </c>
      <c r="J498" s="497">
        <v>57500</v>
      </c>
      <c r="K498" s="498">
        <v>50</v>
      </c>
      <c r="L498" s="486">
        <f t="shared" si="9"/>
        <v>2875000</v>
      </c>
      <c r="M498" s="483" t="s">
        <v>10919</v>
      </c>
      <c r="N498" s="485" t="s">
        <v>11397</v>
      </c>
      <c r="O498" s="485" t="s">
        <v>10659</v>
      </c>
      <c r="P498" s="483" t="s">
        <v>10640</v>
      </c>
      <c r="Q498" s="499">
        <v>43259</v>
      </c>
    </row>
    <row r="499" spans="1:17" ht="60">
      <c r="A499" s="482">
        <v>498</v>
      </c>
      <c r="B499" s="483"/>
      <c r="C499" s="500"/>
      <c r="D499" s="501" t="s">
        <v>11671</v>
      </c>
      <c r="E499" s="501" t="s">
        <v>11671</v>
      </c>
      <c r="F499" s="500" t="s">
        <v>11336</v>
      </c>
      <c r="G499" s="483" t="s">
        <v>11435</v>
      </c>
      <c r="H499" s="483" t="s">
        <v>31</v>
      </c>
      <c r="I499" s="498" t="s">
        <v>25</v>
      </c>
      <c r="J499" s="497">
        <v>18000</v>
      </c>
      <c r="K499" s="498">
        <v>150</v>
      </c>
      <c r="L499" s="486">
        <f t="shared" si="9"/>
        <v>2700000</v>
      </c>
      <c r="M499" s="483" t="s">
        <v>10919</v>
      </c>
      <c r="N499" s="485" t="s">
        <v>11397</v>
      </c>
      <c r="O499" s="485" t="s">
        <v>10659</v>
      </c>
      <c r="P499" s="483" t="s">
        <v>10640</v>
      </c>
      <c r="Q499" s="499">
        <v>43259</v>
      </c>
    </row>
    <row r="500" spans="1:17" ht="60">
      <c r="A500" s="482">
        <v>499</v>
      </c>
      <c r="B500" s="483"/>
      <c r="C500" s="500"/>
      <c r="D500" s="501" t="s">
        <v>11672</v>
      </c>
      <c r="E500" s="501" t="s">
        <v>11673</v>
      </c>
      <c r="F500" s="500" t="s">
        <v>6835</v>
      </c>
      <c r="G500" s="483" t="s">
        <v>11435</v>
      </c>
      <c r="H500" s="483" t="s">
        <v>31</v>
      </c>
      <c r="I500" s="498" t="s">
        <v>25</v>
      </c>
      <c r="J500" s="497">
        <v>40000</v>
      </c>
      <c r="K500" s="498">
        <v>20</v>
      </c>
      <c r="L500" s="486">
        <f t="shared" si="9"/>
        <v>800000</v>
      </c>
      <c r="M500" s="483" t="s">
        <v>10919</v>
      </c>
      <c r="N500" s="485" t="s">
        <v>11397</v>
      </c>
      <c r="O500" s="485" t="s">
        <v>10659</v>
      </c>
      <c r="P500" s="483" t="s">
        <v>10640</v>
      </c>
      <c r="Q500" s="499">
        <v>43259</v>
      </c>
    </row>
    <row r="501" spans="1:17" ht="60">
      <c r="A501" s="482">
        <v>500</v>
      </c>
      <c r="B501" s="483"/>
      <c r="C501" s="500"/>
      <c r="D501" s="501" t="s">
        <v>4678</v>
      </c>
      <c r="E501" s="501" t="s">
        <v>4678</v>
      </c>
      <c r="F501" s="500" t="s">
        <v>11674</v>
      </c>
      <c r="G501" s="483" t="s">
        <v>11610</v>
      </c>
      <c r="H501" s="483" t="s">
        <v>40</v>
      </c>
      <c r="I501" s="498" t="s">
        <v>11675</v>
      </c>
      <c r="J501" s="497">
        <v>99000</v>
      </c>
      <c r="K501" s="498">
        <v>10</v>
      </c>
      <c r="L501" s="486">
        <f t="shared" si="9"/>
        <v>990000</v>
      </c>
      <c r="M501" s="483" t="s">
        <v>10919</v>
      </c>
      <c r="N501" s="485" t="s">
        <v>11397</v>
      </c>
      <c r="O501" s="485" t="s">
        <v>10659</v>
      </c>
      <c r="P501" s="483" t="s">
        <v>10640</v>
      </c>
      <c r="Q501" s="499">
        <v>43259</v>
      </c>
    </row>
    <row r="502" spans="1:17" ht="60">
      <c r="A502" s="482">
        <v>501</v>
      </c>
      <c r="B502" s="483"/>
      <c r="C502" s="500" t="s">
        <v>97</v>
      </c>
      <c r="D502" s="501" t="s">
        <v>11676</v>
      </c>
      <c r="E502" s="501" t="s">
        <v>11676</v>
      </c>
      <c r="F502" s="500" t="s">
        <v>11677</v>
      </c>
      <c r="G502" s="483" t="s">
        <v>11678</v>
      </c>
      <c r="H502" s="483" t="s">
        <v>28</v>
      </c>
      <c r="I502" s="498" t="s">
        <v>32</v>
      </c>
      <c r="J502" s="497">
        <v>26500</v>
      </c>
      <c r="K502" s="498">
        <v>500</v>
      </c>
      <c r="L502" s="486">
        <f t="shared" si="9"/>
        <v>13250000</v>
      </c>
      <c r="M502" s="483" t="s">
        <v>10919</v>
      </c>
      <c r="N502" s="485" t="s">
        <v>11397</v>
      </c>
      <c r="O502" s="485" t="s">
        <v>10659</v>
      </c>
      <c r="P502" s="483" t="s">
        <v>10640</v>
      </c>
      <c r="Q502" s="499">
        <v>43259</v>
      </c>
    </row>
    <row r="503" spans="1:17" ht="60">
      <c r="A503" s="482">
        <v>502</v>
      </c>
      <c r="B503" s="483"/>
      <c r="C503" s="500" t="s">
        <v>97</v>
      </c>
      <c r="D503" s="501" t="s">
        <v>11679</v>
      </c>
      <c r="E503" s="501" t="s">
        <v>11679</v>
      </c>
      <c r="F503" s="500" t="s">
        <v>7521</v>
      </c>
      <c r="G503" s="483" t="s">
        <v>11581</v>
      </c>
      <c r="H503" s="483" t="s">
        <v>33</v>
      </c>
      <c r="I503" s="498" t="s">
        <v>21</v>
      </c>
      <c r="J503" s="497">
        <v>1080</v>
      </c>
      <c r="K503" s="498">
        <v>20000</v>
      </c>
      <c r="L503" s="486">
        <f t="shared" si="9"/>
        <v>21600000</v>
      </c>
      <c r="M503" s="483" t="s">
        <v>10919</v>
      </c>
      <c r="N503" s="485" t="s">
        <v>11397</v>
      </c>
      <c r="O503" s="485" t="s">
        <v>10659</v>
      </c>
      <c r="P503" s="483" t="s">
        <v>10640</v>
      </c>
      <c r="Q503" s="499">
        <v>43259</v>
      </c>
    </row>
    <row r="504" spans="1:17" ht="60">
      <c r="A504" s="482">
        <v>503</v>
      </c>
      <c r="B504" s="483"/>
      <c r="C504" s="500" t="s">
        <v>1300</v>
      </c>
      <c r="D504" s="501" t="s">
        <v>11680</v>
      </c>
      <c r="E504" s="501" t="s">
        <v>11680</v>
      </c>
      <c r="F504" s="500" t="s">
        <v>11647</v>
      </c>
      <c r="G504" s="483" t="s">
        <v>11443</v>
      </c>
      <c r="H504" s="483" t="s">
        <v>968</v>
      </c>
      <c r="I504" s="498" t="s">
        <v>1415</v>
      </c>
      <c r="J504" s="497">
        <v>19700</v>
      </c>
      <c r="K504" s="498">
        <v>5000</v>
      </c>
      <c r="L504" s="486">
        <f t="shared" si="9"/>
        <v>98500000</v>
      </c>
      <c r="M504" s="483" t="s">
        <v>10919</v>
      </c>
      <c r="N504" s="485" t="s">
        <v>11397</v>
      </c>
      <c r="O504" s="485" t="s">
        <v>10659</v>
      </c>
      <c r="P504" s="483" t="s">
        <v>10640</v>
      </c>
      <c r="Q504" s="499">
        <v>43259</v>
      </c>
    </row>
    <row r="505" spans="1:17" ht="60">
      <c r="A505" s="482">
        <v>504</v>
      </c>
      <c r="B505" s="483"/>
      <c r="C505" s="500" t="s">
        <v>112</v>
      </c>
      <c r="D505" s="501" t="s">
        <v>11681</v>
      </c>
      <c r="E505" s="501" t="s">
        <v>11681</v>
      </c>
      <c r="F505" s="500" t="s">
        <v>11682</v>
      </c>
      <c r="G505" s="483" t="s">
        <v>11533</v>
      </c>
      <c r="H505" s="483" t="s">
        <v>40</v>
      </c>
      <c r="I505" s="498" t="s">
        <v>21</v>
      </c>
      <c r="J505" s="497">
        <v>96600</v>
      </c>
      <c r="K505" s="498">
        <v>50</v>
      </c>
      <c r="L505" s="486">
        <f t="shared" si="9"/>
        <v>4830000</v>
      </c>
      <c r="M505" s="483" t="s">
        <v>10919</v>
      </c>
      <c r="N505" s="485" t="s">
        <v>11397</v>
      </c>
      <c r="O505" s="485" t="s">
        <v>10659</v>
      </c>
      <c r="P505" s="483" t="s">
        <v>10640</v>
      </c>
      <c r="Q505" s="499">
        <v>43259</v>
      </c>
    </row>
    <row r="506" spans="1:17" ht="60">
      <c r="A506" s="482">
        <v>505</v>
      </c>
      <c r="B506" s="483"/>
      <c r="C506" s="500" t="s">
        <v>112</v>
      </c>
      <c r="D506" s="501" t="s">
        <v>11683</v>
      </c>
      <c r="E506" s="501" t="s">
        <v>11683</v>
      </c>
      <c r="F506" s="500" t="s">
        <v>11684</v>
      </c>
      <c r="G506" s="483" t="s">
        <v>11460</v>
      </c>
      <c r="H506" s="483" t="s">
        <v>40</v>
      </c>
      <c r="I506" s="498" t="s">
        <v>21</v>
      </c>
      <c r="J506" s="497">
        <v>53100</v>
      </c>
      <c r="K506" s="498">
        <v>50</v>
      </c>
      <c r="L506" s="486">
        <f t="shared" si="9"/>
        <v>2655000</v>
      </c>
      <c r="M506" s="483" t="s">
        <v>10919</v>
      </c>
      <c r="N506" s="485" t="s">
        <v>11397</v>
      </c>
      <c r="O506" s="485" t="s">
        <v>10659</v>
      </c>
      <c r="P506" s="483" t="s">
        <v>10640</v>
      </c>
      <c r="Q506" s="499">
        <v>43259</v>
      </c>
    </row>
    <row r="507" spans="1:17" ht="60">
      <c r="A507" s="482">
        <v>506</v>
      </c>
      <c r="B507" s="483"/>
      <c r="C507" s="500"/>
      <c r="D507" s="501" t="s">
        <v>11685</v>
      </c>
      <c r="E507" s="501" t="s">
        <v>11685</v>
      </c>
      <c r="F507" s="500" t="s">
        <v>11429</v>
      </c>
      <c r="G507" s="483" t="s">
        <v>11686</v>
      </c>
      <c r="H507" s="483" t="s">
        <v>35</v>
      </c>
      <c r="I507" s="498" t="s">
        <v>21</v>
      </c>
      <c r="J507" s="497">
        <v>1008000</v>
      </c>
      <c r="K507" s="498">
        <v>5</v>
      </c>
      <c r="L507" s="486">
        <f t="shared" si="9"/>
        <v>5040000</v>
      </c>
      <c r="M507" s="483" t="s">
        <v>10919</v>
      </c>
      <c r="N507" s="485" t="s">
        <v>11397</v>
      </c>
      <c r="O507" s="485" t="s">
        <v>10659</v>
      </c>
      <c r="P507" s="483" t="s">
        <v>10640</v>
      </c>
      <c r="Q507" s="499">
        <v>43259</v>
      </c>
    </row>
    <row r="508" spans="1:17" ht="60">
      <c r="A508" s="482">
        <v>507</v>
      </c>
      <c r="B508" s="483"/>
      <c r="C508" s="500"/>
      <c r="D508" s="501" t="s">
        <v>11687</v>
      </c>
      <c r="E508" s="501" t="s">
        <v>11687</v>
      </c>
      <c r="F508" s="500" t="s">
        <v>11688</v>
      </c>
      <c r="G508" s="483" t="s">
        <v>11689</v>
      </c>
      <c r="H508" s="483" t="s">
        <v>35</v>
      </c>
      <c r="I508" s="498" t="s">
        <v>17</v>
      </c>
      <c r="J508" s="497">
        <v>149500</v>
      </c>
      <c r="K508" s="498">
        <v>10</v>
      </c>
      <c r="L508" s="486">
        <f t="shared" si="9"/>
        <v>1495000</v>
      </c>
      <c r="M508" s="483" t="s">
        <v>10919</v>
      </c>
      <c r="N508" s="485" t="s">
        <v>11397</v>
      </c>
      <c r="O508" s="485" t="s">
        <v>10659</v>
      </c>
      <c r="P508" s="483" t="s">
        <v>10640</v>
      </c>
      <c r="Q508" s="499">
        <v>43259</v>
      </c>
    </row>
    <row r="509" spans="1:17" ht="60">
      <c r="A509" s="482">
        <v>508</v>
      </c>
      <c r="B509" s="483"/>
      <c r="C509" s="500" t="s">
        <v>90</v>
      </c>
      <c r="D509" s="501" t="s">
        <v>11690</v>
      </c>
      <c r="E509" s="501" t="s">
        <v>11691</v>
      </c>
      <c r="F509" s="500" t="s">
        <v>771</v>
      </c>
      <c r="G509" s="483" t="s">
        <v>11692</v>
      </c>
      <c r="H509" s="483" t="s">
        <v>31</v>
      </c>
      <c r="I509" s="498" t="s">
        <v>21</v>
      </c>
      <c r="J509" s="497">
        <v>31000</v>
      </c>
      <c r="K509" s="498">
        <v>50</v>
      </c>
      <c r="L509" s="486">
        <f t="shared" si="9"/>
        <v>1550000</v>
      </c>
      <c r="M509" s="483" t="s">
        <v>10919</v>
      </c>
      <c r="N509" s="485" t="s">
        <v>11397</v>
      </c>
      <c r="O509" s="485" t="s">
        <v>10659</v>
      </c>
      <c r="P509" s="483" t="s">
        <v>10640</v>
      </c>
      <c r="Q509" s="499">
        <v>43259</v>
      </c>
    </row>
    <row r="510" spans="1:17" ht="60">
      <c r="A510" s="482">
        <v>509</v>
      </c>
      <c r="B510" s="483"/>
      <c r="C510" s="500" t="s">
        <v>90</v>
      </c>
      <c r="D510" s="501" t="s">
        <v>11693</v>
      </c>
      <c r="E510" s="501" t="s">
        <v>11693</v>
      </c>
      <c r="F510" s="500" t="s">
        <v>21</v>
      </c>
      <c r="G510" s="483" t="s">
        <v>11435</v>
      </c>
      <c r="H510" s="483" t="s">
        <v>31</v>
      </c>
      <c r="I510" s="498" t="s">
        <v>21</v>
      </c>
      <c r="J510" s="497">
        <v>15800</v>
      </c>
      <c r="K510" s="498">
        <v>1000</v>
      </c>
      <c r="L510" s="486">
        <f t="shared" si="9"/>
        <v>15800000</v>
      </c>
      <c r="M510" s="483" t="s">
        <v>10919</v>
      </c>
      <c r="N510" s="485" t="s">
        <v>11397</v>
      </c>
      <c r="O510" s="485" t="s">
        <v>10659</v>
      </c>
      <c r="P510" s="483" t="s">
        <v>10640</v>
      </c>
      <c r="Q510" s="499">
        <v>43259</v>
      </c>
    </row>
    <row r="511" spans="1:17" ht="60">
      <c r="A511" s="482">
        <v>510</v>
      </c>
      <c r="B511" s="483"/>
      <c r="C511" s="500" t="s">
        <v>90</v>
      </c>
      <c r="D511" s="501" t="s">
        <v>11694</v>
      </c>
      <c r="E511" s="501" t="s">
        <v>11694</v>
      </c>
      <c r="F511" s="500" t="s">
        <v>320</v>
      </c>
      <c r="G511" s="483" t="s">
        <v>11565</v>
      </c>
      <c r="H511" s="483" t="s">
        <v>31</v>
      </c>
      <c r="I511" s="498" t="s">
        <v>21</v>
      </c>
      <c r="J511" s="497">
        <v>16800</v>
      </c>
      <c r="K511" s="498">
        <v>2000</v>
      </c>
      <c r="L511" s="486">
        <f t="shared" si="9"/>
        <v>33600000</v>
      </c>
      <c r="M511" s="483" t="s">
        <v>10919</v>
      </c>
      <c r="N511" s="485" t="s">
        <v>11397</v>
      </c>
      <c r="O511" s="485" t="s">
        <v>10659</v>
      </c>
      <c r="P511" s="483" t="s">
        <v>10640</v>
      </c>
      <c r="Q511" s="499">
        <v>43259</v>
      </c>
    </row>
    <row r="512" spans="1:17" ht="60">
      <c r="A512" s="482">
        <v>511</v>
      </c>
      <c r="B512" s="483"/>
      <c r="C512" s="500"/>
      <c r="D512" s="501" t="s">
        <v>11695</v>
      </c>
      <c r="E512" s="501" t="s">
        <v>11695</v>
      </c>
      <c r="F512" s="500" t="s">
        <v>119</v>
      </c>
      <c r="G512" s="483" t="s">
        <v>11460</v>
      </c>
      <c r="H512" s="483" t="s">
        <v>168</v>
      </c>
      <c r="I512" s="498" t="s">
        <v>21</v>
      </c>
      <c r="J512" s="497">
        <v>21700</v>
      </c>
      <c r="K512" s="498">
        <v>50</v>
      </c>
      <c r="L512" s="486">
        <f t="shared" si="9"/>
        <v>1085000</v>
      </c>
      <c r="M512" s="483" t="s">
        <v>10919</v>
      </c>
      <c r="N512" s="485" t="s">
        <v>11397</v>
      </c>
      <c r="O512" s="485" t="s">
        <v>10659</v>
      </c>
      <c r="P512" s="483" t="s">
        <v>10640</v>
      </c>
      <c r="Q512" s="499">
        <v>43259</v>
      </c>
    </row>
    <row r="513" spans="1:17" ht="60">
      <c r="A513" s="482">
        <v>512</v>
      </c>
      <c r="B513" s="483"/>
      <c r="C513" s="500" t="s">
        <v>293</v>
      </c>
      <c r="D513" s="501" t="s">
        <v>11696</v>
      </c>
      <c r="E513" s="501" t="s">
        <v>11696</v>
      </c>
      <c r="F513" s="500" t="s">
        <v>11697</v>
      </c>
      <c r="G513" s="483" t="s">
        <v>11698</v>
      </c>
      <c r="H513" s="483" t="s">
        <v>34</v>
      </c>
      <c r="I513" s="498" t="s">
        <v>21</v>
      </c>
      <c r="J513" s="497">
        <v>53550</v>
      </c>
      <c r="K513" s="498">
        <v>10</v>
      </c>
      <c r="L513" s="486">
        <f t="shared" si="9"/>
        <v>535500</v>
      </c>
      <c r="M513" s="483" t="s">
        <v>10919</v>
      </c>
      <c r="N513" s="485" t="s">
        <v>11397</v>
      </c>
      <c r="O513" s="485" t="s">
        <v>10659</v>
      </c>
      <c r="P513" s="483" t="s">
        <v>10640</v>
      </c>
      <c r="Q513" s="499">
        <v>43259</v>
      </c>
    </row>
    <row r="514" spans="1:17" ht="60">
      <c r="A514" s="482">
        <v>513</v>
      </c>
      <c r="B514" s="483"/>
      <c r="C514" s="500" t="s">
        <v>293</v>
      </c>
      <c r="D514" s="501" t="s">
        <v>11699</v>
      </c>
      <c r="E514" s="501" t="s">
        <v>11699</v>
      </c>
      <c r="F514" s="500" t="s">
        <v>11697</v>
      </c>
      <c r="G514" s="483" t="s">
        <v>11698</v>
      </c>
      <c r="H514" s="483" t="s">
        <v>34</v>
      </c>
      <c r="I514" s="498" t="s">
        <v>21</v>
      </c>
      <c r="J514" s="497">
        <v>49500</v>
      </c>
      <c r="K514" s="498">
        <v>500</v>
      </c>
      <c r="L514" s="486">
        <f t="shared" si="9"/>
        <v>24750000</v>
      </c>
      <c r="M514" s="483" t="s">
        <v>10919</v>
      </c>
      <c r="N514" s="485" t="s">
        <v>11397</v>
      </c>
      <c r="O514" s="485" t="s">
        <v>10659</v>
      </c>
      <c r="P514" s="483" t="s">
        <v>10640</v>
      </c>
      <c r="Q514" s="499">
        <v>43259</v>
      </c>
    </row>
    <row r="515" spans="1:17" ht="60">
      <c r="A515" s="482">
        <v>514</v>
      </c>
      <c r="B515" s="483"/>
      <c r="C515" s="500"/>
      <c r="D515" s="501" t="s">
        <v>11700</v>
      </c>
      <c r="E515" s="501" t="s">
        <v>11700</v>
      </c>
      <c r="F515" s="500" t="s">
        <v>11701</v>
      </c>
      <c r="G515" s="483" t="s">
        <v>11505</v>
      </c>
      <c r="H515" s="483" t="s">
        <v>35</v>
      </c>
      <c r="I515" s="498" t="s">
        <v>1415</v>
      </c>
      <c r="J515" s="497">
        <v>184000</v>
      </c>
      <c r="K515" s="498">
        <v>5</v>
      </c>
      <c r="L515" s="486">
        <f t="shared" si="9"/>
        <v>920000</v>
      </c>
      <c r="M515" s="483" t="s">
        <v>10919</v>
      </c>
      <c r="N515" s="485" t="s">
        <v>11397</v>
      </c>
      <c r="O515" s="485" t="s">
        <v>10659</v>
      </c>
      <c r="P515" s="483" t="s">
        <v>10640</v>
      </c>
      <c r="Q515" s="499">
        <v>43259</v>
      </c>
    </row>
    <row r="516" spans="1:17" ht="60">
      <c r="A516" s="482">
        <v>515</v>
      </c>
      <c r="B516" s="483"/>
      <c r="C516" s="500"/>
      <c r="D516" s="501" t="s">
        <v>11702</v>
      </c>
      <c r="E516" s="501" t="s">
        <v>11702</v>
      </c>
      <c r="F516" s="500" t="s">
        <v>11701</v>
      </c>
      <c r="G516" s="483" t="s">
        <v>11505</v>
      </c>
      <c r="H516" s="483" t="s">
        <v>35</v>
      </c>
      <c r="I516" s="498" t="s">
        <v>21</v>
      </c>
      <c r="J516" s="497">
        <v>230000</v>
      </c>
      <c r="K516" s="498">
        <v>5</v>
      </c>
      <c r="L516" s="486">
        <f t="shared" si="9"/>
        <v>1150000</v>
      </c>
      <c r="M516" s="483" t="s">
        <v>10919</v>
      </c>
      <c r="N516" s="485" t="s">
        <v>11397</v>
      </c>
      <c r="O516" s="485" t="s">
        <v>10659</v>
      </c>
      <c r="P516" s="483" t="s">
        <v>10640</v>
      </c>
      <c r="Q516" s="499">
        <v>43259</v>
      </c>
    </row>
    <row r="517" spans="1:17" ht="60">
      <c r="A517" s="482">
        <v>516</v>
      </c>
      <c r="B517" s="483"/>
      <c r="C517" s="500"/>
      <c r="D517" s="501" t="s">
        <v>11703</v>
      </c>
      <c r="E517" s="501" t="s">
        <v>11703</v>
      </c>
      <c r="F517" s="500" t="s">
        <v>9763</v>
      </c>
      <c r="G517" s="483" t="s">
        <v>11704</v>
      </c>
      <c r="H517" s="483" t="s">
        <v>35</v>
      </c>
      <c r="I517" s="498" t="s">
        <v>24</v>
      </c>
      <c r="J517" s="497">
        <v>1380000</v>
      </c>
      <c r="K517" s="498">
        <v>5</v>
      </c>
      <c r="L517" s="486">
        <f t="shared" si="9"/>
        <v>6900000</v>
      </c>
      <c r="M517" s="483" t="s">
        <v>10919</v>
      </c>
      <c r="N517" s="485" t="s">
        <v>11397</v>
      </c>
      <c r="O517" s="485" t="s">
        <v>10659</v>
      </c>
      <c r="P517" s="483" t="s">
        <v>10640</v>
      </c>
      <c r="Q517" s="499">
        <v>43259</v>
      </c>
    </row>
    <row r="518" spans="1:17" ht="60">
      <c r="A518" s="482">
        <v>517</v>
      </c>
      <c r="B518" s="483"/>
      <c r="C518" s="500"/>
      <c r="D518" s="501" t="s">
        <v>11705</v>
      </c>
      <c r="E518" s="501" t="s">
        <v>11705</v>
      </c>
      <c r="F518" s="500" t="s">
        <v>11495</v>
      </c>
      <c r="G518" s="483" t="s">
        <v>11460</v>
      </c>
      <c r="H518" s="483" t="s">
        <v>168</v>
      </c>
      <c r="I518" s="498" t="s">
        <v>21</v>
      </c>
      <c r="J518" s="497">
        <v>103500</v>
      </c>
      <c r="K518" s="498">
        <v>5</v>
      </c>
      <c r="L518" s="486">
        <f t="shared" si="9"/>
        <v>517500</v>
      </c>
      <c r="M518" s="483" t="s">
        <v>10919</v>
      </c>
      <c r="N518" s="485" t="s">
        <v>11397</v>
      </c>
      <c r="O518" s="485" t="s">
        <v>10659</v>
      </c>
      <c r="P518" s="483" t="s">
        <v>10640</v>
      </c>
      <c r="Q518" s="499">
        <v>43259</v>
      </c>
    </row>
    <row r="519" spans="1:17" ht="60">
      <c r="A519" s="482">
        <v>518</v>
      </c>
      <c r="B519" s="483"/>
      <c r="C519" s="500" t="s">
        <v>101</v>
      </c>
      <c r="D519" s="501" t="s">
        <v>11706</v>
      </c>
      <c r="E519" s="501" t="s">
        <v>11706</v>
      </c>
      <c r="F519" s="500" t="s">
        <v>771</v>
      </c>
      <c r="G519" s="483" t="s">
        <v>11520</v>
      </c>
      <c r="H519" s="483" t="s">
        <v>33</v>
      </c>
      <c r="I519" s="498" t="s">
        <v>21</v>
      </c>
      <c r="J519" s="497">
        <v>102700</v>
      </c>
      <c r="K519" s="498">
        <v>400</v>
      </c>
      <c r="L519" s="486">
        <f t="shared" si="9"/>
        <v>41080000</v>
      </c>
      <c r="M519" s="483" t="s">
        <v>10919</v>
      </c>
      <c r="N519" s="485" t="s">
        <v>11397</v>
      </c>
      <c r="O519" s="485" t="s">
        <v>10659</v>
      </c>
      <c r="P519" s="483" t="s">
        <v>10640</v>
      </c>
      <c r="Q519" s="499">
        <v>43259</v>
      </c>
    </row>
    <row r="520" spans="1:17" ht="60">
      <c r="A520" s="482">
        <v>519</v>
      </c>
      <c r="B520" s="483"/>
      <c r="C520" s="500" t="s">
        <v>101</v>
      </c>
      <c r="D520" s="501" t="s">
        <v>10477</v>
      </c>
      <c r="E520" s="501" t="s">
        <v>10477</v>
      </c>
      <c r="F520" s="500" t="s">
        <v>771</v>
      </c>
      <c r="G520" s="483" t="s">
        <v>11520</v>
      </c>
      <c r="H520" s="483" t="s">
        <v>33</v>
      </c>
      <c r="I520" s="498" t="s">
        <v>21</v>
      </c>
      <c r="J520" s="497">
        <v>70000</v>
      </c>
      <c r="K520" s="498">
        <v>100</v>
      </c>
      <c r="L520" s="486">
        <f t="shared" si="9"/>
        <v>7000000</v>
      </c>
      <c r="M520" s="483" t="s">
        <v>10919</v>
      </c>
      <c r="N520" s="485" t="s">
        <v>11397</v>
      </c>
      <c r="O520" s="485" t="s">
        <v>10659</v>
      </c>
      <c r="P520" s="483" t="s">
        <v>10640</v>
      </c>
      <c r="Q520" s="499">
        <v>43259</v>
      </c>
    </row>
    <row r="521" spans="1:17" ht="60">
      <c r="A521" s="482">
        <v>520</v>
      </c>
      <c r="B521" s="483"/>
      <c r="C521" s="500" t="s">
        <v>101</v>
      </c>
      <c r="D521" s="501" t="s">
        <v>11707</v>
      </c>
      <c r="E521" s="501" t="s">
        <v>11707</v>
      </c>
      <c r="F521" s="500" t="s">
        <v>771</v>
      </c>
      <c r="G521" s="483" t="s">
        <v>11520</v>
      </c>
      <c r="H521" s="483" t="s">
        <v>33</v>
      </c>
      <c r="I521" s="498" t="s">
        <v>21</v>
      </c>
      <c r="J521" s="497">
        <v>26600</v>
      </c>
      <c r="K521" s="498">
        <v>100</v>
      </c>
      <c r="L521" s="486">
        <f t="shared" si="9"/>
        <v>2660000</v>
      </c>
      <c r="M521" s="483" t="s">
        <v>10919</v>
      </c>
      <c r="N521" s="485" t="s">
        <v>11397</v>
      </c>
      <c r="O521" s="485" t="s">
        <v>10659</v>
      </c>
      <c r="P521" s="483" t="s">
        <v>10640</v>
      </c>
      <c r="Q521" s="499">
        <v>43259</v>
      </c>
    </row>
    <row r="522" spans="1:17" ht="60">
      <c r="A522" s="482">
        <v>521</v>
      </c>
      <c r="B522" s="483"/>
      <c r="C522" s="500" t="s">
        <v>101</v>
      </c>
      <c r="D522" s="501" t="s">
        <v>11708</v>
      </c>
      <c r="E522" s="501" t="s">
        <v>11708</v>
      </c>
      <c r="F522" s="500" t="s">
        <v>771</v>
      </c>
      <c r="G522" s="483" t="s">
        <v>11520</v>
      </c>
      <c r="H522" s="483" t="s">
        <v>33</v>
      </c>
      <c r="I522" s="498" t="s">
        <v>21</v>
      </c>
      <c r="J522" s="497">
        <v>65000</v>
      </c>
      <c r="K522" s="498">
        <v>5</v>
      </c>
      <c r="L522" s="486">
        <f t="shared" si="9"/>
        <v>325000</v>
      </c>
      <c r="M522" s="483" t="s">
        <v>10919</v>
      </c>
      <c r="N522" s="485" t="s">
        <v>11397</v>
      </c>
      <c r="O522" s="485" t="s">
        <v>10659</v>
      </c>
      <c r="P522" s="483" t="s">
        <v>10640</v>
      </c>
      <c r="Q522" s="499">
        <v>43259</v>
      </c>
    </row>
    <row r="523" spans="1:17" ht="60">
      <c r="A523" s="482">
        <v>522</v>
      </c>
      <c r="B523" s="483"/>
      <c r="C523" s="500" t="s">
        <v>101</v>
      </c>
      <c r="D523" s="501" t="s">
        <v>11709</v>
      </c>
      <c r="E523" s="501" t="s">
        <v>11709</v>
      </c>
      <c r="F523" s="500" t="s">
        <v>771</v>
      </c>
      <c r="G523" s="483" t="s">
        <v>11520</v>
      </c>
      <c r="H523" s="483" t="s">
        <v>33</v>
      </c>
      <c r="I523" s="498" t="s">
        <v>21</v>
      </c>
      <c r="J523" s="497">
        <v>69600</v>
      </c>
      <c r="K523" s="498">
        <v>400</v>
      </c>
      <c r="L523" s="486">
        <f t="shared" si="9"/>
        <v>27840000</v>
      </c>
      <c r="M523" s="483" t="s">
        <v>10919</v>
      </c>
      <c r="N523" s="485" t="s">
        <v>11397</v>
      </c>
      <c r="O523" s="485" t="s">
        <v>10659</v>
      </c>
      <c r="P523" s="483" t="s">
        <v>10640</v>
      </c>
      <c r="Q523" s="499">
        <v>43259</v>
      </c>
    </row>
    <row r="524" spans="1:17" ht="60">
      <c r="A524" s="482">
        <v>523</v>
      </c>
      <c r="B524" s="483"/>
      <c r="C524" s="500" t="s">
        <v>101</v>
      </c>
      <c r="D524" s="501" t="s">
        <v>11710</v>
      </c>
      <c r="E524" s="501" t="s">
        <v>11710</v>
      </c>
      <c r="F524" s="500" t="s">
        <v>771</v>
      </c>
      <c r="G524" s="483" t="s">
        <v>11520</v>
      </c>
      <c r="H524" s="483" t="s">
        <v>33</v>
      </c>
      <c r="I524" s="498" t="s">
        <v>21</v>
      </c>
      <c r="J524" s="497">
        <v>192000</v>
      </c>
      <c r="K524" s="498">
        <v>5</v>
      </c>
      <c r="L524" s="486">
        <f t="shared" si="9"/>
        <v>960000</v>
      </c>
      <c r="M524" s="483" t="s">
        <v>10919</v>
      </c>
      <c r="N524" s="485" t="s">
        <v>11397</v>
      </c>
      <c r="O524" s="485" t="s">
        <v>10659</v>
      </c>
      <c r="P524" s="483" t="s">
        <v>10640</v>
      </c>
      <c r="Q524" s="499">
        <v>43259</v>
      </c>
    </row>
    <row r="525" spans="1:17" ht="60">
      <c r="A525" s="482">
        <v>524</v>
      </c>
      <c r="B525" s="483"/>
      <c r="C525" s="500" t="s">
        <v>101</v>
      </c>
      <c r="D525" s="501" t="s">
        <v>11711</v>
      </c>
      <c r="E525" s="501" t="s">
        <v>11711</v>
      </c>
      <c r="F525" s="500" t="s">
        <v>771</v>
      </c>
      <c r="G525" s="483" t="s">
        <v>11520</v>
      </c>
      <c r="H525" s="483" t="s">
        <v>33</v>
      </c>
      <c r="I525" s="498" t="s">
        <v>1415</v>
      </c>
      <c r="J525" s="497">
        <v>25200</v>
      </c>
      <c r="K525" s="498">
        <v>100</v>
      </c>
      <c r="L525" s="486">
        <f t="shared" si="9"/>
        <v>2520000</v>
      </c>
      <c r="M525" s="483" t="s">
        <v>10919</v>
      </c>
      <c r="N525" s="485" t="s">
        <v>11397</v>
      </c>
      <c r="O525" s="485" t="s">
        <v>10659</v>
      </c>
      <c r="P525" s="483" t="s">
        <v>10640</v>
      </c>
      <c r="Q525" s="499">
        <v>43259</v>
      </c>
    </row>
    <row r="526" spans="1:17" ht="60">
      <c r="A526" s="482">
        <v>525</v>
      </c>
      <c r="B526" s="483"/>
      <c r="C526" s="500" t="s">
        <v>101</v>
      </c>
      <c r="D526" s="501" t="s">
        <v>4871</v>
      </c>
      <c r="E526" s="501" t="s">
        <v>4871</v>
      </c>
      <c r="F526" s="500" t="s">
        <v>771</v>
      </c>
      <c r="G526" s="483" t="s">
        <v>11712</v>
      </c>
      <c r="H526" s="483" t="s">
        <v>33</v>
      </c>
      <c r="I526" s="498" t="s">
        <v>21</v>
      </c>
      <c r="J526" s="497">
        <v>75000</v>
      </c>
      <c r="K526" s="498">
        <v>200</v>
      </c>
      <c r="L526" s="486">
        <f t="shared" si="9"/>
        <v>15000000</v>
      </c>
      <c r="M526" s="483" t="s">
        <v>10919</v>
      </c>
      <c r="N526" s="485" t="s">
        <v>11397</v>
      </c>
      <c r="O526" s="485" t="s">
        <v>10659</v>
      </c>
      <c r="P526" s="483" t="s">
        <v>10640</v>
      </c>
      <c r="Q526" s="499">
        <v>43259</v>
      </c>
    </row>
    <row r="527" spans="1:17" ht="60">
      <c r="A527" s="482">
        <v>526</v>
      </c>
      <c r="B527" s="483"/>
      <c r="C527" s="500" t="s">
        <v>101</v>
      </c>
      <c r="D527" s="501" t="s">
        <v>11713</v>
      </c>
      <c r="E527" s="501" t="s">
        <v>11713</v>
      </c>
      <c r="F527" s="500" t="s">
        <v>11714</v>
      </c>
      <c r="G527" s="483" t="s">
        <v>11712</v>
      </c>
      <c r="H527" s="483" t="s">
        <v>33</v>
      </c>
      <c r="I527" s="498" t="s">
        <v>1415</v>
      </c>
      <c r="J527" s="497">
        <v>805000</v>
      </c>
      <c r="K527" s="498">
        <v>150</v>
      </c>
      <c r="L527" s="486">
        <f t="shared" si="9"/>
        <v>120750000</v>
      </c>
      <c r="M527" s="483" t="s">
        <v>10919</v>
      </c>
      <c r="N527" s="485" t="s">
        <v>11397</v>
      </c>
      <c r="O527" s="485" t="s">
        <v>10659</v>
      </c>
      <c r="P527" s="483" t="s">
        <v>10640</v>
      </c>
      <c r="Q527" s="499">
        <v>43259</v>
      </c>
    </row>
    <row r="528" spans="1:17" ht="60">
      <c r="A528" s="482">
        <v>527</v>
      </c>
      <c r="B528" s="483"/>
      <c r="C528" s="500" t="s">
        <v>101</v>
      </c>
      <c r="D528" s="501" t="s">
        <v>11715</v>
      </c>
      <c r="E528" s="501" t="s">
        <v>11715</v>
      </c>
      <c r="F528" s="500" t="s">
        <v>771</v>
      </c>
      <c r="G528" s="483" t="s">
        <v>11520</v>
      </c>
      <c r="H528" s="483" t="s">
        <v>33</v>
      </c>
      <c r="I528" s="498" t="s">
        <v>21</v>
      </c>
      <c r="J528" s="497">
        <v>66000</v>
      </c>
      <c r="K528" s="498">
        <v>250</v>
      </c>
      <c r="L528" s="486">
        <f t="shared" si="9"/>
        <v>16500000</v>
      </c>
      <c r="M528" s="483" t="s">
        <v>10919</v>
      </c>
      <c r="N528" s="485" t="s">
        <v>11397</v>
      </c>
      <c r="O528" s="485" t="s">
        <v>10659</v>
      </c>
      <c r="P528" s="483" t="s">
        <v>10640</v>
      </c>
      <c r="Q528" s="499">
        <v>43259</v>
      </c>
    </row>
    <row r="529" spans="1:17" ht="60">
      <c r="A529" s="482">
        <v>528</v>
      </c>
      <c r="B529" s="483"/>
      <c r="C529" s="500" t="s">
        <v>101</v>
      </c>
      <c r="D529" s="501" t="s">
        <v>11716</v>
      </c>
      <c r="E529" s="501" t="s">
        <v>11716</v>
      </c>
      <c r="F529" s="500" t="s">
        <v>771</v>
      </c>
      <c r="G529" s="483" t="s">
        <v>11520</v>
      </c>
      <c r="H529" s="483" t="s">
        <v>33</v>
      </c>
      <c r="I529" s="498" t="s">
        <v>21</v>
      </c>
      <c r="J529" s="497">
        <v>11700</v>
      </c>
      <c r="K529" s="498">
        <v>100</v>
      </c>
      <c r="L529" s="486">
        <f t="shared" si="9"/>
        <v>1170000</v>
      </c>
      <c r="M529" s="483" t="s">
        <v>10919</v>
      </c>
      <c r="N529" s="485" t="s">
        <v>11397</v>
      </c>
      <c r="O529" s="485" t="s">
        <v>10659</v>
      </c>
      <c r="P529" s="483" t="s">
        <v>10640</v>
      </c>
      <c r="Q529" s="499">
        <v>43259</v>
      </c>
    </row>
    <row r="530" spans="1:17" ht="60">
      <c r="A530" s="482">
        <v>529</v>
      </c>
      <c r="B530" s="483"/>
      <c r="C530" s="500" t="s">
        <v>101</v>
      </c>
      <c r="D530" s="501" t="s">
        <v>11717</v>
      </c>
      <c r="E530" s="501" t="s">
        <v>11717</v>
      </c>
      <c r="F530" s="500" t="s">
        <v>771</v>
      </c>
      <c r="G530" s="483" t="s">
        <v>11520</v>
      </c>
      <c r="H530" s="483" t="s">
        <v>33</v>
      </c>
      <c r="I530" s="498" t="s">
        <v>21</v>
      </c>
      <c r="J530" s="497">
        <v>8980</v>
      </c>
      <c r="K530" s="498">
        <v>180</v>
      </c>
      <c r="L530" s="486">
        <f t="shared" si="9"/>
        <v>1616400</v>
      </c>
      <c r="M530" s="483" t="s">
        <v>10919</v>
      </c>
      <c r="N530" s="485" t="s">
        <v>11397</v>
      </c>
      <c r="O530" s="485" t="s">
        <v>10659</v>
      </c>
      <c r="P530" s="483" t="s">
        <v>10640</v>
      </c>
      <c r="Q530" s="499">
        <v>43259</v>
      </c>
    </row>
    <row r="531" spans="1:17" ht="60">
      <c r="A531" s="482">
        <v>530</v>
      </c>
      <c r="B531" s="483"/>
      <c r="C531" s="500" t="s">
        <v>101</v>
      </c>
      <c r="D531" s="501" t="s">
        <v>11718</v>
      </c>
      <c r="E531" s="501" t="s">
        <v>11718</v>
      </c>
      <c r="F531" s="500" t="s">
        <v>771</v>
      </c>
      <c r="G531" s="483" t="s">
        <v>11520</v>
      </c>
      <c r="H531" s="483" t="s">
        <v>33</v>
      </c>
      <c r="I531" s="498" t="s">
        <v>21</v>
      </c>
      <c r="J531" s="497">
        <v>32400</v>
      </c>
      <c r="K531" s="498">
        <v>400</v>
      </c>
      <c r="L531" s="486">
        <f t="shared" si="9"/>
        <v>12960000</v>
      </c>
      <c r="M531" s="483" t="s">
        <v>10919</v>
      </c>
      <c r="N531" s="485" t="s">
        <v>11397</v>
      </c>
      <c r="O531" s="485" t="s">
        <v>10659</v>
      </c>
      <c r="P531" s="483" t="s">
        <v>10640</v>
      </c>
      <c r="Q531" s="499">
        <v>43259</v>
      </c>
    </row>
    <row r="532" spans="1:17" ht="60">
      <c r="A532" s="482">
        <v>531</v>
      </c>
      <c r="B532" s="483"/>
      <c r="C532" s="500"/>
      <c r="D532" s="501" t="s">
        <v>11719</v>
      </c>
      <c r="E532" s="501" t="s">
        <v>11719</v>
      </c>
      <c r="F532" s="500" t="s">
        <v>5055</v>
      </c>
      <c r="G532" s="483" t="s">
        <v>11460</v>
      </c>
      <c r="H532" s="483" t="s">
        <v>31</v>
      </c>
      <c r="I532" s="498" t="s">
        <v>21</v>
      </c>
      <c r="J532" s="497">
        <v>12100</v>
      </c>
      <c r="K532" s="498">
        <v>350</v>
      </c>
      <c r="L532" s="486">
        <f t="shared" si="9"/>
        <v>4235000</v>
      </c>
      <c r="M532" s="483" t="s">
        <v>10919</v>
      </c>
      <c r="N532" s="485" t="s">
        <v>11397</v>
      </c>
      <c r="O532" s="485" t="s">
        <v>10659</v>
      </c>
      <c r="P532" s="483" t="s">
        <v>10640</v>
      </c>
      <c r="Q532" s="499">
        <v>43259</v>
      </c>
    </row>
    <row r="533" spans="1:17" ht="60">
      <c r="A533" s="482">
        <v>532</v>
      </c>
      <c r="B533" s="483"/>
      <c r="C533" s="500"/>
      <c r="D533" s="501" t="s">
        <v>11720</v>
      </c>
      <c r="E533" s="501" t="s">
        <v>11721</v>
      </c>
      <c r="F533" s="500" t="s">
        <v>11722</v>
      </c>
      <c r="G533" s="483" t="s">
        <v>11435</v>
      </c>
      <c r="H533" s="483" t="s">
        <v>31</v>
      </c>
      <c r="I533" s="498" t="s">
        <v>21</v>
      </c>
      <c r="J533" s="497">
        <v>42000</v>
      </c>
      <c r="K533" s="498">
        <v>20</v>
      </c>
      <c r="L533" s="486">
        <f t="shared" si="9"/>
        <v>840000</v>
      </c>
      <c r="M533" s="483" t="s">
        <v>10919</v>
      </c>
      <c r="N533" s="485" t="s">
        <v>11397</v>
      </c>
      <c r="O533" s="485" t="s">
        <v>10659</v>
      </c>
      <c r="P533" s="483" t="s">
        <v>10640</v>
      </c>
      <c r="Q533" s="499">
        <v>43259</v>
      </c>
    </row>
    <row r="534" spans="1:17" ht="60">
      <c r="A534" s="482">
        <v>533</v>
      </c>
      <c r="B534" s="483"/>
      <c r="C534" s="500"/>
      <c r="D534" s="501" t="s">
        <v>11723</v>
      </c>
      <c r="E534" s="501" t="s">
        <v>11723</v>
      </c>
      <c r="F534" s="500" t="s">
        <v>11724</v>
      </c>
      <c r="G534" s="483" t="s">
        <v>11435</v>
      </c>
      <c r="H534" s="483" t="s">
        <v>31</v>
      </c>
      <c r="I534" s="498" t="s">
        <v>21</v>
      </c>
      <c r="J534" s="497">
        <v>176400</v>
      </c>
      <c r="K534" s="498">
        <v>10</v>
      </c>
      <c r="L534" s="486">
        <f t="shared" si="9"/>
        <v>1764000</v>
      </c>
      <c r="M534" s="483" t="s">
        <v>10919</v>
      </c>
      <c r="N534" s="485" t="s">
        <v>11397</v>
      </c>
      <c r="O534" s="485" t="s">
        <v>10659</v>
      </c>
      <c r="P534" s="483" t="s">
        <v>10640</v>
      </c>
      <c r="Q534" s="499">
        <v>43259</v>
      </c>
    </row>
    <row r="535" spans="1:17" ht="60">
      <c r="A535" s="482">
        <v>534</v>
      </c>
      <c r="B535" s="483"/>
      <c r="C535" s="500"/>
      <c r="D535" s="501" t="s">
        <v>11725</v>
      </c>
      <c r="E535" s="501" t="s">
        <v>11725</v>
      </c>
      <c r="F535" s="500" t="s">
        <v>11724</v>
      </c>
      <c r="G535" s="483" t="s">
        <v>11547</v>
      </c>
      <c r="H535" s="483" t="s">
        <v>31</v>
      </c>
      <c r="I535" s="498" t="s">
        <v>21</v>
      </c>
      <c r="J535" s="497">
        <v>29400</v>
      </c>
      <c r="K535" s="498">
        <v>30</v>
      </c>
      <c r="L535" s="486">
        <f t="shared" si="9"/>
        <v>882000</v>
      </c>
      <c r="M535" s="483" t="s">
        <v>10919</v>
      </c>
      <c r="N535" s="485" t="s">
        <v>11397</v>
      </c>
      <c r="O535" s="485" t="s">
        <v>10659</v>
      </c>
      <c r="P535" s="483" t="s">
        <v>10640</v>
      </c>
      <c r="Q535" s="499">
        <v>43259</v>
      </c>
    </row>
    <row r="536" spans="1:17" ht="60">
      <c r="A536" s="482">
        <v>535</v>
      </c>
      <c r="B536" s="483"/>
      <c r="C536" s="500" t="s">
        <v>994</v>
      </c>
      <c r="D536" s="501" t="s">
        <v>11726</v>
      </c>
      <c r="E536" s="501" t="s">
        <v>11726</v>
      </c>
      <c r="F536" s="500" t="s">
        <v>21</v>
      </c>
      <c r="G536" s="483" t="s">
        <v>11435</v>
      </c>
      <c r="H536" s="483" t="s">
        <v>31</v>
      </c>
      <c r="I536" s="498" t="s">
        <v>21</v>
      </c>
      <c r="J536" s="497">
        <v>13600</v>
      </c>
      <c r="K536" s="498">
        <v>40</v>
      </c>
      <c r="L536" s="486">
        <f t="shared" si="9"/>
        <v>544000</v>
      </c>
      <c r="M536" s="483" t="s">
        <v>10919</v>
      </c>
      <c r="N536" s="485" t="s">
        <v>11397</v>
      </c>
      <c r="O536" s="485" t="s">
        <v>10659</v>
      </c>
      <c r="P536" s="483" t="s">
        <v>10640</v>
      </c>
      <c r="Q536" s="499">
        <v>43259</v>
      </c>
    </row>
    <row r="537" spans="1:17" ht="60">
      <c r="A537" s="482">
        <v>536</v>
      </c>
      <c r="B537" s="483"/>
      <c r="C537" s="500" t="s">
        <v>95</v>
      </c>
      <c r="D537" s="501" t="s">
        <v>11727</v>
      </c>
      <c r="E537" s="501" t="s">
        <v>11727</v>
      </c>
      <c r="F537" s="500" t="s">
        <v>771</v>
      </c>
      <c r="G537" s="483" t="s">
        <v>11435</v>
      </c>
      <c r="H537" s="483" t="s">
        <v>31</v>
      </c>
      <c r="I537" s="498" t="s">
        <v>21</v>
      </c>
      <c r="J537" s="497">
        <v>150000</v>
      </c>
      <c r="K537" s="498">
        <v>50</v>
      </c>
      <c r="L537" s="486">
        <f t="shared" si="9"/>
        <v>7500000</v>
      </c>
      <c r="M537" s="483" t="s">
        <v>10919</v>
      </c>
      <c r="N537" s="485" t="s">
        <v>11397</v>
      </c>
      <c r="O537" s="485" t="s">
        <v>10659</v>
      </c>
      <c r="P537" s="483" t="s">
        <v>10640</v>
      </c>
      <c r="Q537" s="499">
        <v>43259</v>
      </c>
    </row>
    <row r="538" spans="1:17" ht="60">
      <c r="A538" s="482">
        <v>537</v>
      </c>
      <c r="B538" s="483"/>
      <c r="C538" s="500" t="s">
        <v>95</v>
      </c>
      <c r="D538" s="501" t="s">
        <v>11728</v>
      </c>
      <c r="E538" s="501" t="s">
        <v>11728</v>
      </c>
      <c r="F538" s="500" t="s">
        <v>11729</v>
      </c>
      <c r="G538" s="483" t="s">
        <v>11435</v>
      </c>
      <c r="H538" s="483" t="s">
        <v>31</v>
      </c>
      <c r="I538" s="498" t="s">
        <v>21</v>
      </c>
      <c r="J538" s="497">
        <v>42600</v>
      </c>
      <c r="K538" s="498">
        <v>30</v>
      </c>
      <c r="L538" s="486">
        <f t="shared" si="9"/>
        <v>1278000</v>
      </c>
      <c r="M538" s="483" t="s">
        <v>10919</v>
      </c>
      <c r="N538" s="485" t="s">
        <v>11397</v>
      </c>
      <c r="O538" s="485" t="s">
        <v>10659</v>
      </c>
      <c r="P538" s="483" t="s">
        <v>10640</v>
      </c>
      <c r="Q538" s="499">
        <v>43259</v>
      </c>
    </row>
    <row r="539" spans="1:17" ht="60">
      <c r="A539" s="482">
        <v>538</v>
      </c>
      <c r="B539" s="483"/>
      <c r="C539" s="500" t="s">
        <v>95</v>
      </c>
      <c r="D539" s="501" t="s">
        <v>11730</v>
      </c>
      <c r="E539" s="501" t="s">
        <v>11731</v>
      </c>
      <c r="F539" s="500" t="s">
        <v>11334</v>
      </c>
      <c r="G539" s="483" t="s">
        <v>11565</v>
      </c>
      <c r="H539" s="483" t="s">
        <v>31</v>
      </c>
      <c r="I539" s="498" t="s">
        <v>21</v>
      </c>
      <c r="J539" s="497">
        <v>12190</v>
      </c>
      <c r="K539" s="498">
        <v>600</v>
      </c>
      <c r="L539" s="486">
        <f t="shared" si="9"/>
        <v>7314000</v>
      </c>
      <c r="M539" s="483" t="s">
        <v>10919</v>
      </c>
      <c r="N539" s="485" t="s">
        <v>11397</v>
      </c>
      <c r="O539" s="485" t="s">
        <v>10659</v>
      </c>
      <c r="P539" s="483" t="s">
        <v>10640</v>
      </c>
      <c r="Q539" s="499">
        <v>43259</v>
      </c>
    </row>
    <row r="540" spans="1:17" ht="60">
      <c r="A540" s="482">
        <v>539</v>
      </c>
      <c r="B540" s="483"/>
      <c r="C540" s="500"/>
      <c r="D540" s="501" t="s">
        <v>11732</v>
      </c>
      <c r="E540" s="501" t="s">
        <v>11733</v>
      </c>
      <c r="F540" s="500" t="s">
        <v>771</v>
      </c>
      <c r="G540" s="483" t="s">
        <v>11734</v>
      </c>
      <c r="H540" s="483" t="s">
        <v>968</v>
      </c>
      <c r="I540" s="498" t="s">
        <v>1415</v>
      </c>
      <c r="J540" s="497">
        <v>770000</v>
      </c>
      <c r="K540" s="498">
        <v>10</v>
      </c>
      <c r="L540" s="486">
        <f t="shared" si="9"/>
        <v>7700000</v>
      </c>
      <c r="M540" s="483" t="s">
        <v>10919</v>
      </c>
      <c r="N540" s="485" t="s">
        <v>11397</v>
      </c>
      <c r="O540" s="485" t="s">
        <v>10659</v>
      </c>
      <c r="P540" s="483" t="s">
        <v>10640</v>
      </c>
      <c r="Q540" s="499">
        <v>43259</v>
      </c>
    </row>
    <row r="541" spans="1:17" ht="60">
      <c r="A541" s="482">
        <v>540</v>
      </c>
      <c r="B541" s="483"/>
      <c r="C541" s="500"/>
      <c r="D541" s="501" t="s">
        <v>11735</v>
      </c>
      <c r="E541" s="501" t="s">
        <v>11735</v>
      </c>
      <c r="F541" s="500" t="s">
        <v>11736</v>
      </c>
      <c r="G541" s="483" t="s">
        <v>11581</v>
      </c>
      <c r="H541" s="483" t="s">
        <v>33</v>
      </c>
      <c r="I541" s="498" t="s">
        <v>21</v>
      </c>
      <c r="J541" s="497">
        <v>770</v>
      </c>
      <c r="K541" s="498">
        <v>100000</v>
      </c>
      <c r="L541" s="486">
        <f t="shared" si="9"/>
        <v>77000000</v>
      </c>
      <c r="M541" s="483" t="s">
        <v>10919</v>
      </c>
      <c r="N541" s="485" t="s">
        <v>11397</v>
      </c>
      <c r="O541" s="485" t="s">
        <v>10659</v>
      </c>
      <c r="P541" s="483" t="s">
        <v>10640</v>
      </c>
      <c r="Q541" s="499">
        <v>43259</v>
      </c>
    </row>
    <row r="542" spans="1:17" ht="60">
      <c r="A542" s="482">
        <v>541</v>
      </c>
      <c r="B542" s="483"/>
      <c r="C542" s="500"/>
      <c r="D542" s="501" t="s">
        <v>5163</v>
      </c>
      <c r="E542" s="501" t="s">
        <v>5163</v>
      </c>
      <c r="F542" s="500" t="s">
        <v>11737</v>
      </c>
      <c r="G542" s="483" t="s">
        <v>11584</v>
      </c>
      <c r="H542" s="483" t="s">
        <v>35</v>
      </c>
      <c r="I542" s="498" t="s">
        <v>32</v>
      </c>
      <c r="J542" s="497">
        <v>44800</v>
      </c>
      <c r="K542" s="498">
        <v>20</v>
      </c>
      <c r="L542" s="486">
        <f t="shared" si="9"/>
        <v>896000</v>
      </c>
      <c r="M542" s="483" t="s">
        <v>10919</v>
      </c>
      <c r="N542" s="485" t="s">
        <v>11397</v>
      </c>
      <c r="O542" s="485" t="s">
        <v>10659</v>
      </c>
      <c r="P542" s="483" t="s">
        <v>10640</v>
      </c>
      <c r="Q542" s="499">
        <v>43259</v>
      </c>
    </row>
    <row r="543" spans="1:17" ht="60">
      <c r="A543" s="482">
        <v>542</v>
      </c>
      <c r="B543" s="483"/>
      <c r="C543" s="500" t="s">
        <v>91</v>
      </c>
      <c r="D543" s="501" t="s">
        <v>169</v>
      </c>
      <c r="E543" s="501" t="s">
        <v>169</v>
      </c>
      <c r="F543" s="500" t="s">
        <v>11738</v>
      </c>
      <c r="G543" s="483" t="s">
        <v>11460</v>
      </c>
      <c r="H543" s="483" t="s">
        <v>31</v>
      </c>
      <c r="I543" s="498" t="s">
        <v>24</v>
      </c>
      <c r="J543" s="497">
        <v>70000</v>
      </c>
      <c r="K543" s="498">
        <v>20</v>
      </c>
      <c r="L543" s="486">
        <f t="shared" si="9"/>
        <v>1400000</v>
      </c>
      <c r="M543" s="483" t="s">
        <v>10919</v>
      </c>
      <c r="N543" s="485" t="s">
        <v>11397</v>
      </c>
      <c r="O543" s="485" t="s">
        <v>10659</v>
      </c>
      <c r="P543" s="483" t="s">
        <v>10640</v>
      </c>
      <c r="Q543" s="499">
        <v>43259</v>
      </c>
    </row>
    <row r="544" spans="1:17" ht="60">
      <c r="A544" s="482">
        <v>543</v>
      </c>
      <c r="B544" s="483"/>
      <c r="C544" s="500"/>
      <c r="D544" s="501" t="s">
        <v>11739</v>
      </c>
      <c r="E544" s="501" t="s">
        <v>11739</v>
      </c>
      <c r="F544" s="500" t="s">
        <v>11740</v>
      </c>
      <c r="G544" s="483" t="s">
        <v>11653</v>
      </c>
      <c r="H544" s="483" t="s">
        <v>40</v>
      </c>
      <c r="I544" s="498" t="s">
        <v>23</v>
      </c>
      <c r="J544" s="497">
        <v>115000</v>
      </c>
      <c r="K544" s="498">
        <v>50</v>
      </c>
      <c r="L544" s="486">
        <f t="shared" si="9"/>
        <v>5750000</v>
      </c>
      <c r="M544" s="483" t="s">
        <v>10919</v>
      </c>
      <c r="N544" s="485" t="s">
        <v>11397</v>
      </c>
      <c r="O544" s="485" t="s">
        <v>10659</v>
      </c>
      <c r="P544" s="483" t="s">
        <v>10640</v>
      </c>
      <c r="Q544" s="499">
        <v>43259</v>
      </c>
    </row>
    <row r="545" spans="1:17" ht="60">
      <c r="A545" s="482">
        <v>544</v>
      </c>
      <c r="B545" s="483"/>
      <c r="C545" s="500"/>
      <c r="D545" s="501" t="s">
        <v>11741</v>
      </c>
      <c r="E545" s="501" t="s">
        <v>11742</v>
      </c>
      <c r="F545" s="500" t="s">
        <v>11743</v>
      </c>
      <c r="G545" s="483" t="s">
        <v>11581</v>
      </c>
      <c r="H545" s="483" t="s">
        <v>33</v>
      </c>
      <c r="I545" s="498" t="s">
        <v>21</v>
      </c>
      <c r="J545" s="497">
        <v>790</v>
      </c>
      <c r="K545" s="498">
        <v>40000</v>
      </c>
      <c r="L545" s="486">
        <f t="shared" si="9"/>
        <v>31600000</v>
      </c>
      <c r="M545" s="483" t="s">
        <v>10919</v>
      </c>
      <c r="N545" s="485" t="s">
        <v>11397</v>
      </c>
      <c r="O545" s="485" t="s">
        <v>10659</v>
      </c>
      <c r="P545" s="483" t="s">
        <v>10640</v>
      </c>
      <c r="Q545" s="499">
        <v>43259</v>
      </c>
    </row>
    <row r="546" spans="1:17" ht="60">
      <c r="A546" s="482">
        <v>545</v>
      </c>
      <c r="B546" s="483"/>
      <c r="C546" s="500"/>
      <c r="D546" s="501" t="s">
        <v>11744</v>
      </c>
      <c r="E546" s="501" t="s">
        <v>11744</v>
      </c>
      <c r="F546" s="500" t="s">
        <v>11745</v>
      </c>
      <c r="G546" s="483" t="s">
        <v>11581</v>
      </c>
      <c r="H546" s="483" t="s">
        <v>33</v>
      </c>
      <c r="I546" s="498" t="s">
        <v>21</v>
      </c>
      <c r="J546" s="497">
        <v>350</v>
      </c>
      <c r="K546" s="498">
        <v>30000</v>
      </c>
      <c r="L546" s="486">
        <f t="shared" si="9"/>
        <v>10500000</v>
      </c>
      <c r="M546" s="483" t="s">
        <v>10919</v>
      </c>
      <c r="N546" s="485" t="s">
        <v>11397</v>
      </c>
      <c r="O546" s="485" t="s">
        <v>10659</v>
      </c>
      <c r="P546" s="483" t="s">
        <v>10640</v>
      </c>
      <c r="Q546" s="499">
        <v>43259</v>
      </c>
    </row>
    <row r="547" spans="1:17" ht="60">
      <c r="A547" s="482">
        <v>546</v>
      </c>
      <c r="B547" s="483"/>
      <c r="C547" s="500"/>
      <c r="D547" s="501" t="s">
        <v>11746</v>
      </c>
      <c r="E547" s="501" t="s">
        <v>11746</v>
      </c>
      <c r="F547" s="500" t="s">
        <v>11745</v>
      </c>
      <c r="G547" s="483" t="s">
        <v>11581</v>
      </c>
      <c r="H547" s="483" t="s">
        <v>33</v>
      </c>
      <c r="I547" s="498" t="s">
        <v>21</v>
      </c>
      <c r="J547" s="497">
        <v>242</v>
      </c>
      <c r="K547" s="498">
        <v>15000</v>
      </c>
      <c r="L547" s="486">
        <f t="shared" si="9"/>
        <v>3630000</v>
      </c>
      <c r="M547" s="483" t="s">
        <v>10919</v>
      </c>
      <c r="N547" s="485" t="s">
        <v>11397</v>
      </c>
      <c r="O547" s="485" t="s">
        <v>10659</v>
      </c>
      <c r="P547" s="483" t="s">
        <v>10640</v>
      </c>
      <c r="Q547" s="499">
        <v>43259</v>
      </c>
    </row>
    <row r="548" spans="1:17" ht="60">
      <c r="A548" s="482">
        <v>547</v>
      </c>
      <c r="B548" s="483"/>
      <c r="C548" s="500"/>
      <c r="D548" s="501" t="s">
        <v>11747</v>
      </c>
      <c r="E548" s="501" t="s">
        <v>11748</v>
      </c>
      <c r="F548" s="500" t="s">
        <v>11749</v>
      </c>
      <c r="G548" s="483" t="s">
        <v>11581</v>
      </c>
      <c r="H548" s="483" t="s">
        <v>33</v>
      </c>
      <c r="I548" s="498" t="s">
        <v>21</v>
      </c>
      <c r="J548" s="497">
        <v>750</v>
      </c>
      <c r="K548" s="498">
        <v>100000</v>
      </c>
      <c r="L548" s="486">
        <f t="shared" si="9"/>
        <v>75000000</v>
      </c>
      <c r="M548" s="483" t="s">
        <v>10919</v>
      </c>
      <c r="N548" s="485" t="s">
        <v>11397</v>
      </c>
      <c r="O548" s="485" t="s">
        <v>10659</v>
      </c>
      <c r="P548" s="483" t="s">
        <v>10640</v>
      </c>
      <c r="Q548" s="499">
        <v>43259</v>
      </c>
    </row>
    <row r="549" spans="1:17" ht="60">
      <c r="A549" s="482">
        <v>548</v>
      </c>
      <c r="B549" s="483"/>
      <c r="C549" s="500"/>
      <c r="D549" s="501" t="s">
        <v>11750</v>
      </c>
      <c r="E549" s="501" t="s">
        <v>11750</v>
      </c>
      <c r="F549" s="500" t="s">
        <v>11751</v>
      </c>
      <c r="G549" s="483" t="s">
        <v>11584</v>
      </c>
      <c r="H549" s="483" t="s">
        <v>35</v>
      </c>
      <c r="I549" s="498" t="s">
        <v>21</v>
      </c>
      <c r="J549" s="497">
        <v>2880</v>
      </c>
      <c r="K549" s="498">
        <v>3000</v>
      </c>
      <c r="L549" s="486">
        <f t="shared" si="9"/>
        <v>8640000</v>
      </c>
      <c r="M549" s="483" t="s">
        <v>10919</v>
      </c>
      <c r="N549" s="485" t="s">
        <v>11397</v>
      </c>
      <c r="O549" s="485" t="s">
        <v>10659</v>
      </c>
      <c r="P549" s="483" t="s">
        <v>10640</v>
      </c>
      <c r="Q549" s="499">
        <v>43259</v>
      </c>
    </row>
    <row r="550" spans="1:17" ht="60">
      <c r="A550" s="482">
        <v>549</v>
      </c>
      <c r="B550" s="483"/>
      <c r="C550" s="500"/>
      <c r="D550" s="501" t="s">
        <v>11752</v>
      </c>
      <c r="E550" s="501" t="s">
        <v>11752</v>
      </c>
      <c r="F550" s="500" t="s">
        <v>11751</v>
      </c>
      <c r="G550" s="483" t="s">
        <v>11584</v>
      </c>
      <c r="H550" s="483" t="s">
        <v>35</v>
      </c>
      <c r="I550" s="498" t="s">
        <v>1415</v>
      </c>
      <c r="J550" s="497">
        <v>6600</v>
      </c>
      <c r="K550" s="498">
        <v>500</v>
      </c>
      <c r="L550" s="486">
        <f t="shared" si="9"/>
        <v>3300000</v>
      </c>
      <c r="M550" s="483" t="s">
        <v>10919</v>
      </c>
      <c r="N550" s="485" t="s">
        <v>11397</v>
      </c>
      <c r="O550" s="485" t="s">
        <v>10659</v>
      </c>
      <c r="P550" s="483" t="s">
        <v>10640</v>
      </c>
      <c r="Q550" s="499">
        <v>43259</v>
      </c>
    </row>
    <row r="551" spans="1:17" ht="60">
      <c r="A551" s="482">
        <v>550</v>
      </c>
      <c r="B551" s="483"/>
      <c r="C551" s="500" t="s">
        <v>7319</v>
      </c>
      <c r="D551" s="501" t="s">
        <v>11753</v>
      </c>
      <c r="E551" s="501" t="s">
        <v>11754</v>
      </c>
      <c r="F551" s="500" t="s">
        <v>129</v>
      </c>
      <c r="G551" s="483" t="s">
        <v>11565</v>
      </c>
      <c r="H551" s="483" t="s">
        <v>31</v>
      </c>
      <c r="I551" s="498" t="s">
        <v>21</v>
      </c>
      <c r="J551" s="497">
        <v>27300</v>
      </c>
      <c r="K551" s="498">
        <v>1200</v>
      </c>
      <c r="L551" s="486">
        <f t="shared" si="9"/>
        <v>32760000</v>
      </c>
      <c r="M551" s="483" t="s">
        <v>10919</v>
      </c>
      <c r="N551" s="485" t="s">
        <v>11397</v>
      </c>
      <c r="O551" s="485" t="s">
        <v>10659</v>
      </c>
      <c r="P551" s="483" t="s">
        <v>10640</v>
      </c>
      <c r="Q551" s="499">
        <v>43259</v>
      </c>
    </row>
    <row r="552" spans="1:17" ht="60">
      <c r="A552" s="482">
        <v>551</v>
      </c>
      <c r="B552" s="483"/>
      <c r="C552" s="500" t="s">
        <v>95</v>
      </c>
      <c r="D552" s="501" t="s">
        <v>11755</v>
      </c>
      <c r="E552" s="501" t="s">
        <v>11755</v>
      </c>
      <c r="F552" s="500" t="s">
        <v>11756</v>
      </c>
      <c r="G552" s="483" t="s">
        <v>11565</v>
      </c>
      <c r="H552" s="483" t="s">
        <v>31</v>
      </c>
      <c r="I552" s="498" t="s">
        <v>21</v>
      </c>
      <c r="J552" s="497">
        <v>13300</v>
      </c>
      <c r="K552" s="498">
        <v>4500</v>
      </c>
      <c r="L552" s="486">
        <f t="shared" si="9"/>
        <v>59850000</v>
      </c>
      <c r="M552" s="483" t="s">
        <v>10919</v>
      </c>
      <c r="N552" s="485" t="s">
        <v>11397</v>
      </c>
      <c r="O552" s="485" t="s">
        <v>10659</v>
      </c>
      <c r="P552" s="483" t="s">
        <v>10640</v>
      </c>
      <c r="Q552" s="499">
        <v>43259</v>
      </c>
    </row>
    <row r="553" spans="1:17" ht="60">
      <c r="A553" s="482">
        <v>552</v>
      </c>
      <c r="B553" s="483"/>
      <c r="C553" s="500"/>
      <c r="D553" s="501" t="s">
        <v>11757</v>
      </c>
      <c r="E553" s="501" t="s">
        <v>11757</v>
      </c>
      <c r="F553" s="500" t="s">
        <v>771</v>
      </c>
      <c r="G553" s="483" t="s">
        <v>11734</v>
      </c>
      <c r="H553" s="483" t="s">
        <v>968</v>
      </c>
      <c r="I553" s="498" t="s">
        <v>21</v>
      </c>
      <c r="J553" s="497">
        <v>805000</v>
      </c>
      <c r="K553" s="498">
        <v>15</v>
      </c>
      <c r="L553" s="486">
        <f t="shared" si="9"/>
        <v>12075000</v>
      </c>
      <c r="M553" s="483" t="s">
        <v>10919</v>
      </c>
      <c r="N553" s="485" t="s">
        <v>11397</v>
      </c>
      <c r="O553" s="485" t="s">
        <v>10659</v>
      </c>
      <c r="P553" s="483" t="s">
        <v>10640</v>
      </c>
      <c r="Q553" s="499">
        <v>43259</v>
      </c>
    </row>
    <row r="554" spans="1:17" ht="60">
      <c r="A554" s="482">
        <v>553</v>
      </c>
      <c r="B554" s="483"/>
      <c r="C554" s="500" t="s">
        <v>282</v>
      </c>
      <c r="D554" s="501" t="s">
        <v>11758</v>
      </c>
      <c r="E554" s="501" t="s">
        <v>11758</v>
      </c>
      <c r="F554" s="500" t="s">
        <v>771</v>
      </c>
      <c r="G554" s="483" t="s">
        <v>11759</v>
      </c>
      <c r="H554" s="483" t="s">
        <v>33</v>
      </c>
      <c r="I554" s="498" t="s">
        <v>21</v>
      </c>
      <c r="J554" s="497">
        <v>2940</v>
      </c>
      <c r="K554" s="498">
        <v>300</v>
      </c>
      <c r="L554" s="486">
        <f t="shared" ref="L554:L617" si="10">J554*K554</f>
        <v>882000</v>
      </c>
      <c r="M554" s="483" t="s">
        <v>10919</v>
      </c>
      <c r="N554" s="485" t="s">
        <v>11397</v>
      </c>
      <c r="O554" s="485" t="s">
        <v>10659</v>
      </c>
      <c r="P554" s="483" t="s">
        <v>10640</v>
      </c>
      <c r="Q554" s="499">
        <v>43259</v>
      </c>
    </row>
    <row r="555" spans="1:17" ht="105">
      <c r="A555" s="482">
        <v>554</v>
      </c>
      <c r="B555" s="483"/>
      <c r="C555" s="500"/>
      <c r="D555" s="501" t="s">
        <v>11760</v>
      </c>
      <c r="E555" s="501" t="s">
        <v>11760</v>
      </c>
      <c r="F555" s="500" t="s">
        <v>7893</v>
      </c>
      <c r="G555" s="483" t="s">
        <v>11460</v>
      </c>
      <c r="H555" s="483" t="s">
        <v>33</v>
      </c>
      <c r="I555" s="498" t="s">
        <v>23</v>
      </c>
      <c r="J555" s="497">
        <v>2875000</v>
      </c>
      <c r="K555" s="498">
        <v>2</v>
      </c>
      <c r="L555" s="486">
        <f t="shared" si="10"/>
        <v>5750000</v>
      </c>
      <c r="M555" s="483" t="s">
        <v>10919</v>
      </c>
      <c r="N555" s="485" t="s">
        <v>11397</v>
      </c>
      <c r="O555" s="485" t="s">
        <v>10659</v>
      </c>
      <c r="P555" s="483" t="s">
        <v>10640</v>
      </c>
      <c r="Q555" s="499">
        <v>43259</v>
      </c>
    </row>
    <row r="556" spans="1:17" ht="60">
      <c r="A556" s="482">
        <v>555</v>
      </c>
      <c r="B556" s="483"/>
      <c r="C556" s="500" t="s">
        <v>9880</v>
      </c>
      <c r="D556" s="501" t="s">
        <v>11761</v>
      </c>
      <c r="E556" s="501" t="s">
        <v>11762</v>
      </c>
      <c r="F556" s="500" t="s">
        <v>7549</v>
      </c>
      <c r="G556" s="483" t="s">
        <v>473</v>
      </c>
      <c r="H556" s="483" t="s">
        <v>334</v>
      </c>
      <c r="I556" s="498" t="s">
        <v>17</v>
      </c>
      <c r="J556" s="497">
        <v>450000</v>
      </c>
      <c r="K556" s="498">
        <v>100</v>
      </c>
      <c r="L556" s="486">
        <f t="shared" si="10"/>
        <v>45000000</v>
      </c>
      <c r="M556" s="483" t="s">
        <v>10919</v>
      </c>
      <c r="N556" s="485" t="s">
        <v>11397</v>
      </c>
      <c r="O556" s="485" t="s">
        <v>10659</v>
      </c>
      <c r="P556" s="483" t="s">
        <v>10640</v>
      </c>
      <c r="Q556" s="499">
        <v>43259</v>
      </c>
    </row>
    <row r="557" spans="1:17" ht="60">
      <c r="A557" s="482">
        <v>556</v>
      </c>
      <c r="B557" s="483"/>
      <c r="C557" s="500"/>
      <c r="D557" s="501" t="s">
        <v>11763</v>
      </c>
      <c r="E557" s="501" t="s">
        <v>11763</v>
      </c>
      <c r="F557" s="500" t="s">
        <v>11764</v>
      </c>
      <c r="G557" s="483" t="s">
        <v>11435</v>
      </c>
      <c r="H557" s="483" t="s">
        <v>31</v>
      </c>
      <c r="I557" s="498" t="s">
        <v>174</v>
      </c>
      <c r="J557" s="497">
        <v>1600</v>
      </c>
      <c r="K557" s="498">
        <v>1200</v>
      </c>
      <c r="L557" s="486">
        <f t="shared" si="10"/>
        <v>1920000</v>
      </c>
      <c r="M557" s="483" t="s">
        <v>10919</v>
      </c>
      <c r="N557" s="485" t="s">
        <v>11397</v>
      </c>
      <c r="O557" s="485" t="s">
        <v>10659</v>
      </c>
      <c r="P557" s="483" t="s">
        <v>10640</v>
      </c>
      <c r="Q557" s="499">
        <v>43259</v>
      </c>
    </row>
    <row r="558" spans="1:17" ht="60">
      <c r="A558" s="482">
        <v>557</v>
      </c>
      <c r="B558" s="483"/>
      <c r="C558" s="500"/>
      <c r="D558" s="501" t="s">
        <v>11765</v>
      </c>
      <c r="E558" s="501" t="s">
        <v>11765</v>
      </c>
      <c r="F558" s="500" t="s">
        <v>320</v>
      </c>
      <c r="G558" s="483" t="s">
        <v>11576</v>
      </c>
      <c r="H558" s="483" t="s">
        <v>33</v>
      </c>
      <c r="I558" s="498" t="s">
        <v>21</v>
      </c>
      <c r="J558" s="497">
        <v>700</v>
      </c>
      <c r="K558" s="498">
        <v>600</v>
      </c>
      <c r="L558" s="486">
        <f t="shared" si="10"/>
        <v>420000</v>
      </c>
      <c r="M558" s="483" t="s">
        <v>10919</v>
      </c>
      <c r="N558" s="485" t="s">
        <v>11397</v>
      </c>
      <c r="O558" s="485" t="s">
        <v>10659</v>
      </c>
      <c r="P558" s="483" t="s">
        <v>10640</v>
      </c>
      <c r="Q558" s="499">
        <v>43259</v>
      </c>
    </row>
    <row r="559" spans="1:17" ht="60">
      <c r="A559" s="482">
        <v>558</v>
      </c>
      <c r="B559" s="483"/>
      <c r="C559" s="500"/>
      <c r="D559" s="501" t="s">
        <v>11766</v>
      </c>
      <c r="E559" s="501" t="s">
        <v>11766</v>
      </c>
      <c r="F559" s="500" t="s">
        <v>11767</v>
      </c>
      <c r="G559" s="483" t="s">
        <v>11768</v>
      </c>
      <c r="H559" s="483" t="s">
        <v>35</v>
      </c>
      <c r="I559" s="498" t="s">
        <v>209</v>
      </c>
      <c r="J559" s="497">
        <v>6480</v>
      </c>
      <c r="K559" s="498">
        <v>30000</v>
      </c>
      <c r="L559" s="486">
        <f t="shared" si="10"/>
        <v>194400000</v>
      </c>
      <c r="M559" s="483" t="s">
        <v>10919</v>
      </c>
      <c r="N559" s="485" t="s">
        <v>11397</v>
      </c>
      <c r="O559" s="485" t="s">
        <v>10659</v>
      </c>
      <c r="P559" s="483" t="s">
        <v>10640</v>
      </c>
      <c r="Q559" s="499">
        <v>43259</v>
      </c>
    </row>
    <row r="560" spans="1:17" ht="60">
      <c r="A560" s="482">
        <v>559</v>
      </c>
      <c r="B560" s="483"/>
      <c r="C560" s="500"/>
      <c r="D560" s="501" t="s">
        <v>11769</v>
      </c>
      <c r="E560" s="501" t="s">
        <v>11769</v>
      </c>
      <c r="F560" s="500" t="s">
        <v>7504</v>
      </c>
      <c r="G560" s="483" t="s">
        <v>11460</v>
      </c>
      <c r="H560" s="483" t="s">
        <v>33</v>
      </c>
      <c r="I560" s="498" t="s">
        <v>7504</v>
      </c>
      <c r="J560" s="497">
        <v>40500</v>
      </c>
      <c r="K560" s="498">
        <v>20</v>
      </c>
      <c r="L560" s="486">
        <f t="shared" si="10"/>
        <v>810000</v>
      </c>
      <c r="M560" s="483" t="s">
        <v>10919</v>
      </c>
      <c r="N560" s="485" t="s">
        <v>11397</v>
      </c>
      <c r="O560" s="485" t="s">
        <v>10659</v>
      </c>
      <c r="P560" s="483" t="s">
        <v>10640</v>
      </c>
      <c r="Q560" s="499">
        <v>43259</v>
      </c>
    </row>
    <row r="561" spans="1:17" ht="60">
      <c r="A561" s="482">
        <v>560</v>
      </c>
      <c r="B561" s="483"/>
      <c r="C561" s="500"/>
      <c r="D561" s="501" t="s">
        <v>11770</v>
      </c>
      <c r="E561" s="501" t="s">
        <v>11770</v>
      </c>
      <c r="F561" s="500" t="s">
        <v>7504</v>
      </c>
      <c r="G561" s="483" t="s">
        <v>11460</v>
      </c>
      <c r="H561" s="483" t="s">
        <v>33</v>
      </c>
      <c r="I561" s="498" t="s">
        <v>7504</v>
      </c>
      <c r="J561" s="497">
        <v>18800</v>
      </c>
      <c r="K561" s="498">
        <v>20</v>
      </c>
      <c r="L561" s="486">
        <f t="shared" si="10"/>
        <v>376000</v>
      </c>
      <c r="M561" s="483" t="s">
        <v>10919</v>
      </c>
      <c r="N561" s="485" t="s">
        <v>11397</v>
      </c>
      <c r="O561" s="485" t="s">
        <v>10659</v>
      </c>
      <c r="P561" s="483" t="s">
        <v>10640</v>
      </c>
      <c r="Q561" s="499">
        <v>43259</v>
      </c>
    </row>
    <row r="562" spans="1:17" ht="60">
      <c r="A562" s="482">
        <v>561</v>
      </c>
      <c r="B562" s="483"/>
      <c r="C562" s="500"/>
      <c r="D562" s="501" t="s">
        <v>11771</v>
      </c>
      <c r="E562" s="501" t="s">
        <v>11771</v>
      </c>
      <c r="F562" s="500" t="s">
        <v>7504</v>
      </c>
      <c r="G562" s="483" t="s">
        <v>11460</v>
      </c>
      <c r="H562" s="483" t="s">
        <v>33</v>
      </c>
      <c r="I562" s="498" t="s">
        <v>7504</v>
      </c>
      <c r="J562" s="497">
        <v>60300</v>
      </c>
      <c r="K562" s="498">
        <v>50</v>
      </c>
      <c r="L562" s="486">
        <f t="shared" si="10"/>
        <v>3015000</v>
      </c>
      <c r="M562" s="483" t="s">
        <v>10919</v>
      </c>
      <c r="N562" s="485" t="s">
        <v>11397</v>
      </c>
      <c r="O562" s="485" t="s">
        <v>10659</v>
      </c>
      <c r="P562" s="483" t="s">
        <v>10640</v>
      </c>
      <c r="Q562" s="499">
        <v>43259</v>
      </c>
    </row>
    <row r="563" spans="1:17" ht="60">
      <c r="A563" s="482">
        <v>562</v>
      </c>
      <c r="B563" s="483"/>
      <c r="C563" s="500"/>
      <c r="D563" s="501" t="s">
        <v>11772</v>
      </c>
      <c r="E563" s="501" t="s">
        <v>11772</v>
      </c>
      <c r="F563" s="500" t="s">
        <v>7504</v>
      </c>
      <c r="G563" s="483" t="s">
        <v>11460</v>
      </c>
      <c r="H563" s="483" t="s">
        <v>33</v>
      </c>
      <c r="I563" s="498" t="s">
        <v>7504</v>
      </c>
      <c r="J563" s="497">
        <v>21700</v>
      </c>
      <c r="K563" s="498">
        <v>40</v>
      </c>
      <c r="L563" s="486">
        <f t="shared" si="10"/>
        <v>868000</v>
      </c>
      <c r="M563" s="483" t="s">
        <v>10919</v>
      </c>
      <c r="N563" s="485" t="s">
        <v>11397</v>
      </c>
      <c r="O563" s="485" t="s">
        <v>10659</v>
      </c>
      <c r="P563" s="483" t="s">
        <v>10640</v>
      </c>
      <c r="Q563" s="499">
        <v>43259</v>
      </c>
    </row>
    <row r="564" spans="1:17" ht="60">
      <c r="A564" s="482">
        <v>563</v>
      </c>
      <c r="B564" s="483"/>
      <c r="C564" s="500"/>
      <c r="D564" s="501" t="s">
        <v>11773</v>
      </c>
      <c r="E564" s="501" t="s">
        <v>11773</v>
      </c>
      <c r="F564" s="500" t="s">
        <v>7504</v>
      </c>
      <c r="G564" s="483" t="s">
        <v>11460</v>
      </c>
      <c r="H564" s="483" t="s">
        <v>33</v>
      </c>
      <c r="I564" s="498" t="s">
        <v>7504</v>
      </c>
      <c r="J564" s="497">
        <v>36000</v>
      </c>
      <c r="K564" s="498">
        <v>40</v>
      </c>
      <c r="L564" s="486">
        <f t="shared" si="10"/>
        <v>1440000</v>
      </c>
      <c r="M564" s="483" t="s">
        <v>10919</v>
      </c>
      <c r="N564" s="485" t="s">
        <v>11397</v>
      </c>
      <c r="O564" s="485" t="s">
        <v>10659</v>
      </c>
      <c r="P564" s="483" t="s">
        <v>10640</v>
      </c>
      <c r="Q564" s="499">
        <v>43259</v>
      </c>
    </row>
    <row r="565" spans="1:17" ht="60">
      <c r="A565" s="482">
        <v>564</v>
      </c>
      <c r="B565" s="483"/>
      <c r="C565" s="500"/>
      <c r="D565" s="501" t="s">
        <v>11774</v>
      </c>
      <c r="E565" s="501" t="s">
        <v>11774</v>
      </c>
      <c r="F565" s="500" t="s">
        <v>11775</v>
      </c>
      <c r="G565" s="483" t="s">
        <v>11610</v>
      </c>
      <c r="H565" s="483" t="s">
        <v>40</v>
      </c>
      <c r="I565" s="498" t="s">
        <v>25</v>
      </c>
      <c r="J565" s="497">
        <v>110000</v>
      </c>
      <c r="K565" s="498">
        <v>100</v>
      </c>
      <c r="L565" s="486">
        <f t="shared" si="10"/>
        <v>11000000</v>
      </c>
      <c r="M565" s="483" t="s">
        <v>10919</v>
      </c>
      <c r="N565" s="485" t="s">
        <v>11397</v>
      </c>
      <c r="O565" s="485" t="s">
        <v>10659</v>
      </c>
      <c r="P565" s="483" t="s">
        <v>10640</v>
      </c>
      <c r="Q565" s="499">
        <v>43259</v>
      </c>
    </row>
    <row r="566" spans="1:17" ht="60">
      <c r="A566" s="482">
        <v>565</v>
      </c>
      <c r="B566" s="483"/>
      <c r="C566" s="500" t="s">
        <v>11776</v>
      </c>
      <c r="D566" s="501" t="s">
        <v>11777</v>
      </c>
      <c r="E566" s="501" t="s">
        <v>11777</v>
      </c>
      <c r="F566" s="500" t="s">
        <v>21</v>
      </c>
      <c r="G566" s="483" t="s">
        <v>11460</v>
      </c>
      <c r="H566" s="483" t="s">
        <v>149</v>
      </c>
      <c r="I566" s="498" t="s">
        <v>21</v>
      </c>
      <c r="J566" s="497">
        <v>2100000</v>
      </c>
      <c r="K566" s="498">
        <v>20</v>
      </c>
      <c r="L566" s="486">
        <f t="shared" si="10"/>
        <v>42000000</v>
      </c>
      <c r="M566" s="483" t="s">
        <v>10919</v>
      </c>
      <c r="N566" s="485" t="s">
        <v>11397</v>
      </c>
      <c r="O566" s="485" t="s">
        <v>10659</v>
      </c>
      <c r="P566" s="483" t="s">
        <v>10640</v>
      </c>
      <c r="Q566" s="499">
        <v>43259</v>
      </c>
    </row>
    <row r="567" spans="1:17" ht="60">
      <c r="A567" s="482">
        <v>566</v>
      </c>
      <c r="B567" s="483"/>
      <c r="C567" s="500"/>
      <c r="D567" s="501" t="s">
        <v>11778</v>
      </c>
      <c r="E567" s="501" t="s">
        <v>11778</v>
      </c>
      <c r="F567" s="500" t="s">
        <v>11779</v>
      </c>
      <c r="G567" s="483" t="s">
        <v>11460</v>
      </c>
      <c r="H567" s="483" t="s">
        <v>45</v>
      </c>
      <c r="I567" s="498" t="s">
        <v>4649</v>
      </c>
      <c r="J567" s="497">
        <v>4400</v>
      </c>
      <c r="K567" s="498">
        <v>120</v>
      </c>
      <c r="L567" s="486">
        <f t="shared" si="10"/>
        <v>528000</v>
      </c>
      <c r="M567" s="483" t="s">
        <v>10919</v>
      </c>
      <c r="N567" s="485" t="s">
        <v>11397</v>
      </c>
      <c r="O567" s="485" t="s">
        <v>10659</v>
      </c>
      <c r="P567" s="483" t="s">
        <v>10640</v>
      </c>
      <c r="Q567" s="499">
        <v>43259</v>
      </c>
    </row>
    <row r="568" spans="1:17" ht="60">
      <c r="A568" s="482">
        <v>567</v>
      </c>
      <c r="B568" s="483"/>
      <c r="C568" s="500" t="s">
        <v>282</v>
      </c>
      <c r="D568" s="501" t="s">
        <v>11780</v>
      </c>
      <c r="E568" s="501" t="s">
        <v>11781</v>
      </c>
      <c r="F568" s="500" t="s">
        <v>11684</v>
      </c>
      <c r="G568" s="483" t="s">
        <v>11478</v>
      </c>
      <c r="H568" s="483" t="s">
        <v>31</v>
      </c>
      <c r="I568" s="498" t="s">
        <v>21</v>
      </c>
      <c r="J568" s="497">
        <v>18000</v>
      </c>
      <c r="K568" s="498">
        <v>1000</v>
      </c>
      <c r="L568" s="486">
        <f t="shared" si="10"/>
        <v>18000000</v>
      </c>
      <c r="M568" s="483" t="s">
        <v>10919</v>
      </c>
      <c r="N568" s="485" t="s">
        <v>11397</v>
      </c>
      <c r="O568" s="485" t="s">
        <v>10659</v>
      </c>
      <c r="P568" s="483" t="s">
        <v>10640</v>
      </c>
      <c r="Q568" s="499">
        <v>43259</v>
      </c>
    </row>
    <row r="569" spans="1:17" ht="60">
      <c r="A569" s="482">
        <v>568</v>
      </c>
      <c r="B569" s="483"/>
      <c r="C569" s="500" t="s">
        <v>141</v>
      </c>
      <c r="D569" s="501" t="s">
        <v>11782</v>
      </c>
      <c r="E569" s="501" t="s">
        <v>11782</v>
      </c>
      <c r="F569" s="500" t="s">
        <v>11783</v>
      </c>
      <c r="G569" s="483" t="s">
        <v>11784</v>
      </c>
      <c r="H569" s="483" t="s">
        <v>33</v>
      </c>
      <c r="I569" s="498" t="s">
        <v>21</v>
      </c>
      <c r="J569" s="497">
        <v>3000</v>
      </c>
      <c r="K569" s="498">
        <v>700</v>
      </c>
      <c r="L569" s="486">
        <f t="shared" si="10"/>
        <v>2100000</v>
      </c>
      <c r="M569" s="483" t="s">
        <v>10919</v>
      </c>
      <c r="N569" s="485" t="s">
        <v>11397</v>
      </c>
      <c r="O569" s="485" t="s">
        <v>10659</v>
      </c>
      <c r="P569" s="483" t="s">
        <v>10640</v>
      </c>
      <c r="Q569" s="499">
        <v>43259</v>
      </c>
    </row>
    <row r="570" spans="1:17" ht="60">
      <c r="A570" s="482">
        <v>569</v>
      </c>
      <c r="B570" s="483"/>
      <c r="C570" s="500" t="s">
        <v>84</v>
      </c>
      <c r="D570" s="501" t="s">
        <v>11785</v>
      </c>
      <c r="E570" s="501" t="s">
        <v>11785</v>
      </c>
      <c r="F570" s="500" t="s">
        <v>11786</v>
      </c>
      <c r="G570" s="483" t="s">
        <v>11787</v>
      </c>
      <c r="H570" s="483" t="s">
        <v>35</v>
      </c>
      <c r="I570" s="498" t="s">
        <v>21</v>
      </c>
      <c r="J570" s="497">
        <v>2200000</v>
      </c>
      <c r="K570" s="498">
        <v>10</v>
      </c>
      <c r="L570" s="486">
        <f t="shared" si="10"/>
        <v>22000000</v>
      </c>
      <c r="M570" s="483" t="s">
        <v>10919</v>
      </c>
      <c r="N570" s="485" t="s">
        <v>11397</v>
      </c>
      <c r="O570" s="485" t="s">
        <v>10659</v>
      </c>
      <c r="P570" s="483" t="s">
        <v>10640</v>
      </c>
      <c r="Q570" s="499">
        <v>43259</v>
      </c>
    </row>
    <row r="571" spans="1:17" ht="60">
      <c r="A571" s="482">
        <v>570</v>
      </c>
      <c r="B571" s="483"/>
      <c r="C571" s="500" t="s">
        <v>84</v>
      </c>
      <c r="D571" s="501" t="s">
        <v>11788</v>
      </c>
      <c r="E571" s="501" t="s">
        <v>11789</v>
      </c>
      <c r="F571" s="500" t="s">
        <v>966</v>
      </c>
      <c r="G571" s="483" t="s">
        <v>11565</v>
      </c>
      <c r="H571" s="483" t="s">
        <v>31</v>
      </c>
      <c r="I571" s="498" t="s">
        <v>6839</v>
      </c>
      <c r="J571" s="497">
        <v>17000</v>
      </c>
      <c r="K571" s="498">
        <v>800</v>
      </c>
      <c r="L571" s="486">
        <f t="shared" si="10"/>
        <v>13600000</v>
      </c>
      <c r="M571" s="483" t="s">
        <v>10919</v>
      </c>
      <c r="N571" s="485" t="s">
        <v>11397</v>
      </c>
      <c r="O571" s="485" t="s">
        <v>10659</v>
      </c>
      <c r="P571" s="483" t="s">
        <v>10640</v>
      </c>
      <c r="Q571" s="499">
        <v>43259</v>
      </c>
    </row>
    <row r="572" spans="1:17" ht="60">
      <c r="A572" s="482">
        <v>571</v>
      </c>
      <c r="B572" s="483"/>
      <c r="C572" s="500" t="s">
        <v>84</v>
      </c>
      <c r="D572" s="501" t="s">
        <v>11790</v>
      </c>
      <c r="E572" s="501" t="s">
        <v>11791</v>
      </c>
      <c r="F572" s="500" t="s">
        <v>771</v>
      </c>
      <c r="G572" s="483" t="s">
        <v>7927</v>
      </c>
      <c r="H572" s="483" t="s">
        <v>27</v>
      </c>
      <c r="I572" s="498" t="s">
        <v>21</v>
      </c>
      <c r="J572" s="497">
        <v>205000</v>
      </c>
      <c r="K572" s="498">
        <v>5</v>
      </c>
      <c r="L572" s="486">
        <f t="shared" si="10"/>
        <v>1025000</v>
      </c>
      <c r="M572" s="483" t="s">
        <v>10919</v>
      </c>
      <c r="N572" s="485" t="s">
        <v>11397</v>
      </c>
      <c r="O572" s="485" t="s">
        <v>10659</v>
      </c>
      <c r="P572" s="483" t="s">
        <v>10640</v>
      </c>
      <c r="Q572" s="499">
        <v>43259</v>
      </c>
    </row>
    <row r="573" spans="1:17" ht="60">
      <c r="A573" s="482">
        <v>572</v>
      </c>
      <c r="B573" s="483"/>
      <c r="C573" s="500" t="s">
        <v>84</v>
      </c>
      <c r="D573" s="501" t="s">
        <v>11792</v>
      </c>
      <c r="E573" s="501" t="s">
        <v>11792</v>
      </c>
      <c r="F573" s="500" t="s">
        <v>11477</v>
      </c>
      <c r="G573" s="483" t="s">
        <v>11565</v>
      </c>
      <c r="H573" s="483" t="s">
        <v>31</v>
      </c>
      <c r="I573" s="498" t="s">
        <v>21</v>
      </c>
      <c r="J573" s="497">
        <v>6610</v>
      </c>
      <c r="K573" s="498">
        <v>3800</v>
      </c>
      <c r="L573" s="486">
        <f t="shared" si="10"/>
        <v>25118000</v>
      </c>
      <c r="M573" s="483" t="s">
        <v>10919</v>
      </c>
      <c r="N573" s="485" t="s">
        <v>11397</v>
      </c>
      <c r="O573" s="485" t="s">
        <v>10659</v>
      </c>
      <c r="P573" s="483" t="s">
        <v>10640</v>
      </c>
      <c r="Q573" s="499">
        <v>43259</v>
      </c>
    </row>
    <row r="574" spans="1:17" ht="60">
      <c r="A574" s="482">
        <v>573</v>
      </c>
      <c r="B574" s="483"/>
      <c r="C574" s="500" t="s">
        <v>84</v>
      </c>
      <c r="D574" s="501" t="s">
        <v>11793</v>
      </c>
      <c r="E574" s="501" t="s">
        <v>11794</v>
      </c>
      <c r="F574" s="500" t="s">
        <v>771</v>
      </c>
      <c r="G574" s="483" t="s">
        <v>11435</v>
      </c>
      <c r="H574" s="483" t="s">
        <v>31</v>
      </c>
      <c r="I574" s="498" t="s">
        <v>21</v>
      </c>
      <c r="J574" s="497">
        <v>3150</v>
      </c>
      <c r="K574" s="498">
        <v>1700</v>
      </c>
      <c r="L574" s="486">
        <f t="shared" si="10"/>
        <v>5355000</v>
      </c>
      <c r="M574" s="483" t="s">
        <v>10919</v>
      </c>
      <c r="N574" s="485" t="s">
        <v>11397</v>
      </c>
      <c r="O574" s="485" t="s">
        <v>10659</v>
      </c>
      <c r="P574" s="483" t="s">
        <v>10640</v>
      </c>
      <c r="Q574" s="499">
        <v>43259</v>
      </c>
    </row>
    <row r="575" spans="1:17" ht="60">
      <c r="A575" s="482">
        <v>574</v>
      </c>
      <c r="B575" s="483"/>
      <c r="C575" s="500" t="s">
        <v>11587</v>
      </c>
      <c r="D575" s="501" t="s">
        <v>11795</v>
      </c>
      <c r="E575" s="501" t="s">
        <v>11795</v>
      </c>
      <c r="F575" s="500" t="s">
        <v>11796</v>
      </c>
      <c r="G575" s="483" t="s">
        <v>11586</v>
      </c>
      <c r="H575" s="483" t="s">
        <v>1471</v>
      </c>
      <c r="I575" s="498" t="s">
        <v>1415</v>
      </c>
      <c r="J575" s="497">
        <v>20700</v>
      </c>
      <c r="K575" s="498">
        <v>500</v>
      </c>
      <c r="L575" s="486">
        <f t="shared" si="10"/>
        <v>10350000</v>
      </c>
      <c r="M575" s="483" t="s">
        <v>10919</v>
      </c>
      <c r="N575" s="485" t="s">
        <v>11397</v>
      </c>
      <c r="O575" s="485" t="s">
        <v>10659</v>
      </c>
      <c r="P575" s="483" t="s">
        <v>10640</v>
      </c>
      <c r="Q575" s="499">
        <v>43259</v>
      </c>
    </row>
    <row r="576" spans="1:17" ht="60">
      <c r="A576" s="482">
        <v>575</v>
      </c>
      <c r="B576" s="483"/>
      <c r="C576" s="500"/>
      <c r="D576" s="501" t="s">
        <v>11797</v>
      </c>
      <c r="E576" s="501" t="s">
        <v>11797</v>
      </c>
      <c r="F576" s="500" t="s">
        <v>21</v>
      </c>
      <c r="G576" s="483" t="s">
        <v>11586</v>
      </c>
      <c r="H576" s="483" t="s">
        <v>1471</v>
      </c>
      <c r="I576" s="498" t="s">
        <v>21</v>
      </c>
      <c r="J576" s="497">
        <v>23000</v>
      </c>
      <c r="K576" s="498">
        <v>600</v>
      </c>
      <c r="L576" s="486">
        <f t="shared" si="10"/>
        <v>13800000</v>
      </c>
      <c r="M576" s="483" t="s">
        <v>10919</v>
      </c>
      <c r="N576" s="485" t="s">
        <v>11397</v>
      </c>
      <c r="O576" s="485" t="s">
        <v>10659</v>
      </c>
      <c r="P576" s="483" t="s">
        <v>10640</v>
      </c>
      <c r="Q576" s="499">
        <v>43259</v>
      </c>
    </row>
    <row r="577" spans="1:17" ht="75">
      <c r="A577" s="482">
        <v>576</v>
      </c>
      <c r="B577" s="483"/>
      <c r="C577" s="500"/>
      <c r="D577" s="501" t="s">
        <v>11798</v>
      </c>
      <c r="E577" s="501" t="s">
        <v>11799</v>
      </c>
      <c r="F577" s="500" t="s">
        <v>11800</v>
      </c>
      <c r="G577" s="483" t="s">
        <v>11643</v>
      </c>
      <c r="H577" s="483" t="s">
        <v>33</v>
      </c>
      <c r="I577" s="498" t="s">
        <v>21</v>
      </c>
      <c r="J577" s="497">
        <v>4300</v>
      </c>
      <c r="K577" s="498">
        <v>20000</v>
      </c>
      <c r="L577" s="486">
        <f t="shared" si="10"/>
        <v>86000000</v>
      </c>
      <c r="M577" s="483" t="s">
        <v>10919</v>
      </c>
      <c r="N577" s="485" t="s">
        <v>11397</v>
      </c>
      <c r="O577" s="485" t="s">
        <v>10659</v>
      </c>
      <c r="P577" s="483" t="s">
        <v>10640</v>
      </c>
      <c r="Q577" s="499">
        <v>43259</v>
      </c>
    </row>
    <row r="578" spans="1:17" ht="60">
      <c r="A578" s="482">
        <v>577</v>
      </c>
      <c r="B578" s="483"/>
      <c r="C578" s="500" t="s">
        <v>92</v>
      </c>
      <c r="D578" s="501" t="s">
        <v>11801</v>
      </c>
      <c r="E578" s="501" t="s">
        <v>11801</v>
      </c>
      <c r="F578" s="500" t="s">
        <v>11802</v>
      </c>
      <c r="G578" s="483" t="s">
        <v>11803</v>
      </c>
      <c r="H578" s="483" t="s">
        <v>33</v>
      </c>
      <c r="I578" s="498" t="s">
        <v>24</v>
      </c>
      <c r="J578" s="497">
        <v>32200</v>
      </c>
      <c r="K578" s="498">
        <v>30</v>
      </c>
      <c r="L578" s="486">
        <f t="shared" si="10"/>
        <v>966000</v>
      </c>
      <c r="M578" s="483" t="s">
        <v>10919</v>
      </c>
      <c r="N578" s="485" t="s">
        <v>11397</v>
      </c>
      <c r="O578" s="485" t="s">
        <v>10659</v>
      </c>
      <c r="P578" s="483" t="s">
        <v>10640</v>
      </c>
      <c r="Q578" s="499">
        <v>43259</v>
      </c>
    </row>
    <row r="579" spans="1:17" ht="60">
      <c r="A579" s="482">
        <v>578</v>
      </c>
      <c r="B579" s="483"/>
      <c r="C579" s="500" t="s">
        <v>92</v>
      </c>
      <c r="D579" s="501" t="s">
        <v>11804</v>
      </c>
      <c r="E579" s="501" t="s">
        <v>11804</v>
      </c>
      <c r="F579" s="500" t="s">
        <v>11802</v>
      </c>
      <c r="G579" s="483" t="s">
        <v>11803</v>
      </c>
      <c r="H579" s="483" t="s">
        <v>33</v>
      </c>
      <c r="I579" s="498" t="s">
        <v>24</v>
      </c>
      <c r="J579" s="497">
        <v>16100</v>
      </c>
      <c r="K579" s="498">
        <v>100</v>
      </c>
      <c r="L579" s="486">
        <f t="shared" si="10"/>
        <v>1610000</v>
      </c>
      <c r="M579" s="483" t="s">
        <v>10919</v>
      </c>
      <c r="N579" s="485" t="s">
        <v>11397</v>
      </c>
      <c r="O579" s="485" t="s">
        <v>10659</v>
      </c>
      <c r="P579" s="483" t="s">
        <v>10640</v>
      </c>
      <c r="Q579" s="499">
        <v>43259</v>
      </c>
    </row>
    <row r="580" spans="1:17" ht="60">
      <c r="A580" s="482">
        <v>579</v>
      </c>
      <c r="B580" s="483"/>
      <c r="C580" s="500"/>
      <c r="D580" s="501" t="s">
        <v>11805</v>
      </c>
      <c r="E580" s="501" t="s">
        <v>11806</v>
      </c>
      <c r="F580" s="500" t="s">
        <v>11807</v>
      </c>
      <c r="G580" s="483" t="s">
        <v>11643</v>
      </c>
      <c r="H580" s="483" t="s">
        <v>33</v>
      </c>
      <c r="I580" s="498" t="s">
        <v>1415</v>
      </c>
      <c r="J580" s="497">
        <v>3250</v>
      </c>
      <c r="K580" s="498">
        <v>20000</v>
      </c>
      <c r="L580" s="486">
        <f t="shared" si="10"/>
        <v>65000000</v>
      </c>
      <c r="M580" s="483" t="s">
        <v>10919</v>
      </c>
      <c r="N580" s="485" t="s">
        <v>11397</v>
      </c>
      <c r="O580" s="485" t="s">
        <v>10659</v>
      </c>
      <c r="P580" s="483" t="s">
        <v>10640</v>
      </c>
      <c r="Q580" s="499">
        <v>43259</v>
      </c>
    </row>
    <row r="581" spans="1:17" ht="60">
      <c r="A581" s="482">
        <v>580</v>
      </c>
      <c r="B581" s="483"/>
      <c r="C581" s="500"/>
      <c r="D581" s="501" t="s">
        <v>11808</v>
      </c>
      <c r="E581" s="501" t="s">
        <v>11808</v>
      </c>
      <c r="F581" s="500" t="s">
        <v>11809</v>
      </c>
      <c r="G581" s="483" t="s">
        <v>591</v>
      </c>
      <c r="H581" s="483" t="s">
        <v>34</v>
      </c>
      <c r="I581" s="498" t="s">
        <v>17</v>
      </c>
      <c r="J581" s="497">
        <v>3300</v>
      </c>
      <c r="K581" s="498">
        <v>4000</v>
      </c>
      <c r="L581" s="486">
        <f t="shared" si="10"/>
        <v>13200000</v>
      </c>
      <c r="M581" s="483" t="s">
        <v>10919</v>
      </c>
      <c r="N581" s="485" t="s">
        <v>11397</v>
      </c>
      <c r="O581" s="485" t="s">
        <v>10659</v>
      </c>
      <c r="P581" s="483" t="s">
        <v>10640</v>
      </c>
      <c r="Q581" s="499">
        <v>43259</v>
      </c>
    </row>
    <row r="582" spans="1:17" ht="60">
      <c r="A582" s="482">
        <v>581</v>
      </c>
      <c r="B582" s="483"/>
      <c r="C582" s="500"/>
      <c r="D582" s="501" t="s">
        <v>11810</v>
      </c>
      <c r="E582" s="501" t="s">
        <v>11811</v>
      </c>
      <c r="F582" s="500" t="s">
        <v>9240</v>
      </c>
      <c r="G582" s="483" t="s">
        <v>11812</v>
      </c>
      <c r="H582" s="483" t="s">
        <v>11813</v>
      </c>
      <c r="I582" s="498" t="s">
        <v>21</v>
      </c>
      <c r="J582" s="497">
        <v>4400</v>
      </c>
      <c r="K582" s="498">
        <v>1000</v>
      </c>
      <c r="L582" s="486">
        <f t="shared" si="10"/>
        <v>4400000</v>
      </c>
      <c r="M582" s="483" t="s">
        <v>10919</v>
      </c>
      <c r="N582" s="485" t="s">
        <v>11397</v>
      </c>
      <c r="O582" s="485" t="s">
        <v>10659</v>
      </c>
      <c r="P582" s="483" t="s">
        <v>10640</v>
      </c>
      <c r="Q582" s="499">
        <v>43259</v>
      </c>
    </row>
    <row r="583" spans="1:17" ht="60">
      <c r="A583" s="482">
        <v>582</v>
      </c>
      <c r="B583" s="483"/>
      <c r="C583" s="500" t="s">
        <v>84</v>
      </c>
      <c r="D583" s="501" t="s">
        <v>11814</v>
      </c>
      <c r="E583" s="501" t="s">
        <v>11815</v>
      </c>
      <c r="F583" s="500" t="s">
        <v>966</v>
      </c>
      <c r="G583" s="483" t="s">
        <v>11816</v>
      </c>
      <c r="H583" s="483" t="s">
        <v>31</v>
      </c>
      <c r="I583" s="498" t="s">
        <v>6839</v>
      </c>
      <c r="J583" s="497">
        <v>10200</v>
      </c>
      <c r="K583" s="498">
        <v>7000</v>
      </c>
      <c r="L583" s="486">
        <f t="shared" si="10"/>
        <v>71400000</v>
      </c>
      <c r="M583" s="483" t="s">
        <v>10919</v>
      </c>
      <c r="N583" s="485" t="s">
        <v>11397</v>
      </c>
      <c r="O583" s="485" t="s">
        <v>10659</v>
      </c>
      <c r="P583" s="483" t="s">
        <v>10640</v>
      </c>
      <c r="Q583" s="499">
        <v>43259</v>
      </c>
    </row>
    <row r="584" spans="1:17" ht="60">
      <c r="A584" s="482">
        <v>583</v>
      </c>
      <c r="B584" s="483"/>
      <c r="C584" s="500" t="s">
        <v>11596</v>
      </c>
      <c r="D584" s="501" t="s">
        <v>11817</v>
      </c>
      <c r="E584" s="501" t="s">
        <v>11817</v>
      </c>
      <c r="F584" s="500" t="s">
        <v>135</v>
      </c>
      <c r="G584" s="483" t="s">
        <v>11565</v>
      </c>
      <c r="H584" s="483" t="s">
        <v>31</v>
      </c>
      <c r="I584" s="498" t="s">
        <v>21</v>
      </c>
      <c r="J584" s="497">
        <v>5500</v>
      </c>
      <c r="K584" s="498">
        <v>5000</v>
      </c>
      <c r="L584" s="486">
        <f t="shared" si="10"/>
        <v>27500000</v>
      </c>
      <c r="M584" s="483" t="s">
        <v>10919</v>
      </c>
      <c r="N584" s="485" t="s">
        <v>11397</v>
      </c>
      <c r="O584" s="485" t="s">
        <v>10659</v>
      </c>
      <c r="P584" s="483" t="s">
        <v>10640</v>
      </c>
      <c r="Q584" s="499">
        <v>43259</v>
      </c>
    </row>
    <row r="585" spans="1:17" ht="60">
      <c r="A585" s="482">
        <v>584</v>
      </c>
      <c r="B585" s="483"/>
      <c r="C585" s="500"/>
      <c r="D585" s="501" t="s">
        <v>11818</v>
      </c>
      <c r="E585" s="501" t="s">
        <v>11818</v>
      </c>
      <c r="F585" s="500" t="s">
        <v>11819</v>
      </c>
      <c r="G585" s="483" t="s">
        <v>11539</v>
      </c>
      <c r="H585" s="483" t="s">
        <v>34</v>
      </c>
      <c r="I585" s="498" t="s">
        <v>7504</v>
      </c>
      <c r="J585" s="497">
        <v>173250</v>
      </c>
      <c r="K585" s="498">
        <v>10</v>
      </c>
      <c r="L585" s="486">
        <f t="shared" si="10"/>
        <v>1732500</v>
      </c>
      <c r="M585" s="483" t="s">
        <v>10919</v>
      </c>
      <c r="N585" s="485" t="s">
        <v>11397</v>
      </c>
      <c r="O585" s="485" t="s">
        <v>10659</v>
      </c>
      <c r="P585" s="483" t="s">
        <v>10640</v>
      </c>
      <c r="Q585" s="499">
        <v>43259</v>
      </c>
    </row>
    <row r="586" spans="1:17" ht="60">
      <c r="A586" s="482">
        <v>585</v>
      </c>
      <c r="B586" s="483"/>
      <c r="C586" s="500"/>
      <c r="D586" s="501" t="s">
        <v>11820</v>
      </c>
      <c r="E586" s="501" t="s">
        <v>11820</v>
      </c>
      <c r="F586" s="500" t="s">
        <v>11819</v>
      </c>
      <c r="G586" s="483" t="s">
        <v>11460</v>
      </c>
      <c r="H586" s="483" t="s">
        <v>33</v>
      </c>
      <c r="I586" s="498" t="s">
        <v>7504</v>
      </c>
      <c r="J586" s="497">
        <v>20700</v>
      </c>
      <c r="K586" s="498">
        <v>30</v>
      </c>
      <c r="L586" s="486">
        <f t="shared" si="10"/>
        <v>621000</v>
      </c>
      <c r="M586" s="483" t="s">
        <v>10919</v>
      </c>
      <c r="N586" s="485" t="s">
        <v>11397</v>
      </c>
      <c r="O586" s="485" t="s">
        <v>10659</v>
      </c>
      <c r="P586" s="483" t="s">
        <v>10640</v>
      </c>
      <c r="Q586" s="499">
        <v>43259</v>
      </c>
    </row>
    <row r="587" spans="1:17" ht="60">
      <c r="A587" s="482">
        <v>586</v>
      </c>
      <c r="B587" s="483"/>
      <c r="C587" s="500"/>
      <c r="D587" s="501" t="s">
        <v>11821</v>
      </c>
      <c r="E587" s="501" t="s">
        <v>11821</v>
      </c>
      <c r="F587" s="500" t="s">
        <v>11822</v>
      </c>
      <c r="G587" s="483"/>
      <c r="H587" s="483" t="s">
        <v>2551</v>
      </c>
      <c r="I587" s="498" t="s">
        <v>11823</v>
      </c>
      <c r="J587" s="497">
        <v>108000</v>
      </c>
      <c r="K587" s="498">
        <v>5</v>
      </c>
      <c r="L587" s="486">
        <f t="shared" si="10"/>
        <v>540000</v>
      </c>
      <c r="M587" s="483" t="s">
        <v>10919</v>
      </c>
      <c r="N587" s="485" t="s">
        <v>11397</v>
      </c>
      <c r="O587" s="485" t="s">
        <v>10659</v>
      </c>
      <c r="P587" s="483" t="s">
        <v>10640</v>
      </c>
      <c r="Q587" s="499">
        <v>43259</v>
      </c>
    </row>
    <row r="588" spans="1:17" ht="60">
      <c r="A588" s="482">
        <v>587</v>
      </c>
      <c r="B588" s="483"/>
      <c r="C588" s="500" t="s">
        <v>228</v>
      </c>
      <c r="D588" s="501" t="s">
        <v>11824</v>
      </c>
      <c r="E588" s="501" t="s">
        <v>11824</v>
      </c>
      <c r="F588" s="500" t="s">
        <v>11825</v>
      </c>
      <c r="G588" s="483" t="s">
        <v>11643</v>
      </c>
      <c r="H588" s="483" t="s">
        <v>33</v>
      </c>
      <c r="I588" s="498" t="s">
        <v>21</v>
      </c>
      <c r="J588" s="497">
        <v>8100</v>
      </c>
      <c r="K588" s="498">
        <v>5000</v>
      </c>
      <c r="L588" s="486">
        <f t="shared" si="10"/>
        <v>40500000</v>
      </c>
      <c r="M588" s="483" t="s">
        <v>10919</v>
      </c>
      <c r="N588" s="485" t="s">
        <v>11397</v>
      </c>
      <c r="O588" s="485" t="s">
        <v>10659</v>
      </c>
      <c r="P588" s="483" t="s">
        <v>10640</v>
      </c>
      <c r="Q588" s="499">
        <v>43259</v>
      </c>
    </row>
    <row r="589" spans="1:17" ht="60">
      <c r="A589" s="482">
        <v>588</v>
      </c>
      <c r="B589" s="483"/>
      <c r="C589" s="500"/>
      <c r="D589" s="501" t="s">
        <v>11826</v>
      </c>
      <c r="E589" s="501" t="s">
        <v>11826</v>
      </c>
      <c r="F589" s="500" t="s">
        <v>211</v>
      </c>
      <c r="G589" s="483" t="s">
        <v>11643</v>
      </c>
      <c r="H589" s="483" t="s">
        <v>33</v>
      </c>
      <c r="I589" s="498" t="s">
        <v>21</v>
      </c>
      <c r="J589" s="497">
        <v>2800</v>
      </c>
      <c r="K589" s="498">
        <v>10000</v>
      </c>
      <c r="L589" s="486">
        <f t="shared" si="10"/>
        <v>28000000</v>
      </c>
      <c r="M589" s="483" t="s">
        <v>10919</v>
      </c>
      <c r="N589" s="485" t="s">
        <v>11397</v>
      </c>
      <c r="O589" s="485" t="s">
        <v>10659</v>
      </c>
      <c r="P589" s="483" t="s">
        <v>10640</v>
      </c>
      <c r="Q589" s="499">
        <v>43259</v>
      </c>
    </row>
    <row r="590" spans="1:17" ht="60">
      <c r="A590" s="482">
        <v>589</v>
      </c>
      <c r="B590" s="483"/>
      <c r="C590" s="500"/>
      <c r="D590" s="501" t="s">
        <v>11827</v>
      </c>
      <c r="E590" s="501" t="s">
        <v>11827</v>
      </c>
      <c r="F590" s="500" t="s">
        <v>21</v>
      </c>
      <c r="G590" s="483" t="s">
        <v>11435</v>
      </c>
      <c r="H590" s="483" t="s">
        <v>31</v>
      </c>
      <c r="I590" s="498" t="s">
        <v>21</v>
      </c>
      <c r="J590" s="497">
        <v>27600</v>
      </c>
      <c r="K590" s="498">
        <v>20</v>
      </c>
      <c r="L590" s="486">
        <f t="shared" si="10"/>
        <v>552000</v>
      </c>
      <c r="M590" s="483" t="s">
        <v>10919</v>
      </c>
      <c r="N590" s="485" t="s">
        <v>11397</v>
      </c>
      <c r="O590" s="485" t="s">
        <v>10659</v>
      </c>
      <c r="P590" s="483" t="s">
        <v>10640</v>
      </c>
      <c r="Q590" s="499">
        <v>43259</v>
      </c>
    </row>
    <row r="591" spans="1:17" ht="60">
      <c r="A591" s="482">
        <v>590</v>
      </c>
      <c r="B591" s="483"/>
      <c r="C591" s="500" t="s">
        <v>267</v>
      </c>
      <c r="D591" s="501" t="s">
        <v>11828</v>
      </c>
      <c r="E591" s="501" t="s">
        <v>11829</v>
      </c>
      <c r="F591" s="500" t="s">
        <v>11830</v>
      </c>
      <c r="G591" s="483" t="s">
        <v>11831</v>
      </c>
      <c r="H591" s="483" t="s">
        <v>33</v>
      </c>
      <c r="I591" s="498" t="s">
        <v>18</v>
      </c>
      <c r="J591" s="497">
        <v>529000</v>
      </c>
      <c r="K591" s="498">
        <v>50</v>
      </c>
      <c r="L591" s="486">
        <f t="shared" si="10"/>
        <v>26450000</v>
      </c>
      <c r="M591" s="483" t="s">
        <v>10919</v>
      </c>
      <c r="N591" s="485" t="s">
        <v>11397</v>
      </c>
      <c r="O591" s="485" t="s">
        <v>10659</v>
      </c>
      <c r="P591" s="483" t="s">
        <v>10640</v>
      </c>
      <c r="Q591" s="499">
        <v>43259</v>
      </c>
    </row>
    <row r="592" spans="1:17" ht="60">
      <c r="A592" s="482">
        <v>591</v>
      </c>
      <c r="B592" s="483"/>
      <c r="C592" s="500" t="s">
        <v>97</v>
      </c>
      <c r="D592" s="501" t="s">
        <v>11832</v>
      </c>
      <c r="E592" s="501" t="s">
        <v>11832</v>
      </c>
      <c r="F592" s="500" t="s">
        <v>11833</v>
      </c>
      <c r="G592" s="483" t="s">
        <v>11834</v>
      </c>
      <c r="H592" s="483" t="s">
        <v>33</v>
      </c>
      <c r="I592" s="498" t="s">
        <v>21</v>
      </c>
      <c r="J592" s="497">
        <v>40000</v>
      </c>
      <c r="K592" s="498">
        <v>10000</v>
      </c>
      <c r="L592" s="486">
        <f t="shared" si="10"/>
        <v>400000000</v>
      </c>
      <c r="M592" s="483" t="s">
        <v>10919</v>
      </c>
      <c r="N592" s="485" t="s">
        <v>11397</v>
      </c>
      <c r="O592" s="485" t="s">
        <v>10659</v>
      </c>
      <c r="P592" s="483" t="s">
        <v>10640</v>
      </c>
      <c r="Q592" s="499">
        <v>43259</v>
      </c>
    </row>
    <row r="593" spans="1:17" ht="60">
      <c r="A593" s="482">
        <v>592</v>
      </c>
      <c r="B593" s="483"/>
      <c r="C593" s="500" t="s">
        <v>267</v>
      </c>
      <c r="D593" s="501" t="s">
        <v>11835</v>
      </c>
      <c r="E593" s="501" t="s">
        <v>11835</v>
      </c>
      <c r="F593" s="500" t="s">
        <v>11836</v>
      </c>
      <c r="G593" s="483" t="s">
        <v>11831</v>
      </c>
      <c r="H593" s="483" t="s">
        <v>33</v>
      </c>
      <c r="I593" s="498" t="s">
        <v>18</v>
      </c>
      <c r="J593" s="497">
        <v>920000</v>
      </c>
      <c r="K593" s="498">
        <v>60</v>
      </c>
      <c r="L593" s="486">
        <f t="shared" si="10"/>
        <v>55200000</v>
      </c>
      <c r="M593" s="483" t="s">
        <v>10919</v>
      </c>
      <c r="N593" s="485" t="s">
        <v>11397</v>
      </c>
      <c r="O593" s="485" t="s">
        <v>10659</v>
      </c>
      <c r="P593" s="483" t="s">
        <v>10640</v>
      </c>
      <c r="Q593" s="499">
        <v>43259</v>
      </c>
    </row>
    <row r="594" spans="1:17" ht="60">
      <c r="A594" s="482">
        <v>593</v>
      </c>
      <c r="B594" s="483"/>
      <c r="C594" s="500" t="s">
        <v>267</v>
      </c>
      <c r="D594" s="501" t="s">
        <v>11837</v>
      </c>
      <c r="E594" s="501" t="s">
        <v>11837</v>
      </c>
      <c r="F594" s="500" t="s">
        <v>11838</v>
      </c>
      <c r="G594" s="483" t="s">
        <v>11831</v>
      </c>
      <c r="H594" s="483" t="s">
        <v>33</v>
      </c>
      <c r="I594" s="498" t="s">
        <v>18</v>
      </c>
      <c r="J594" s="497">
        <v>494000</v>
      </c>
      <c r="K594" s="498">
        <v>20</v>
      </c>
      <c r="L594" s="486">
        <f t="shared" si="10"/>
        <v>9880000</v>
      </c>
      <c r="M594" s="483" t="s">
        <v>10919</v>
      </c>
      <c r="N594" s="485" t="s">
        <v>11397</v>
      </c>
      <c r="O594" s="485" t="s">
        <v>10659</v>
      </c>
      <c r="P594" s="483" t="s">
        <v>10640</v>
      </c>
      <c r="Q594" s="499">
        <v>43259</v>
      </c>
    </row>
    <row r="595" spans="1:17" ht="60">
      <c r="A595" s="482">
        <v>594</v>
      </c>
      <c r="B595" s="483"/>
      <c r="C595" s="500"/>
      <c r="D595" s="501" t="s">
        <v>11839</v>
      </c>
      <c r="E595" s="501" t="s">
        <v>11839</v>
      </c>
      <c r="F595" s="500" t="s">
        <v>21</v>
      </c>
      <c r="G595" s="483" t="s">
        <v>11435</v>
      </c>
      <c r="H595" s="483" t="s">
        <v>31</v>
      </c>
      <c r="I595" s="498" t="s">
        <v>21</v>
      </c>
      <c r="J595" s="497">
        <v>65000</v>
      </c>
      <c r="K595" s="498">
        <v>20</v>
      </c>
      <c r="L595" s="486">
        <f t="shared" si="10"/>
        <v>1300000</v>
      </c>
      <c r="M595" s="483" t="s">
        <v>10919</v>
      </c>
      <c r="N595" s="485" t="s">
        <v>11397</v>
      </c>
      <c r="O595" s="485" t="s">
        <v>10659</v>
      </c>
      <c r="P595" s="483" t="s">
        <v>10640</v>
      </c>
      <c r="Q595" s="499">
        <v>43259</v>
      </c>
    </row>
    <row r="596" spans="1:17" ht="105">
      <c r="A596" s="482">
        <v>595</v>
      </c>
      <c r="B596" s="483"/>
      <c r="C596" s="500" t="s">
        <v>97</v>
      </c>
      <c r="D596" s="501" t="s">
        <v>11840</v>
      </c>
      <c r="E596" s="501" t="s">
        <v>11841</v>
      </c>
      <c r="F596" s="500" t="s">
        <v>11842</v>
      </c>
      <c r="G596" s="483" t="s">
        <v>11834</v>
      </c>
      <c r="H596" s="483" t="s">
        <v>33</v>
      </c>
      <c r="I596" s="498" t="s">
        <v>281</v>
      </c>
      <c r="J596" s="497">
        <v>80000</v>
      </c>
      <c r="K596" s="498">
        <v>3000</v>
      </c>
      <c r="L596" s="486">
        <f t="shared" si="10"/>
        <v>240000000</v>
      </c>
      <c r="M596" s="483" t="s">
        <v>10919</v>
      </c>
      <c r="N596" s="485" t="s">
        <v>11397</v>
      </c>
      <c r="O596" s="485" t="s">
        <v>10659</v>
      </c>
      <c r="P596" s="483" t="s">
        <v>10640</v>
      </c>
      <c r="Q596" s="499">
        <v>43259</v>
      </c>
    </row>
    <row r="597" spans="1:17" ht="135">
      <c r="A597" s="482">
        <v>596</v>
      </c>
      <c r="B597" s="483"/>
      <c r="C597" s="500" t="s">
        <v>97</v>
      </c>
      <c r="D597" s="501" t="s">
        <v>11843</v>
      </c>
      <c r="E597" s="501" t="s">
        <v>11844</v>
      </c>
      <c r="F597" s="500" t="s">
        <v>11845</v>
      </c>
      <c r="G597" s="483" t="s">
        <v>11846</v>
      </c>
      <c r="H597" s="483" t="s">
        <v>35</v>
      </c>
      <c r="I597" s="498" t="s">
        <v>281</v>
      </c>
      <c r="J597" s="497">
        <v>120000</v>
      </c>
      <c r="K597" s="498">
        <v>2000</v>
      </c>
      <c r="L597" s="486">
        <f t="shared" si="10"/>
        <v>240000000</v>
      </c>
      <c r="M597" s="483" t="s">
        <v>10919</v>
      </c>
      <c r="N597" s="485" t="s">
        <v>11397</v>
      </c>
      <c r="O597" s="485" t="s">
        <v>10659</v>
      </c>
      <c r="P597" s="483" t="s">
        <v>10640</v>
      </c>
      <c r="Q597" s="499">
        <v>43259</v>
      </c>
    </row>
    <row r="598" spans="1:17" ht="60">
      <c r="A598" s="482">
        <v>597</v>
      </c>
      <c r="B598" s="483"/>
      <c r="C598" s="500" t="s">
        <v>103</v>
      </c>
      <c r="D598" s="501" t="s">
        <v>11847</v>
      </c>
      <c r="E598" s="501" t="s">
        <v>11848</v>
      </c>
      <c r="F598" s="500" t="s">
        <v>11849</v>
      </c>
      <c r="G598" s="483" t="s">
        <v>11565</v>
      </c>
      <c r="H598" s="483" t="s">
        <v>31</v>
      </c>
      <c r="I598" s="498" t="s">
        <v>21</v>
      </c>
      <c r="J598" s="497">
        <v>5600</v>
      </c>
      <c r="K598" s="498">
        <v>10000</v>
      </c>
      <c r="L598" s="486">
        <f t="shared" si="10"/>
        <v>56000000</v>
      </c>
      <c r="M598" s="483" t="s">
        <v>10919</v>
      </c>
      <c r="N598" s="485" t="s">
        <v>11397</v>
      </c>
      <c r="O598" s="485" t="s">
        <v>10659</v>
      </c>
      <c r="P598" s="483" t="s">
        <v>10640</v>
      </c>
      <c r="Q598" s="499">
        <v>43259</v>
      </c>
    </row>
    <row r="599" spans="1:17" ht="60">
      <c r="A599" s="482">
        <v>598</v>
      </c>
      <c r="B599" s="483"/>
      <c r="C599" s="500" t="s">
        <v>109</v>
      </c>
      <c r="D599" s="501" t="s">
        <v>11850</v>
      </c>
      <c r="E599" s="501" t="s">
        <v>11850</v>
      </c>
      <c r="F599" s="500" t="s">
        <v>771</v>
      </c>
      <c r="G599" s="483" t="s">
        <v>11520</v>
      </c>
      <c r="H599" s="483" t="s">
        <v>33</v>
      </c>
      <c r="I599" s="498" t="s">
        <v>1415</v>
      </c>
      <c r="J599" s="497">
        <v>20700</v>
      </c>
      <c r="K599" s="498">
        <v>5</v>
      </c>
      <c r="L599" s="486">
        <f t="shared" si="10"/>
        <v>103500</v>
      </c>
      <c r="M599" s="483" t="s">
        <v>10919</v>
      </c>
      <c r="N599" s="485" t="s">
        <v>11397</v>
      </c>
      <c r="O599" s="485" t="s">
        <v>10659</v>
      </c>
      <c r="P599" s="483" t="s">
        <v>10640</v>
      </c>
      <c r="Q599" s="499">
        <v>43259</v>
      </c>
    </row>
    <row r="600" spans="1:17" ht="60">
      <c r="A600" s="482">
        <v>599</v>
      </c>
      <c r="B600" s="483"/>
      <c r="C600" s="500"/>
      <c r="D600" s="501" t="s">
        <v>11851</v>
      </c>
      <c r="E600" s="501" t="s">
        <v>11851</v>
      </c>
      <c r="F600" s="500" t="s">
        <v>11852</v>
      </c>
      <c r="G600" s="483" t="s">
        <v>11443</v>
      </c>
      <c r="H600" s="483" t="s">
        <v>968</v>
      </c>
      <c r="I600" s="498" t="s">
        <v>21</v>
      </c>
      <c r="J600" s="497">
        <v>63300</v>
      </c>
      <c r="K600" s="498">
        <v>10</v>
      </c>
      <c r="L600" s="486">
        <f t="shared" si="10"/>
        <v>633000</v>
      </c>
      <c r="M600" s="483" t="s">
        <v>10919</v>
      </c>
      <c r="N600" s="485" t="s">
        <v>11397</v>
      </c>
      <c r="O600" s="485" t="s">
        <v>10659</v>
      </c>
      <c r="P600" s="483" t="s">
        <v>10640</v>
      </c>
      <c r="Q600" s="499">
        <v>43259</v>
      </c>
    </row>
    <row r="601" spans="1:17" ht="90">
      <c r="A601" s="482">
        <v>600</v>
      </c>
      <c r="B601" s="483"/>
      <c r="C601" s="500" t="s">
        <v>11523</v>
      </c>
      <c r="D601" s="501" t="s">
        <v>11853</v>
      </c>
      <c r="E601" s="501" t="s">
        <v>11853</v>
      </c>
      <c r="F601" s="500" t="s">
        <v>11525</v>
      </c>
      <c r="G601" s="483" t="s">
        <v>11526</v>
      </c>
      <c r="H601" s="483" t="s">
        <v>968</v>
      </c>
      <c r="I601" s="498" t="s">
        <v>23</v>
      </c>
      <c r="J601" s="497">
        <v>6070000</v>
      </c>
      <c r="K601" s="498">
        <v>20</v>
      </c>
      <c r="L601" s="486">
        <f t="shared" si="10"/>
        <v>121400000</v>
      </c>
      <c r="M601" s="483" t="s">
        <v>10919</v>
      </c>
      <c r="N601" s="485" t="s">
        <v>11397</v>
      </c>
      <c r="O601" s="485" t="s">
        <v>10659</v>
      </c>
      <c r="P601" s="483" t="s">
        <v>10640</v>
      </c>
      <c r="Q601" s="499">
        <v>43259</v>
      </c>
    </row>
    <row r="602" spans="1:17" ht="75">
      <c r="A602" s="482">
        <v>601</v>
      </c>
      <c r="B602" s="483"/>
      <c r="C602" s="500"/>
      <c r="D602" s="501" t="s">
        <v>11854</v>
      </c>
      <c r="E602" s="501" t="s">
        <v>11854</v>
      </c>
      <c r="F602" s="500" t="s">
        <v>11156</v>
      </c>
      <c r="G602" s="483" t="s">
        <v>11505</v>
      </c>
      <c r="H602" s="483" t="s">
        <v>35</v>
      </c>
      <c r="I602" s="498" t="s">
        <v>21</v>
      </c>
      <c r="J602" s="497">
        <v>247500</v>
      </c>
      <c r="K602" s="498">
        <v>5</v>
      </c>
      <c r="L602" s="486">
        <f t="shared" si="10"/>
        <v>1237500</v>
      </c>
      <c r="M602" s="483" t="s">
        <v>10919</v>
      </c>
      <c r="N602" s="485" t="s">
        <v>11397</v>
      </c>
      <c r="O602" s="485" t="s">
        <v>10659</v>
      </c>
      <c r="P602" s="483" t="s">
        <v>10640</v>
      </c>
      <c r="Q602" s="499">
        <v>43259</v>
      </c>
    </row>
    <row r="603" spans="1:17" ht="60">
      <c r="A603" s="482">
        <v>602</v>
      </c>
      <c r="B603" s="483"/>
      <c r="C603" s="500"/>
      <c r="D603" s="501" t="s">
        <v>11855</v>
      </c>
      <c r="E603" s="501" t="s">
        <v>11856</v>
      </c>
      <c r="F603" s="500" t="s">
        <v>11857</v>
      </c>
      <c r="G603" s="483" t="s">
        <v>11858</v>
      </c>
      <c r="H603" s="483" t="s">
        <v>33</v>
      </c>
      <c r="I603" s="498" t="s">
        <v>21</v>
      </c>
      <c r="J603" s="497">
        <v>34650</v>
      </c>
      <c r="K603" s="498">
        <v>10</v>
      </c>
      <c r="L603" s="486">
        <f t="shared" si="10"/>
        <v>346500</v>
      </c>
      <c r="M603" s="483" t="s">
        <v>10919</v>
      </c>
      <c r="N603" s="485" t="s">
        <v>11397</v>
      </c>
      <c r="O603" s="485" t="s">
        <v>10659</v>
      </c>
      <c r="P603" s="483" t="s">
        <v>10640</v>
      </c>
      <c r="Q603" s="499">
        <v>43259</v>
      </c>
    </row>
    <row r="604" spans="1:17" ht="60">
      <c r="A604" s="482">
        <v>603</v>
      </c>
      <c r="B604" s="483"/>
      <c r="C604" s="500"/>
      <c r="D604" s="501" t="s">
        <v>11859</v>
      </c>
      <c r="E604" s="501" t="s">
        <v>11860</v>
      </c>
      <c r="F604" s="500" t="s">
        <v>11857</v>
      </c>
      <c r="G604" s="483" t="s">
        <v>11858</v>
      </c>
      <c r="H604" s="483" t="s">
        <v>33</v>
      </c>
      <c r="I604" s="498" t="s">
        <v>21</v>
      </c>
      <c r="J604" s="497">
        <v>19000</v>
      </c>
      <c r="K604" s="498">
        <v>10</v>
      </c>
      <c r="L604" s="486">
        <f t="shared" si="10"/>
        <v>190000</v>
      </c>
      <c r="M604" s="483" t="s">
        <v>10919</v>
      </c>
      <c r="N604" s="485" t="s">
        <v>11397</v>
      </c>
      <c r="O604" s="485" t="s">
        <v>10659</v>
      </c>
      <c r="P604" s="483" t="s">
        <v>10640</v>
      </c>
      <c r="Q604" s="499">
        <v>43259</v>
      </c>
    </row>
    <row r="605" spans="1:17" ht="60">
      <c r="A605" s="482">
        <v>604</v>
      </c>
      <c r="B605" s="483"/>
      <c r="C605" s="500" t="s">
        <v>122</v>
      </c>
      <c r="D605" s="501" t="s">
        <v>11861</v>
      </c>
      <c r="E605" s="501" t="s">
        <v>11861</v>
      </c>
      <c r="F605" s="500" t="s">
        <v>11862</v>
      </c>
      <c r="G605" s="483" t="s">
        <v>591</v>
      </c>
      <c r="H605" s="483" t="s">
        <v>34</v>
      </c>
      <c r="I605" s="498" t="s">
        <v>18</v>
      </c>
      <c r="J605" s="497">
        <v>80500</v>
      </c>
      <c r="K605" s="498">
        <v>30</v>
      </c>
      <c r="L605" s="486">
        <f t="shared" si="10"/>
        <v>2415000</v>
      </c>
      <c r="M605" s="483" t="s">
        <v>10919</v>
      </c>
      <c r="N605" s="485" t="s">
        <v>11397</v>
      </c>
      <c r="O605" s="485" t="s">
        <v>10659</v>
      </c>
      <c r="P605" s="483" t="s">
        <v>10640</v>
      </c>
      <c r="Q605" s="499">
        <v>43259</v>
      </c>
    </row>
    <row r="606" spans="1:17" ht="60">
      <c r="A606" s="482">
        <v>605</v>
      </c>
      <c r="B606" s="483"/>
      <c r="C606" s="500"/>
      <c r="D606" s="501" t="s">
        <v>11863</v>
      </c>
      <c r="E606" s="501" t="s">
        <v>11864</v>
      </c>
      <c r="F606" s="500" t="s">
        <v>11865</v>
      </c>
      <c r="G606" s="483" t="s">
        <v>591</v>
      </c>
      <c r="H606" s="483" t="s">
        <v>34</v>
      </c>
      <c r="I606" s="498" t="s">
        <v>209</v>
      </c>
      <c r="J606" s="497">
        <v>1965</v>
      </c>
      <c r="K606" s="498">
        <v>2400</v>
      </c>
      <c r="L606" s="486">
        <f t="shared" si="10"/>
        <v>4716000</v>
      </c>
      <c r="M606" s="483" t="s">
        <v>10919</v>
      </c>
      <c r="N606" s="485" t="s">
        <v>11397</v>
      </c>
      <c r="O606" s="485" t="s">
        <v>10659</v>
      </c>
      <c r="P606" s="483" t="s">
        <v>10640</v>
      </c>
      <c r="Q606" s="499">
        <v>43259</v>
      </c>
    </row>
    <row r="607" spans="1:17" ht="60">
      <c r="A607" s="482">
        <v>606</v>
      </c>
      <c r="B607" s="483"/>
      <c r="C607" s="500"/>
      <c r="D607" s="501" t="s">
        <v>11866</v>
      </c>
      <c r="E607" s="501" t="s">
        <v>11866</v>
      </c>
      <c r="F607" s="500" t="s">
        <v>11867</v>
      </c>
      <c r="G607" s="483" t="s">
        <v>591</v>
      </c>
      <c r="H607" s="483" t="s">
        <v>34</v>
      </c>
      <c r="I607" s="498" t="s">
        <v>44</v>
      </c>
      <c r="J607" s="497">
        <v>92000</v>
      </c>
      <c r="K607" s="498">
        <v>96</v>
      </c>
      <c r="L607" s="486">
        <f t="shared" si="10"/>
        <v>8832000</v>
      </c>
      <c r="M607" s="483" t="s">
        <v>10919</v>
      </c>
      <c r="N607" s="485" t="s">
        <v>11397</v>
      </c>
      <c r="O607" s="485" t="s">
        <v>10659</v>
      </c>
      <c r="P607" s="483" t="s">
        <v>10640</v>
      </c>
      <c r="Q607" s="499">
        <v>43259</v>
      </c>
    </row>
    <row r="608" spans="1:17" ht="105">
      <c r="A608" s="482">
        <v>607</v>
      </c>
      <c r="B608" s="483"/>
      <c r="C608" s="500"/>
      <c r="D608" s="501" t="s">
        <v>11868</v>
      </c>
      <c r="E608" s="501" t="s">
        <v>11869</v>
      </c>
      <c r="F608" s="500" t="s">
        <v>11870</v>
      </c>
      <c r="G608" s="483" t="s">
        <v>591</v>
      </c>
      <c r="H608" s="483" t="s">
        <v>34</v>
      </c>
      <c r="I608" s="498" t="s">
        <v>17</v>
      </c>
      <c r="J608" s="497">
        <v>2600</v>
      </c>
      <c r="K608" s="498">
        <v>50</v>
      </c>
      <c r="L608" s="486">
        <f t="shared" si="10"/>
        <v>130000</v>
      </c>
      <c r="M608" s="483" t="s">
        <v>10919</v>
      </c>
      <c r="N608" s="485" t="s">
        <v>11397</v>
      </c>
      <c r="O608" s="485" t="s">
        <v>10659</v>
      </c>
      <c r="P608" s="483" t="s">
        <v>10640</v>
      </c>
      <c r="Q608" s="499">
        <v>43259</v>
      </c>
    </row>
    <row r="609" spans="1:17" ht="90">
      <c r="A609" s="482">
        <v>608</v>
      </c>
      <c r="B609" s="483"/>
      <c r="C609" s="500"/>
      <c r="D609" s="501" t="s">
        <v>11871</v>
      </c>
      <c r="E609" s="501" t="s">
        <v>11872</v>
      </c>
      <c r="F609" s="500" t="s">
        <v>11873</v>
      </c>
      <c r="G609" s="483" t="s">
        <v>591</v>
      </c>
      <c r="H609" s="483" t="s">
        <v>34</v>
      </c>
      <c r="I609" s="498" t="s">
        <v>209</v>
      </c>
      <c r="J609" s="497">
        <v>3300</v>
      </c>
      <c r="K609" s="498">
        <v>9000</v>
      </c>
      <c r="L609" s="486">
        <f t="shared" si="10"/>
        <v>29700000</v>
      </c>
      <c r="M609" s="483" t="s">
        <v>10919</v>
      </c>
      <c r="N609" s="485" t="s">
        <v>11397</v>
      </c>
      <c r="O609" s="485" t="s">
        <v>10659</v>
      </c>
      <c r="P609" s="483" t="s">
        <v>10640</v>
      </c>
      <c r="Q609" s="499">
        <v>43259</v>
      </c>
    </row>
    <row r="610" spans="1:17" ht="60">
      <c r="A610" s="482">
        <v>609</v>
      </c>
      <c r="B610" s="483"/>
      <c r="C610" s="500"/>
      <c r="D610" s="501" t="s">
        <v>11874</v>
      </c>
      <c r="E610" s="501" t="s">
        <v>11874</v>
      </c>
      <c r="F610" s="500" t="s">
        <v>4540</v>
      </c>
      <c r="G610" s="483" t="s">
        <v>591</v>
      </c>
      <c r="H610" s="483" t="s">
        <v>34</v>
      </c>
      <c r="I610" s="498" t="s">
        <v>44</v>
      </c>
      <c r="J610" s="497">
        <v>68000</v>
      </c>
      <c r="K610" s="498">
        <v>2200</v>
      </c>
      <c r="L610" s="486">
        <f t="shared" si="10"/>
        <v>149600000</v>
      </c>
      <c r="M610" s="483" t="s">
        <v>10919</v>
      </c>
      <c r="N610" s="485" t="s">
        <v>11397</v>
      </c>
      <c r="O610" s="485" t="s">
        <v>10659</v>
      </c>
      <c r="P610" s="483" t="s">
        <v>10640</v>
      </c>
      <c r="Q610" s="499">
        <v>43259</v>
      </c>
    </row>
    <row r="611" spans="1:17" ht="60">
      <c r="A611" s="482">
        <v>610</v>
      </c>
      <c r="B611" s="483"/>
      <c r="C611" s="500" t="s">
        <v>267</v>
      </c>
      <c r="D611" s="501" t="s">
        <v>11875</v>
      </c>
      <c r="E611" s="501" t="s">
        <v>11875</v>
      </c>
      <c r="F611" s="500" t="s">
        <v>11876</v>
      </c>
      <c r="G611" s="483" t="s">
        <v>11831</v>
      </c>
      <c r="H611" s="483" t="s">
        <v>33</v>
      </c>
      <c r="I611" s="498" t="s">
        <v>18</v>
      </c>
      <c r="J611" s="497">
        <v>2500000</v>
      </c>
      <c r="K611" s="498">
        <v>100</v>
      </c>
      <c r="L611" s="486">
        <f t="shared" si="10"/>
        <v>250000000</v>
      </c>
      <c r="M611" s="483" t="s">
        <v>10919</v>
      </c>
      <c r="N611" s="485" t="s">
        <v>11397</v>
      </c>
      <c r="O611" s="485" t="s">
        <v>10659</v>
      </c>
      <c r="P611" s="483" t="s">
        <v>10640</v>
      </c>
      <c r="Q611" s="499">
        <v>43259</v>
      </c>
    </row>
    <row r="612" spans="1:17" ht="60">
      <c r="A612" s="482">
        <v>611</v>
      </c>
      <c r="B612" s="483"/>
      <c r="C612" s="500"/>
      <c r="D612" s="501" t="s">
        <v>11877</v>
      </c>
      <c r="E612" s="501" t="s">
        <v>11877</v>
      </c>
      <c r="F612" s="500" t="s">
        <v>11878</v>
      </c>
      <c r="G612" s="483" t="s">
        <v>591</v>
      </c>
      <c r="H612" s="483" t="s">
        <v>34</v>
      </c>
      <c r="I612" s="498" t="s">
        <v>18</v>
      </c>
      <c r="J612" s="497">
        <v>100000</v>
      </c>
      <c r="K612" s="498">
        <v>12</v>
      </c>
      <c r="L612" s="486">
        <f t="shared" si="10"/>
        <v>1200000</v>
      </c>
      <c r="M612" s="483" t="s">
        <v>10919</v>
      </c>
      <c r="N612" s="485" t="s">
        <v>11397</v>
      </c>
      <c r="O612" s="485" t="s">
        <v>10659</v>
      </c>
      <c r="P612" s="483" t="s">
        <v>10640</v>
      </c>
      <c r="Q612" s="499">
        <v>43259</v>
      </c>
    </row>
    <row r="613" spans="1:17" ht="60">
      <c r="A613" s="482">
        <v>612</v>
      </c>
      <c r="B613" s="483"/>
      <c r="C613" s="500"/>
      <c r="D613" s="501" t="s">
        <v>11879</v>
      </c>
      <c r="E613" s="501" t="s">
        <v>11879</v>
      </c>
      <c r="F613" s="500" t="s">
        <v>3257</v>
      </c>
      <c r="G613" s="483" t="s">
        <v>11460</v>
      </c>
      <c r="H613" s="483" t="s">
        <v>31</v>
      </c>
      <c r="I613" s="498" t="s">
        <v>3257</v>
      </c>
      <c r="J613" s="497">
        <v>290000</v>
      </c>
      <c r="K613" s="498">
        <v>24</v>
      </c>
      <c r="L613" s="486">
        <f t="shared" si="10"/>
        <v>6960000</v>
      </c>
      <c r="M613" s="483" t="s">
        <v>10919</v>
      </c>
      <c r="N613" s="485" t="s">
        <v>11397</v>
      </c>
      <c r="O613" s="485" t="s">
        <v>10659</v>
      </c>
      <c r="P613" s="483" t="s">
        <v>10640</v>
      </c>
      <c r="Q613" s="499">
        <v>43259</v>
      </c>
    </row>
    <row r="614" spans="1:17" ht="60">
      <c r="A614" s="482">
        <v>613</v>
      </c>
      <c r="B614" s="483"/>
      <c r="C614" s="500" t="s">
        <v>798</v>
      </c>
      <c r="D614" s="501" t="s">
        <v>11880</v>
      </c>
      <c r="E614" s="501" t="s">
        <v>11881</v>
      </c>
      <c r="F614" s="500" t="s">
        <v>11882</v>
      </c>
      <c r="G614" s="483" t="s">
        <v>11883</v>
      </c>
      <c r="H614" s="483" t="s">
        <v>35</v>
      </c>
      <c r="I614" s="498" t="s">
        <v>17</v>
      </c>
      <c r="J614" s="497">
        <v>34650</v>
      </c>
      <c r="K614" s="498">
        <v>120</v>
      </c>
      <c r="L614" s="486">
        <f t="shared" si="10"/>
        <v>4158000</v>
      </c>
      <c r="M614" s="483" t="s">
        <v>10919</v>
      </c>
      <c r="N614" s="485" t="s">
        <v>11397</v>
      </c>
      <c r="O614" s="485" t="s">
        <v>10659</v>
      </c>
      <c r="P614" s="483" t="s">
        <v>10640</v>
      </c>
      <c r="Q614" s="499">
        <v>43259</v>
      </c>
    </row>
    <row r="615" spans="1:17" ht="60">
      <c r="A615" s="482">
        <v>614</v>
      </c>
      <c r="B615" s="483"/>
      <c r="C615" s="500" t="s">
        <v>798</v>
      </c>
      <c r="D615" s="501" t="s">
        <v>11884</v>
      </c>
      <c r="E615" s="501" t="s">
        <v>11885</v>
      </c>
      <c r="F615" s="500" t="s">
        <v>11882</v>
      </c>
      <c r="G615" s="483" t="s">
        <v>11883</v>
      </c>
      <c r="H615" s="483" t="s">
        <v>35</v>
      </c>
      <c r="I615" s="498" t="s">
        <v>17</v>
      </c>
      <c r="J615" s="497">
        <v>60900</v>
      </c>
      <c r="K615" s="498">
        <v>120</v>
      </c>
      <c r="L615" s="486">
        <f t="shared" si="10"/>
        <v>7308000</v>
      </c>
      <c r="M615" s="483" t="s">
        <v>10919</v>
      </c>
      <c r="N615" s="485" t="s">
        <v>11397</v>
      </c>
      <c r="O615" s="485" t="s">
        <v>10659</v>
      </c>
      <c r="P615" s="483" t="s">
        <v>10640</v>
      </c>
      <c r="Q615" s="499">
        <v>43259</v>
      </c>
    </row>
    <row r="616" spans="1:17" ht="60">
      <c r="A616" s="482">
        <v>615</v>
      </c>
      <c r="B616" s="483"/>
      <c r="C616" s="500"/>
      <c r="D616" s="501" t="s">
        <v>11886</v>
      </c>
      <c r="E616" s="501" t="s">
        <v>11886</v>
      </c>
      <c r="F616" s="500" t="s">
        <v>21</v>
      </c>
      <c r="G616" s="483" t="s">
        <v>11460</v>
      </c>
      <c r="H616" s="483" t="s">
        <v>33</v>
      </c>
      <c r="I616" s="498" t="s">
        <v>21</v>
      </c>
      <c r="J616" s="497">
        <v>300000</v>
      </c>
      <c r="K616" s="498">
        <v>2</v>
      </c>
      <c r="L616" s="486">
        <f t="shared" si="10"/>
        <v>600000</v>
      </c>
      <c r="M616" s="483" t="s">
        <v>10919</v>
      </c>
      <c r="N616" s="485" t="s">
        <v>11397</v>
      </c>
      <c r="O616" s="485" t="s">
        <v>10659</v>
      </c>
      <c r="P616" s="483" t="s">
        <v>10640</v>
      </c>
      <c r="Q616" s="499">
        <v>43259</v>
      </c>
    </row>
    <row r="617" spans="1:17" ht="60">
      <c r="A617" s="482">
        <v>616</v>
      </c>
      <c r="B617" s="483"/>
      <c r="C617" s="500"/>
      <c r="D617" s="501" t="s">
        <v>11887</v>
      </c>
      <c r="E617" s="501" t="s">
        <v>11887</v>
      </c>
      <c r="F617" s="500" t="s">
        <v>21</v>
      </c>
      <c r="G617" s="483" t="s">
        <v>11460</v>
      </c>
      <c r="H617" s="483" t="s">
        <v>168</v>
      </c>
      <c r="I617" s="498" t="s">
        <v>21</v>
      </c>
      <c r="J617" s="497">
        <v>95600</v>
      </c>
      <c r="K617" s="498">
        <v>5</v>
      </c>
      <c r="L617" s="486">
        <f t="shared" si="10"/>
        <v>478000</v>
      </c>
      <c r="M617" s="483" t="s">
        <v>10919</v>
      </c>
      <c r="N617" s="485" t="s">
        <v>11397</v>
      </c>
      <c r="O617" s="485" t="s">
        <v>10659</v>
      </c>
      <c r="P617" s="483" t="s">
        <v>10640</v>
      </c>
      <c r="Q617" s="499">
        <v>43259</v>
      </c>
    </row>
    <row r="618" spans="1:17" ht="60">
      <c r="A618" s="482">
        <v>617</v>
      </c>
      <c r="B618" s="483"/>
      <c r="C618" s="500" t="s">
        <v>293</v>
      </c>
      <c r="D618" s="501" t="s">
        <v>11888</v>
      </c>
      <c r="E618" s="501" t="s">
        <v>11888</v>
      </c>
      <c r="F618" s="500" t="s">
        <v>21</v>
      </c>
      <c r="G618" s="483" t="s">
        <v>11460</v>
      </c>
      <c r="H618" s="483" t="s">
        <v>40</v>
      </c>
      <c r="I618" s="498" t="s">
        <v>21</v>
      </c>
      <c r="J618" s="497">
        <v>79400</v>
      </c>
      <c r="K618" s="498">
        <v>5</v>
      </c>
      <c r="L618" s="486">
        <f t="shared" ref="L618:L664" si="11">J618*K618</f>
        <v>397000</v>
      </c>
      <c r="M618" s="483" t="s">
        <v>10919</v>
      </c>
      <c r="N618" s="485" t="s">
        <v>11397</v>
      </c>
      <c r="O618" s="485" t="s">
        <v>10659</v>
      </c>
      <c r="P618" s="483" t="s">
        <v>10640</v>
      </c>
      <c r="Q618" s="499">
        <v>43259</v>
      </c>
    </row>
    <row r="619" spans="1:17" ht="60">
      <c r="A619" s="482">
        <v>618</v>
      </c>
      <c r="B619" s="483"/>
      <c r="C619" s="500" t="s">
        <v>156</v>
      </c>
      <c r="D619" s="501" t="s">
        <v>11889</v>
      </c>
      <c r="E619" s="501" t="s">
        <v>11889</v>
      </c>
      <c r="F619" s="500" t="s">
        <v>21</v>
      </c>
      <c r="G619" s="483" t="s">
        <v>11460</v>
      </c>
      <c r="H619" s="483" t="s">
        <v>168</v>
      </c>
      <c r="I619" s="498" t="s">
        <v>21</v>
      </c>
      <c r="J619" s="497">
        <v>180000</v>
      </c>
      <c r="K619" s="498">
        <v>2</v>
      </c>
      <c r="L619" s="486">
        <f t="shared" si="11"/>
        <v>360000</v>
      </c>
      <c r="M619" s="483" t="s">
        <v>10919</v>
      </c>
      <c r="N619" s="485" t="s">
        <v>11397</v>
      </c>
      <c r="O619" s="485" t="s">
        <v>10659</v>
      </c>
      <c r="P619" s="483" t="s">
        <v>10640</v>
      </c>
      <c r="Q619" s="499">
        <v>43259</v>
      </c>
    </row>
    <row r="620" spans="1:17" ht="60">
      <c r="A620" s="482">
        <v>619</v>
      </c>
      <c r="B620" s="483"/>
      <c r="C620" s="500" t="s">
        <v>112</v>
      </c>
      <c r="D620" s="501" t="s">
        <v>11890</v>
      </c>
      <c r="E620" s="501" t="s">
        <v>11890</v>
      </c>
      <c r="F620" s="500" t="s">
        <v>21</v>
      </c>
      <c r="G620" s="483" t="s">
        <v>11460</v>
      </c>
      <c r="H620" s="483" t="s">
        <v>168</v>
      </c>
      <c r="I620" s="498" t="s">
        <v>21</v>
      </c>
      <c r="J620" s="497">
        <v>35000</v>
      </c>
      <c r="K620" s="498">
        <v>5</v>
      </c>
      <c r="L620" s="486">
        <f t="shared" si="11"/>
        <v>175000</v>
      </c>
      <c r="M620" s="483" t="s">
        <v>10919</v>
      </c>
      <c r="N620" s="485" t="s">
        <v>11397</v>
      </c>
      <c r="O620" s="485" t="s">
        <v>10659</v>
      </c>
      <c r="P620" s="483" t="s">
        <v>10640</v>
      </c>
      <c r="Q620" s="499">
        <v>43259</v>
      </c>
    </row>
    <row r="621" spans="1:17" ht="60">
      <c r="A621" s="482">
        <v>620</v>
      </c>
      <c r="B621" s="483"/>
      <c r="C621" s="500"/>
      <c r="D621" s="501" t="s">
        <v>11891</v>
      </c>
      <c r="E621" s="501" t="s">
        <v>11891</v>
      </c>
      <c r="F621" s="500" t="s">
        <v>21</v>
      </c>
      <c r="G621" s="483" t="s">
        <v>11460</v>
      </c>
      <c r="H621" s="483" t="s">
        <v>33</v>
      </c>
      <c r="I621" s="498" t="s">
        <v>21</v>
      </c>
      <c r="J621" s="497">
        <v>180000</v>
      </c>
      <c r="K621" s="498">
        <v>5</v>
      </c>
      <c r="L621" s="486">
        <f t="shared" si="11"/>
        <v>900000</v>
      </c>
      <c r="M621" s="483" t="s">
        <v>10919</v>
      </c>
      <c r="N621" s="485" t="s">
        <v>11397</v>
      </c>
      <c r="O621" s="485" t="s">
        <v>10659</v>
      </c>
      <c r="P621" s="483" t="s">
        <v>10640</v>
      </c>
      <c r="Q621" s="499">
        <v>43259</v>
      </c>
    </row>
    <row r="622" spans="1:17" ht="60">
      <c r="A622" s="482">
        <v>621</v>
      </c>
      <c r="B622" s="483"/>
      <c r="C622" s="500"/>
      <c r="D622" s="501" t="s">
        <v>11892</v>
      </c>
      <c r="E622" s="501" t="s">
        <v>11892</v>
      </c>
      <c r="F622" s="500" t="s">
        <v>11893</v>
      </c>
      <c r="G622" s="483"/>
      <c r="H622" s="483" t="s">
        <v>131</v>
      </c>
      <c r="I622" s="498" t="s">
        <v>21</v>
      </c>
      <c r="J622" s="497">
        <v>1265000</v>
      </c>
      <c r="K622" s="498">
        <v>2</v>
      </c>
      <c r="L622" s="486">
        <f t="shared" si="11"/>
        <v>2530000</v>
      </c>
      <c r="M622" s="483" t="s">
        <v>10919</v>
      </c>
      <c r="N622" s="485" t="s">
        <v>11397</v>
      </c>
      <c r="O622" s="485" t="s">
        <v>10659</v>
      </c>
      <c r="P622" s="483" t="s">
        <v>10640</v>
      </c>
      <c r="Q622" s="499">
        <v>43259</v>
      </c>
    </row>
    <row r="623" spans="1:17" ht="60">
      <c r="A623" s="482">
        <v>622</v>
      </c>
      <c r="B623" s="483"/>
      <c r="C623" s="500"/>
      <c r="D623" s="501" t="s">
        <v>11894</v>
      </c>
      <c r="E623" s="501" t="s">
        <v>11894</v>
      </c>
      <c r="F623" s="500" t="s">
        <v>21</v>
      </c>
      <c r="G623" s="483" t="s">
        <v>11539</v>
      </c>
      <c r="H623" s="483" t="s">
        <v>34</v>
      </c>
      <c r="I623" s="498" t="s">
        <v>21</v>
      </c>
      <c r="J623" s="497">
        <v>580000</v>
      </c>
      <c r="K623" s="498">
        <v>2</v>
      </c>
      <c r="L623" s="486">
        <f t="shared" si="11"/>
        <v>1160000</v>
      </c>
      <c r="M623" s="483" t="s">
        <v>10919</v>
      </c>
      <c r="N623" s="485" t="s">
        <v>11397</v>
      </c>
      <c r="O623" s="485" t="s">
        <v>10659</v>
      </c>
      <c r="P623" s="483" t="s">
        <v>10640</v>
      </c>
      <c r="Q623" s="499">
        <v>43259</v>
      </c>
    </row>
    <row r="624" spans="1:17" ht="60">
      <c r="A624" s="482">
        <v>623</v>
      </c>
      <c r="B624" s="483"/>
      <c r="C624" s="500"/>
      <c r="D624" s="501" t="s">
        <v>11895</v>
      </c>
      <c r="E624" s="501" t="s">
        <v>11895</v>
      </c>
      <c r="F624" s="500" t="s">
        <v>23</v>
      </c>
      <c r="G624" s="483" t="s">
        <v>11460</v>
      </c>
      <c r="H624" s="483" t="s">
        <v>33</v>
      </c>
      <c r="I624" s="498" t="s">
        <v>23</v>
      </c>
      <c r="J624" s="497">
        <v>240000</v>
      </c>
      <c r="K624" s="498">
        <v>3</v>
      </c>
      <c r="L624" s="486">
        <f t="shared" si="11"/>
        <v>720000</v>
      </c>
      <c r="M624" s="483" t="s">
        <v>10919</v>
      </c>
      <c r="N624" s="485" t="s">
        <v>11397</v>
      </c>
      <c r="O624" s="485" t="s">
        <v>10659</v>
      </c>
      <c r="P624" s="483" t="s">
        <v>10640</v>
      </c>
      <c r="Q624" s="499">
        <v>43259</v>
      </c>
    </row>
    <row r="625" spans="1:17" ht="75">
      <c r="A625" s="482">
        <v>624</v>
      </c>
      <c r="B625" s="483"/>
      <c r="C625" s="500" t="s">
        <v>112</v>
      </c>
      <c r="D625" s="501" t="s">
        <v>11896</v>
      </c>
      <c r="E625" s="501" t="s">
        <v>11896</v>
      </c>
      <c r="F625" s="500" t="s">
        <v>21</v>
      </c>
      <c r="G625" s="483" t="s">
        <v>11560</v>
      </c>
      <c r="H625" s="483" t="s">
        <v>35</v>
      </c>
      <c r="I625" s="498" t="s">
        <v>1415</v>
      </c>
      <c r="J625" s="497">
        <v>4427500</v>
      </c>
      <c r="K625" s="498">
        <v>10</v>
      </c>
      <c r="L625" s="486">
        <f t="shared" si="11"/>
        <v>44275000</v>
      </c>
      <c r="M625" s="483" t="s">
        <v>10919</v>
      </c>
      <c r="N625" s="485" t="s">
        <v>11397</v>
      </c>
      <c r="O625" s="485" t="s">
        <v>10659</v>
      </c>
      <c r="P625" s="483" t="s">
        <v>10640</v>
      </c>
      <c r="Q625" s="499">
        <v>43259</v>
      </c>
    </row>
    <row r="626" spans="1:17" ht="75">
      <c r="A626" s="482">
        <v>625</v>
      </c>
      <c r="B626" s="483"/>
      <c r="C626" s="500" t="s">
        <v>112</v>
      </c>
      <c r="D626" s="501" t="s">
        <v>11897</v>
      </c>
      <c r="E626" s="501" t="s">
        <v>11897</v>
      </c>
      <c r="F626" s="500" t="s">
        <v>21</v>
      </c>
      <c r="G626" s="483" t="s">
        <v>11560</v>
      </c>
      <c r="H626" s="483" t="s">
        <v>35</v>
      </c>
      <c r="I626" s="498" t="s">
        <v>1415</v>
      </c>
      <c r="J626" s="497">
        <v>4427500</v>
      </c>
      <c r="K626" s="498">
        <v>8</v>
      </c>
      <c r="L626" s="486">
        <f t="shared" si="11"/>
        <v>35420000</v>
      </c>
      <c r="M626" s="483" t="s">
        <v>10919</v>
      </c>
      <c r="N626" s="485" t="s">
        <v>11397</v>
      </c>
      <c r="O626" s="485" t="s">
        <v>10659</v>
      </c>
      <c r="P626" s="483" t="s">
        <v>10640</v>
      </c>
      <c r="Q626" s="499">
        <v>43259</v>
      </c>
    </row>
    <row r="627" spans="1:17" ht="75">
      <c r="A627" s="482">
        <v>626</v>
      </c>
      <c r="B627" s="483"/>
      <c r="C627" s="500" t="s">
        <v>112</v>
      </c>
      <c r="D627" s="501" t="s">
        <v>11898</v>
      </c>
      <c r="E627" s="501" t="s">
        <v>11898</v>
      </c>
      <c r="F627" s="500" t="s">
        <v>21</v>
      </c>
      <c r="G627" s="483" t="s">
        <v>11560</v>
      </c>
      <c r="H627" s="483" t="s">
        <v>35</v>
      </c>
      <c r="I627" s="498" t="s">
        <v>1415</v>
      </c>
      <c r="J627" s="497">
        <v>4427500</v>
      </c>
      <c r="K627" s="498">
        <v>8</v>
      </c>
      <c r="L627" s="486">
        <f t="shared" si="11"/>
        <v>35420000</v>
      </c>
      <c r="M627" s="483" t="s">
        <v>10919</v>
      </c>
      <c r="N627" s="485" t="s">
        <v>11397</v>
      </c>
      <c r="O627" s="485" t="s">
        <v>10659</v>
      </c>
      <c r="P627" s="483" t="s">
        <v>10640</v>
      </c>
      <c r="Q627" s="499">
        <v>43259</v>
      </c>
    </row>
    <row r="628" spans="1:17" ht="60">
      <c r="A628" s="482">
        <v>627</v>
      </c>
      <c r="B628" s="483"/>
      <c r="C628" s="500"/>
      <c r="D628" s="501" t="s">
        <v>11899</v>
      </c>
      <c r="E628" s="501" t="s">
        <v>11899</v>
      </c>
      <c r="F628" s="500" t="s">
        <v>11900</v>
      </c>
      <c r="G628" s="483" t="s">
        <v>11581</v>
      </c>
      <c r="H628" s="483" t="s">
        <v>33</v>
      </c>
      <c r="I628" s="498" t="s">
        <v>4341</v>
      </c>
      <c r="J628" s="497">
        <v>880</v>
      </c>
      <c r="K628" s="498">
        <v>7000</v>
      </c>
      <c r="L628" s="486">
        <f t="shared" si="11"/>
        <v>6160000</v>
      </c>
      <c r="M628" s="483" t="s">
        <v>10919</v>
      </c>
      <c r="N628" s="485" t="s">
        <v>11397</v>
      </c>
      <c r="O628" s="485" t="s">
        <v>10659</v>
      </c>
      <c r="P628" s="483" t="s">
        <v>10640</v>
      </c>
      <c r="Q628" s="499">
        <v>43259</v>
      </c>
    </row>
    <row r="629" spans="1:17" ht="60">
      <c r="A629" s="482">
        <v>628</v>
      </c>
      <c r="B629" s="483"/>
      <c r="C629" s="500" t="s">
        <v>97</v>
      </c>
      <c r="D629" s="501" t="s">
        <v>11901</v>
      </c>
      <c r="E629" s="501" t="s">
        <v>11901</v>
      </c>
      <c r="F629" s="500" t="s">
        <v>4971</v>
      </c>
      <c r="G629" s="483" t="s">
        <v>11581</v>
      </c>
      <c r="H629" s="483" t="s">
        <v>33</v>
      </c>
      <c r="I629" s="498" t="s">
        <v>1415</v>
      </c>
      <c r="J629" s="497">
        <v>300</v>
      </c>
      <c r="K629" s="498">
        <v>1000</v>
      </c>
      <c r="L629" s="486">
        <f t="shared" si="11"/>
        <v>300000</v>
      </c>
      <c r="M629" s="483" t="s">
        <v>10919</v>
      </c>
      <c r="N629" s="485" t="s">
        <v>11397</v>
      </c>
      <c r="O629" s="485" t="s">
        <v>10659</v>
      </c>
      <c r="P629" s="483" t="s">
        <v>10640</v>
      </c>
      <c r="Q629" s="499">
        <v>43259</v>
      </c>
    </row>
    <row r="630" spans="1:17" ht="60">
      <c r="A630" s="482">
        <v>629</v>
      </c>
      <c r="B630" s="483"/>
      <c r="C630" s="500" t="s">
        <v>1300</v>
      </c>
      <c r="D630" s="501" t="s">
        <v>11902</v>
      </c>
      <c r="E630" s="501" t="s">
        <v>11902</v>
      </c>
      <c r="F630" s="500" t="s">
        <v>21</v>
      </c>
      <c r="G630" s="483" t="s">
        <v>11903</v>
      </c>
      <c r="H630" s="483" t="s">
        <v>34</v>
      </c>
      <c r="I630" s="498" t="s">
        <v>21</v>
      </c>
      <c r="J630" s="497">
        <v>44000</v>
      </c>
      <c r="K630" s="498">
        <v>3000</v>
      </c>
      <c r="L630" s="486">
        <f t="shared" si="11"/>
        <v>132000000</v>
      </c>
      <c r="M630" s="483" t="s">
        <v>10919</v>
      </c>
      <c r="N630" s="485" t="s">
        <v>11397</v>
      </c>
      <c r="O630" s="485" t="s">
        <v>10659</v>
      </c>
      <c r="P630" s="483" t="s">
        <v>10640</v>
      </c>
      <c r="Q630" s="499">
        <v>43259</v>
      </c>
    </row>
    <row r="631" spans="1:17" ht="60">
      <c r="A631" s="482">
        <v>630</v>
      </c>
      <c r="B631" s="483"/>
      <c r="C631" s="500" t="s">
        <v>137</v>
      </c>
      <c r="D631" s="501" t="s">
        <v>11904</v>
      </c>
      <c r="E631" s="501" t="s">
        <v>11905</v>
      </c>
      <c r="F631" s="500" t="s">
        <v>11906</v>
      </c>
      <c r="G631" s="483" t="s">
        <v>473</v>
      </c>
      <c r="H631" s="483" t="s">
        <v>334</v>
      </c>
      <c r="I631" s="498" t="s">
        <v>58</v>
      </c>
      <c r="J631" s="497">
        <v>136000</v>
      </c>
      <c r="K631" s="498">
        <v>200</v>
      </c>
      <c r="L631" s="486">
        <f t="shared" si="11"/>
        <v>27200000</v>
      </c>
      <c r="M631" s="483" t="s">
        <v>10919</v>
      </c>
      <c r="N631" s="485" t="s">
        <v>11397</v>
      </c>
      <c r="O631" s="485" t="s">
        <v>10659</v>
      </c>
      <c r="P631" s="483" t="s">
        <v>10640</v>
      </c>
      <c r="Q631" s="499">
        <v>43259</v>
      </c>
    </row>
    <row r="632" spans="1:17" ht="60">
      <c r="A632" s="482">
        <v>631</v>
      </c>
      <c r="B632" s="483"/>
      <c r="C632" s="500" t="s">
        <v>132</v>
      </c>
      <c r="D632" s="501" t="s">
        <v>11907</v>
      </c>
      <c r="E632" s="501" t="s">
        <v>11907</v>
      </c>
      <c r="F632" s="500" t="s">
        <v>309</v>
      </c>
      <c r="G632" s="483" t="s">
        <v>11908</v>
      </c>
      <c r="H632" s="483" t="s">
        <v>11909</v>
      </c>
      <c r="I632" s="498" t="s">
        <v>21</v>
      </c>
      <c r="J632" s="497">
        <v>140000</v>
      </c>
      <c r="K632" s="498">
        <v>10</v>
      </c>
      <c r="L632" s="486">
        <f t="shared" si="11"/>
        <v>1400000</v>
      </c>
      <c r="M632" s="483" t="s">
        <v>10919</v>
      </c>
      <c r="N632" s="485" t="s">
        <v>11397</v>
      </c>
      <c r="O632" s="485" t="s">
        <v>10659</v>
      </c>
      <c r="P632" s="483" t="s">
        <v>10640</v>
      </c>
      <c r="Q632" s="499">
        <v>43259</v>
      </c>
    </row>
    <row r="633" spans="1:17" ht="60">
      <c r="A633" s="482">
        <v>632</v>
      </c>
      <c r="B633" s="483"/>
      <c r="C633" s="500" t="s">
        <v>234</v>
      </c>
      <c r="D633" s="501" t="s">
        <v>11910</v>
      </c>
      <c r="E633" s="501" t="s">
        <v>11911</v>
      </c>
      <c r="F633" s="500" t="s">
        <v>11912</v>
      </c>
      <c r="G633" s="483" t="s">
        <v>11913</v>
      </c>
      <c r="H633" s="483" t="s">
        <v>34</v>
      </c>
      <c r="I633" s="498" t="s">
        <v>1761</v>
      </c>
      <c r="J633" s="497">
        <v>184000</v>
      </c>
      <c r="K633" s="498">
        <v>500</v>
      </c>
      <c r="L633" s="486">
        <f t="shared" si="11"/>
        <v>92000000</v>
      </c>
      <c r="M633" s="483" t="s">
        <v>10919</v>
      </c>
      <c r="N633" s="485" t="s">
        <v>11397</v>
      </c>
      <c r="O633" s="485" t="s">
        <v>10659</v>
      </c>
      <c r="P633" s="483" t="s">
        <v>10640</v>
      </c>
      <c r="Q633" s="499">
        <v>43259</v>
      </c>
    </row>
    <row r="634" spans="1:17" ht="135">
      <c r="A634" s="482">
        <v>633</v>
      </c>
      <c r="B634" s="483"/>
      <c r="C634" s="500" t="s">
        <v>234</v>
      </c>
      <c r="D634" s="501" t="s">
        <v>11914</v>
      </c>
      <c r="E634" s="501" t="s">
        <v>11915</v>
      </c>
      <c r="F634" s="500" t="s">
        <v>11916</v>
      </c>
      <c r="G634" s="483" t="s">
        <v>811</v>
      </c>
      <c r="H634" s="483" t="s">
        <v>131</v>
      </c>
      <c r="I634" s="498" t="s">
        <v>17</v>
      </c>
      <c r="J634" s="497">
        <v>489000</v>
      </c>
      <c r="K634" s="498">
        <v>300</v>
      </c>
      <c r="L634" s="486">
        <f t="shared" si="11"/>
        <v>146700000</v>
      </c>
      <c r="M634" s="483" t="s">
        <v>10919</v>
      </c>
      <c r="N634" s="485" t="s">
        <v>11397</v>
      </c>
      <c r="O634" s="485" t="s">
        <v>10659</v>
      </c>
      <c r="P634" s="483" t="s">
        <v>10640</v>
      </c>
      <c r="Q634" s="499">
        <v>43259</v>
      </c>
    </row>
    <row r="635" spans="1:17" ht="60">
      <c r="A635" s="482">
        <v>634</v>
      </c>
      <c r="B635" s="483"/>
      <c r="C635" s="500" t="s">
        <v>101</v>
      </c>
      <c r="D635" s="501" t="s">
        <v>11917</v>
      </c>
      <c r="E635" s="501" t="s">
        <v>11917</v>
      </c>
      <c r="F635" s="500" t="s">
        <v>21</v>
      </c>
      <c r="G635" s="483" t="s">
        <v>11520</v>
      </c>
      <c r="H635" s="483" t="s">
        <v>33</v>
      </c>
      <c r="I635" s="498" t="s">
        <v>1415</v>
      </c>
      <c r="J635" s="497">
        <v>22400</v>
      </c>
      <c r="K635" s="498">
        <v>100</v>
      </c>
      <c r="L635" s="486">
        <f t="shared" si="11"/>
        <v>2240000</v>
      </c>
      <c r="M635" s="483" t="s">
        <v>10919</v>
      </c>
      <c r="N635" s="485" t="s">
        <v>11397</v>
      </c>
      <c r="O635" s="485" t="s">
        <v>10659</v>
      </c>
      <c r="P635" s="483" t="s">
        <v>10640</v>
      </c>
      <c r="Q635" s="499">
        <v>43259</v>
      </c>
    </row>
    <row r="636" spans="1:17" ht="60">
      <c r="A636" s="482">
        <v>635</v>
      </c>
      <c r="B636" s="483"/>
      <c r="C636" s="500" t="s">
        <v>101</v>
      </c>
      <c r="D636" s="501" t="s">
        <v>11918</v>
      </c>
      <c r="E636" s="501" t="s">
        <v>11918</v>
      </c>
      <c r="F636" s="500" t="s">
        <v>21</v>
      </c>
      <c r="G636" s="483" t="s">
        <v>11520</v>
      </c>
      <c r="H636" s="483" t="s">
        <v>33</v>
      </c>
      <c r="I636" s="498" t="s">
        <v>1415</v>
      </c>
      <c r="J636" s="497">
        <v>15400</v>
      </c>
      <c r="K636" s="498">
        <v>100</v>
      </c>
      <c r="L636" s="486">
        <f t="shared" si="11"/>
        <v>1540000</v>
      </c>
      <c r="M636" s="483" t="s">
        <v>10919</v>
      </c>
      <c r="N636" s="485" t="s">
        <v>11397</v>
      </c>
      <c r="O636" s="485" t="s">
        <v>10659</v>
      </c>
      <c r="P636" s="483" t="s">
        <v>10640</v>
      </c>
      <c r="Q636" s="499">
        <v>43259</v>
      </c>
    </row>
    <row r="637" spans="1:17" ht="60">
      <c r="A637" s="482">
        <v>636</v>
      </c>
      <c r="B637" s="483"/>
      <c r="C637" s="500" t="s">
        <v>101</v>
      </c>
      <c r="D637" s="501" t="s">
        <v>11919</v>
      </c>
      <c r="E637" s="501" t="s">
        <v>11919</v>
      </c>
      <c r="F637" s="500" t="s">
        <v>21</v>
      </c>
      <c r="G637" s="483" t="s">
        <v>11520</v>
      </c>
      <c r="H637" s="483" t="s">
        <v>33</v>
      </c>
      <c r="I637" s="498" t="s">
        <v>1415</v>
      </c>
      <c r="J637" s="497">
        <v>10500</v>
      </c>
      <c r="K637" s="498">
        <v>100</v>
      </c>
      <c r="L637" s="486">
        <f t="shared" si="11"/>
        <v>1050000</v>
      </c>
      <c r="M637" s="483" t="s">
        <v>10919</v>
      </c>
      <c r="N637" s="485" t="s">
        <v>11397</v>
      </c>
      <c r="O637" s="485" t="s">
        <v>10659</v>
      </c>
      <c r="P637" s="483" t="s">
        <v>10640</v>
      </c>
      <c r="Q637" s="499">
        <v>43259</v>
      </c>
    </row>
    <row r="638" spans="1:17" ht="60">
      <c r="A638" s="482">
        <v>637</v>
      </c>
      <c r="B638" s="483"/>
      <c r="C638" s="500" t="s">
        <v>95</v>
      </c>
      <c r="D638" s="501" t="s">
        <v>11920</v>
      </c>
      <c r="E638" s="501" t="s">
        <v>11920</v>
      </c>
      <c r="F638" s="500" t="s">
        <v>11334</v>
      </c>
      <c r="G638" s="483" t="s">
        <v>11565</v>
      </c>
      <c r="H638" s="483" t="s">
        <v>31</v>
      </c>
      <c r="I638" s="498" t="s">
        <v>21</v>
      </c>
      <c r="J638" s="497">
        <v>15000</v>
      </c>
      <c r="K638" s="498">
        <v>600</v>
      </c>
      <c r="L638" s="486">
        <f t="shared" si="11"/>
        <v>9000000</v>
      </c>
      <c r="M638" s="483" t="s">
        <v>10919</v>
      </c>
      <c r="N638" s="485" t="s">
        <v>11397</v>
      </c>
      <c r="O638" s="485" t="s">
        <v>10659</v>
      </c>
      <c r="P638" s="483" t="s">
        <v>10640</v>
      </c>
      <c r="Q638" s="499">
        <v>43259</v>
      </c>
    </row>
    <row r="639" spans="1:17" ht="60">
      <c r="A639" s="482">
        <v>638</v>
      </c>
      <c r="B639" s="483"/>
      <c r="C639" s="500"/>
      <c r="D639" s="501" t="s">
        <v>11921</v>
      </c>
      <c r="E639" s="501" t="s">
        <v>11921</v>
      </c>
      <c r="F639" s="500" t="s">
        <v>11922</v>
      </c>
      <c r="G639" s="483" t="s">
        <v>11581</v>
      </c>
      <c r="H639" s="483" t="s">
        <v>33</v>
      </c>
      <c r="I639" s="498" t="s">
        <v>21</v>
      </c>
      <c r="J639" s="497">
        <v>1320</v>
      </c>
      <c r="K639" s="498">
        <v>60000</v>
      </c>
      <c r="L639" s="486">
        <f t="shared" si="11"/>
        <v>79200000</v>
      </c>
      <c r="M639" s="483" t="s">
        <v>10919</v>
      </c>
      <c r="N639" s="485" t="s">
        <v>11397</v>
      </c>
      <c r="O639" s="485" t="s">
        <v>10659</v>
      </c>
      <c r="P639" s="483" t="s">
        <v>10640</v>
      </c>
      <c r="Q639" s="499">
        <v>43259</v>
      </c>
    </row>
    <row r="640" spans="1:17" ht="60">
      <c r="A640" s="482">
        <v>639</v>
      </c>
      <c r="B640" s="483"/>
      <c r="C640" s="500"/>
      <c r="D640" s="501" t="s">
        <v>11923</v>
      </c>
      <c r="E640" s="501" t="s">
        <v>11923</v>
      </c>
      <c r="F640" s="500" t="s">
        <v>11857</v>
      </c>
      <c r="G640" s="483" t="s">
        <v>11858</v>
      </c>
      <c r="H640" s="483" t="s">
        <v>33</v>
      </c>
      <c r="I640" s="498" t="s">
        <v>21</v>
      </c>
      <c r="J640" s="497">
        <v>150000</v>
      </c>
      <c r="K640" s="498">
        <v>20</v>
      </c>
      <c r="L640" s="486">
        <f t="shared" si="11"/>
        <v>3000000</v>
      </c>
      <c r="M640" s="483" t="s">
        <v>10919</v>
      </c>
      <c r="N640" s="485" t="s">
        <v>11397</v>
      </c>
      <c r="O640" s="485" t="s">
        <v>10659</v>
      </c>
      <c r="P640" s="483" t="s">
        <v>10640</v>
      </c>
      <c r="Q640" s="499">
        <v>43259</v>
      </c>
    </row>
    <row r="641" spans="1:17" ht="60">
      <c r="A641" s="482">
        <v>640</v>
      </c>
      <c r="B641" s="483"/>
      <c r="C641" s="500" t="s">
        <v>1300</v>
      </c>
      <c r="D641" s="501" t="s">
        <v>11924</v>
      </c>
      <c r="E641" s="501" t="s">
        <v>11925</v>
      </c>
      <c r="F641" s="500" t="s">
        <v>11926</v>
      </c>
      <c r="G641" s="483" t="s">
        <v>11565</v>
      </c>
      <c r="H641" s="483" t="s">
        <v>31</v>
      </c>
      <c r="I641" s="498" t="s">
        <v>1415</v>
      </c>
      <c r="J641" s="497">
        <v>36000</v>
      </c>
      <c r="K641" s="498">
        <v>5000</v>
      </c>
      <c r="L641" s="486">
        <f t="shared" si="11"/>
        <v>180000000</v>
      </c>
      <c r="M641" s="483" t="s">
        <v>10919</v>
      </c>
      <c r="N641" s="485" t="s">
        <v>11397</v>
      </c>
      <c r="O641" s="485" t="s">
        <v>10659</v>
      </c>
      <c r="P641" s="483" t="s">
        <v>10640</v>
      </c>
      <c r="Q641" s="499">
        <v>43259</v>
      </c>
    </row>
    <row r="642" spans="1:17" ht="60">
      <c r="A642" s="482">
        <v>641</v>
      </c>
      <c r="B642" s="483"/>
      <c r="C642" s="500"/>
      <c r="D642" s="501" t="s">
        <v>11927</v>
      </c>
      <c r="E642" s="501" t="s">
        <v>11927</v>
      </c>
      <c r="F642" s="500" t="s">
        <v>21</v>
      </c>
      <c r="G642" s="483" t="s">
        <v>11460</v>
      </c>
      <c r="H642" s="483" t="s">
        <v>168</v>
      </c>
      <c r="I642" s="498" t="s">
        <v>1415</v>
      </c>
      <c r="J642" s="497">
        <v>580000</v>
      </c>
      <c r="K642" s="498">
        <v>10</v>
      </c>
      <c r="L642" s="486">
        <f t="shared" si="11"/>
        <v>5800000</v>
      </c>
      <c r="M642" s="483" t="s">
        <v>10919</v>
      </c>
      <c r="N642" s="485" t="s">
        <v>11397</v>
      </c>
      <c r="O642" s="485" t="s">
        <v>10659</v>
      </c>
      <c r="P642" s="483" t="s">
        <v>10640</v>
      </c>
      <c r="Q642" s="499">
        <v>43259</v>
      </c>
    </row>
    <row r="643" spans="1:17" ht="60">
      <c r="A643" s="482">
        <v>642</v>
      </c>
      <c r="B643" s="483"/>
      <c r="C643" s="500" t="s">
        <v>97</v>
      </c>
      <c r="D643" s="501" t="s">
        <v>6380</v>
      </c>
      <c r="E643" s="501" t="s">
        <v>6380</v>
      </c>
      <c r="F643" s="500" t="s">
        <v>21</v>
      </c>
      <c r="G643" s="483" t="s">
        <v>11581</v>
      </c>
      <c r="H643" s="483" t="s">
        <v>33</v>
      </c>
      <c r="I643" s="498" t="s">
        <v>21</v>
      </c>
      <c r="J643" s="497">
        <v>815</v>
      </c>
      <c r="K643" s="498">
        <v>8000</v>
      </c>
      <c r="L643" s="486">
        <f t="shared" si="11"/>
        <v>6520000</v>
      </c>
      <c r="M643" s="483" t="s">
        <v>10919</v>
      </c>
      <c r="N643" s="485" t="s">
        <v>11397</v>
      </c>
      <c r="O643" s="485" t="s">
        <v>10659</v>
      </c>
      <c r="P643" s="483" t="s">
        <v>10640</v>
      </c>
      <c r="Q643" s="499">
        <v>43259</v>
      </c>
    </row>
    <row r="644" spans="1:17" ht="60">
      <c r="A644" s="482">
        <v>643</v>
      </c>
      <c r="B644" s="483"/>
      <c r="C644" s="500" t="s">
        <v>68</v>
      </c>
      <c r="D644" s="501" t="s">
        <v>11928</v>
      </c>
      <c r="E644" s="501" t="s">
        <v>11928</v>
      </c>
      <c r="F644" s="500" t="s">
        <v>11929</v>
      </c>
      <c r="G644" s="483" t="s">
        <v>11930</v>
      </c>
      <c r="H644" s="483" t="s">
        <v>11931</v>
      </c>
      <c r="I644" s="498" t="s">
        <v>1415</v>
      </c>
      <c r="J644" s="497">
        <v>350000</v>
      </c>
      <c r="K644" s="498">
        <v>1000</v>
      </c>
      <c r="L644" s="486">
        <f t="shared" si="11"/>
        <v>350000000</v>
      </c>
      <c r="M644" s="483" t="s">
        <v>10919</v>
      </c>
      <c r="N644" s="485" t="s">
        <v>11397</v>
      </c>
      <c r="O644" s="485" t="s">
        <v>10659</v>
      </c>
      <c r="P644" s="483" t="s">
        <v>10640</v>
      </c>
      <c r="Q644" s="499">
        <v>43259</v>
      </c>
    </row>
    <row r="645" spans="1:17" ht="60">
      <c r="A645" s="482">
        <v>644</v>
      </c>
      <c r="B645" s="483"/>
      <c r="C645" s="500" t="s">
        <v>9598</v>
      </c>
      <c r="D645" s="501" t="s">
        <v>11932</v>
      </c>
      <c r="E645" s="501" t="s">
        <v>11932</v>
      </c>
      <c r="F645" s="500" t="s">
        <v>11929</v>
      </c>
      <c r="G645" s="483" t="s">
        <v>11930</v>
      </c>
      <c r="H645" s="483" t="s">
        <v>11931</v>
      </c>
      <c r="I645" s="498" t="s">
        <v>1415</v>
      </c>
      <c r="J645" s="497">
        <v>120000</v>
      </c>
      <c r="K645" s="498">
        <v>500</v>
      </c>
      <c r="L645" s="486">
        <f t="shared" si="11"/>
        <v>60000000</v>
      </c>
      <c r="M645" s="483" t="s">
        <v>10919</v>
      </c>
      <c r="N645" s="485" t="s">
        <v>11397</v>
      </c>
      <c r="O645" s="485" t="s">
        <v>10659</v>
      </c>
      <c r="P645" s="483" t="s">
        <v>10640</v>
      </c>
      <c r="Q645" s="499">
        <v>43259</v>
      </c>
    </row>
    <row r="646" spans="1:17" ht="60">
      <c r="A646" s="482">
        <v>645</v>
      </c>
      <c r="B646" s="483"/>
      <c r="C646" s="500" t="s">
        <v>69</v>
      </c>
      <c r="D646" s="501" t="s">
        <v>11933</v>
      </c>
      <c r="E646" s="501" t="s">
        <v>11933</v>
      </c>
      <c r="F646" s="500" t="s">
        <v>1415</v>
      </c>
      <c r="G646" s="483" t="s">
        <v>11934</v>
      </c>
      <c r="H646" s="483"/>
      <c r="I646" s="498" t="s">
        <v>1415</v>
      </c>
      <c r="J646" s="497">
        <v>460000</v>
      </c>
      <c r="K646" s="498">
        <v>100</v>
      </c>
      <c r="L646" s="486">
        <f t="shared" si="11"/>
        <v>46000000</v>
      </c>
      <c r="M646" s="483" t="s">
        <v>10919</v>
      </c>
      <c r="N646" s="485" t="s">
        <v>11397</v>
      </c>
      <c r="O646" s="485" t="s">
        <v>10659</v>
      </c>
      <c r="P646" s="483" t="s">
        <v>10640</v>
      </c>
      <c r="Q646" s="499">
        <v>43259</v>
      </c>
    </row>
    <row r="647" spans="1:17" ht="60">
      <c r="A647" s="482">
        <v>646</v>
      </c>
      <c r="B647" s="483"/>
      <c r="C647" s="500"/>
      <c r="D647" s="501" t="s">
        <v>11935</v>
      </c>
      <c r="E647" s="501" t="s">
        <v>11935</v>
      </c>
      <c r="F647" s="500" t="s">
        <v>23</v>
      </c>
      <c r="G647" s="483" t="s">
        <v>11936</v>
      </c>
      <c r="H647" s="483" t="s">
        <v>33</v>
      </c>
      <c r="I647" s="498" t="s">
        <v>23</v>
      </c>
      <c r="J647" s="497">
        <v>444000</v>
      </c>
      <c r="K647" s="498">
        <v>65</v>
      </c>
      <c r="L647" s="486">
        <f t="shared" si="11"/>
        <v>28860000</v>
      </c>
      <c r="M647" s="483" t="s">
        <v>10919</v>
      </c>
      <c r="N647" s="485" t="s">
        <v>11397</v>
      </c>
      <c r="O647" s="485" t="s">
        <v>10659</v>
      </c>
      <c r="P647" s="483" t="s">
        <v>10640</v>
      </c>
      <c r="Q647" s="499">
        <v>43259</v>
      </c>
    </row>
    <row r="648" spans="1:17" ht="60">
      <c r="A648" s="482">
        <v>647</v>
      </c>
      <c r="B648" s="483"/>
      <c r="C648" s="500"/>
      <c r="D648" s="501" t="s">
        <v>11937</v>
      </c>
      <c r="E648" s="501" t="s">
        <v>11937</v>
      </c>
      <c r="F648" s="500" t="s">
        <v>23</v>
      </c>
      <c r="G648" s="483" t="s">
        <v>11936</v>
      </c>
      <c r="H648" s="483" t="s">
        <v>33</v>
      </c>
      <c r="I648" s="498" t="s">
        <v>23</v>
      </c>
      <c r="J648" s="497">
        <v>280000</v>
      </c>
      <c r="K648" s="498">
        <v>65</v>
      </c>
      <c r="L648" s="486">
        <f t="shared" si="11"/>
        <v>18200000</v>
      </c>
      <c r="M648" s="483" t="s">
        <v>10919</v>
      </c>
      <c r="N648" s="485" t="s">
        <v>11397</v>
      </c>
      <c r="O648" s="485" t="s">
        <v>10659</v>
      </c>
      <c r="P648" s="483" t="s">
        <v>10640</v>
      </c>
      <c r="Q648" s="499">
        <v>43259</v>
      </c>
    </row>
    <row r="649" spans="1:17" ht="60">
      <c r="A649" s="482">
        <v>648</v>
      </c>
      <c r="B649" s="483"/>
      <c r="C649" s="500"/>
      <c r="D649" s="501" t="s">
        <v>11938</v>
      </c>
      <c r="E649" s="501" t="s">
        <v>11938</v>
      </c>
      <c r="F649" s="500" t="s">
        <v>23</v>
      </c>
      <c r="G649" s="483" t="s">
        <v>11936</v>
      </c>
      <c r="H649" s="483" t="s">
        <v>33</v>
      </c>
      <c r="I649" s="498" t="s">
        <v>23</v>
      </c>
      <c r="J649" s="497">
        <v>280000</v>
      </c>
      <c r="K649" s="498">
        <v>15</v>
      </c>
      <c r="L649" s="486">
        <f t="shared" si="11"/>
        <v>4200000</v>
      </c>
      <c r="M649" s="483" t="s">
        <v>10919</v>
      </c>
      <c r="N649" s="485" t="s">
        <v>11397</v>
      </c>
      <c r="O649" s="485" t="s">
        <v>10659</v>
      </c>
      <c r="P649" s="483" t="s">
        <v>10640</v>
      </c>
      <c r="Q649" s="499">
        <v>43259</v>
      </c>
    </row>
    <row r="650" spans="1:17" ht="60">
      <c r="A650" s="482">
        <v>649</v>
      </c>
      <c r="B650" s="483"/>
      <c r="C650" s="500"/>
      <c r="D650" s="501" t="s">
        <v>11939</v>
      </c>
      <c r="E650" s="501" t="s">
        <v>11939</v>
      </c>
      <c r="F650" s="500" t="s">
        <v>1415</v>
      </c>
      <c r="G650" s="483" t="s">
        <v>11460</v>
      </c>
      <c r="H650" s="483" t="s">
        <v>33</v>
      </c>
      <c r="I650" s="498" t="s">
        <v>21</v>
      </c>
      <c r="J650" s="497">
        <v>14000</v>
      </c>
      <c r="K650" s="498">
        <v>100</v>
      </c>
      <c r="L650" s="486">
        <f t="shared" si="11"/>
        <v>1400000</v>
      </c>
      <c r="M650" s="483" t="s">
        <v>10919</v>
      </c>
      <c r="N650" s="485" t="s">
        <v>11397</v>
      </c>
      <c r="O650" s="485" t="s">
        <v>10659</v>
      </c>
      <c r="P650" s="483" t="s">
        <v>10640</v>
      </c>
      <c r="Q650" s="499">
        <v>43259</v>
      </c>
    </row>
    <row r="651" spans="1:17" ht="60">
      <c r="A651" s="482">
        <v>650</v>
      </c>
      <c r="B651" s="483"/>
      <c r="C651" s="500"/>
      <c r="D651" s="501" t="s">
        <v>11940</v>
      </c>
      <c r="E651" s="501" t="s">
        <v>11940</v>
      </c>
      <c r="F651" s="500" t="s">
        <v>1415</v>
      </c>
      <c r="G651" s="483" t="s">
        <v>11460</v>
      </c>
      <c r="H651" s="483" t="s">
        <v>33</v>
      </c>
      <c r="I651" s="498" t="s">
        <v>1415</v>
      </c>
      <c r="J651" s="497">
        <v>17000</v>
      </c>
      <c r="K651" s="498">
        <v>100</v>
      </c>
      <c r="L651" s="486">
        <f t="shared" si="11"/>
        <v>1700000</v>
      </c>
      <c r="M651" s="483" t="s">
        <v>10919</v>
      </c>
      <c r="N651" s="485" t="s">
        <v>11397</v>
      </c>
      <c r="O651" s="485" t="s">
        <v>10659</v>
      </c>
      <c r="P651" s="483" t="s">
        <v>10640</v>
      </c>
      <c r="Q651" s="499">
        <v>43259</v>
      </c>
    </row>
    <row r="652" spans="1:17" ht="60">
      <c r="A652" s="482">
        <v>651</v>
      </c>
      <c r="B652" s="483"/>
      <c r="C652" s="500" t="s">
        <v>798</v>
      </c>
      <c r="D652" s="501" t="s">
        <v>11941</v>
      </c>
      <c r="E652" s="501" t="s">
        <v>11942</v>
      </c>
      <c r="F652" s="500" t="s">
        <v>11943</v>
      </c>
      <c r="G652" s="483"/>
      <c r="H652" s="483" t="s">
        <v>11944</v>
      </c>
      <c r="I652" s="498" t="s">
        <v>17</v>
      </c>
      <c r="J652" s="497">
        <v>100000</v>
      </c>
      <c r="K652" s="498">
        <v>200</v>
      </c>
      <c r="L652" s="486">
        <f t="shared" si="11"/>
        <v>20000000</v>
      </c>
      <c r="M652" s="483" t="s">
        <v>10919</v>
      </c>
      <c r="N652" s="485" t="s">
        <v>11397</v>
      </c>
      <c r="O652" s="485" t="s">
        <v>10659</v>
      </c>
      <c r="P652" s="483" t="s">
        <v>10640</v>
      </c>
      <c r="Q652" s="499">
        <v>43259</v>
      </c>
    </row>
    <row r="653" spans="1:17" ht="60">
      <c r="A653" s="482">
        <v>652</v>
      </c>
      <c r="B653" s="483"/>
      <c r="C653" s="500" t="s">
        <v>9472</v>
      </c>
      <c r="D653" s="501" t="s">
        <v>11945</v>
      </c>
      <c r="E653" s="501" t="s">
        <v>11945</v>
      </c>
      <c r="F653" s="500" t="s">
        <v>7814</v>
      </c>
      <c r="G653" s="483" t="s">
        <v>11460</v>
      </c>
      <c r="H653" s="483" t="s">
        <v>33</v>
      </c>
      <c r="I653" s="498" t="s">
        <v>23</v>
      </c>
      <c r="J653" s="497">
        <v>29000</v>
      </c>
      <c r="K653" s="498">
        <v>100</v>
      </c>
      <c r="L653" s="486">
        <f t="shared" si="11"/>
        <v>2900000</v>
      </c>
      <c r="M653" s="483" t="s">
        <v>10919</v>
      </c>
      <c r="N653" s="485" t="s">
        <v>11397</v>
      </c>
      <c r="O653" s="485" t="s">
        <v>10659</v>
      </c>
      <c r="P653" s="483" t="s">
        <v>10640</v>
      </c>
      <c r="Q653" s="499">
        <v>43259</v>
      </c>
    </row>
    <row r="654" spans="1:17" ht="60">
      <c r="A654" s="482">
        <v>653</v>
      </c>
      <c r="B654" s="483"/>
      <c r="C654" s="500" t="s">
        <v>9472</v>
      </c>
      <c r="D654" s="501" t="s">
        <v>11946</v>
      </c>
      <c r="E654" s="501" t="s">
        <v>11946</v>
      </c>
      <c r="F654" s="500" t="s">
        <v>7814</v>
      </c>
      <c r="G654" s="483" t="s">
        <v>11460</v>
      </c>
      <c r="H654" s="483" t="s">
        <v>33</v>
      </c>
      <c r="I654" s="498" t="s">
        <v>23</v>
      </c>
      <c r="J654" s="497">
        <v>33000</v>
      </c>
      <c r="K654" s="498">
        <v>100</v>
      </c>
      <c r="L654" s="486">
        <f t="shared" si="11"/>
        <v>3300000</v>
      </c>
      <c r="M654" s="483" t="s">
        <v>10919</v>
      </c>
      <c r="N654" s="485" t="s">
        <v>11397</v>
      </c>
      <c r="O654" s="485" t="s">
        <v>10659</v>
      </c>
      <c r="P654" s="483" t="s">
        <v>10640</v>
      </c>
      <c r="Q654" s="499">
        <v>43259</v>
      </c>
    </row>
    <row r="655" spans="1:17" ht="60">
      <c r="A655" s="482">
        <v>654</v>
      </c>
      <c r="B655" s="483"/>
      <c r="C655" s="500"/>
      <c r="D655" s="501" t="s">
        <v>11947</v>
      </c>
      <c r="E655" s="501" t="s">
        <v>11947</v>
      </c>
      <c r="F655" s="500" t="s">
        <v>21</v>
      </c>
      <c r="G655" s="483" t="s">
        <v>11584</v>
      </c>
      <c r="H655" s="483" t="s">
        <v>35</v>
      </c>
      <c r="I655" s="498" t="s">
        <v>21</v>
      </c>
      <c r="J655" s="497">
        <v>6900</v>
      </c>
      <c r="K655" s="498">
        <v>3000</v>
      </c>
      <c r="L655" s="486">
        <f t="shared" si="11"/>
        <v>20700000</v>
      </c>
      <c r="M655" s="483" t="s">
        <v>10919</v>
      </c>
      <c r="N655" s="485" t="s">
        <v>11397</v>
      </c>
      <c r="O655" s="485" t="s">
        <v>10659</v>
      </c>
      <c r="P655" s="483" t="s">
        <v>10640</v>
      </c>
      <c r="Q655" s="499">
        <v>43259</v>
      </c>
    </row>
    <row r="656" spans="1:17" ht="75">
      <c r="A656" s="482">
        <v>655</v>
      </c>
      <c r="B656" s="483"/>
      <c r="C656" s="500" t="s">
        <v>68</v>
      </c>
      <c r="D656" s="501" t="s">
        <v>11948</v>
      </c>
      <c r="E656" s="501" t="s">
        <v>11949</v>
      </c>
      <c r="F656" s="500" t="s">
        <v>11950</v>
      </c>
      <c r="G656" s="483" t="s">
        <v>11951</v>
      </c>
      <c r="H656" s="483" t="s">
        <v>34</v>
      </c>
      <c r="I656" s="498" t="s">
        <v>1415</v>
      </c>
      <c r="J656" s="497">
        <v>15000</v>
      </c>
      <c r="K656" s="498">
        <v>500</v>
      </c>
      <c r="L656" s="486">
        <f t="shared" si="11"/>
        <v>7500000</v>
      </c>
      <c r="M656" s="483" t="s">
        <v>10919</v>
      </c>
      <c r="N656" s="485" t="s">
        <v>11397</v>
      </c>
      <c r="O656" s="485" t="s">
        <v>10659</v>
      </c>
      <c r="P656" s="483" t="s">
        <v>10640</v>
      </c>
      <c r="Q656" s="499">
        <v>43259</v>
      </c>
    </row>
    <row r="657" spans="1:17" ht="60">
      <c r="A657" s="482">
        <v>656</v>
      </c>
      <c r="B657" s="483"/>
      <c r="C657" s="500" t="s">
        <v>97</v>
      </c>
      <c r="D657" s="501" t="s">
        <v>11952</v>
      </c>
      <c r="E657" s="501" t="s">
        <v>11952</v>
      </c>
      <c r="F657" s="500" t="s">
        <v>11953</v>
      </c>
      <c r="G657" s="483" t="s">
        <v>11581</v>
      </c>
      <c r="H657" s="483" t="s">
        <v>33</v>
      </c>
      <c r="I657" s="498" t="s">
        <v>32</v>
      </c>
      <c r="J657" s="497">
        <v>1550</v>
      </c>
      <c r="K657" s="498">
        <v>50</v>
      </c>
      <c r="L657" s="486">
        <f t="shared" si="11"/>
        <v>77500</v>
      </c>
      <c r="M657" s="483" t="s">
        <v>10919</v>
      </c>
      <c r="N657" s="485" t="s">
        <v>11397</v>
      </c>
      <c r="O657" s="485" t="s">
        <v>10659</v>
      </c>
      <c r="P657" s="483" t="s">
        <v>10640</v>
      </c>
      <c r="Q657" s="499">
        <v>43259</v>
      </c>
    </row>
    <row r="658" spans="1:17" ht="60">
      <c r="A658" s="482">
        <v>657</v>
      </c>
      <c r="B658" s="483"/>
      <c r="C658" s="500"/>
      <c r="D658" s="501" t="s">
        <v>11954</v>
      </c>
      <c r="E658" s="501" t="s">
        <v>11954</v>
      </c>
      <c r="F658" s="500" t="s">
        <v>11955</v>
      </c>
      <c r="G658" s="483" t="s">
        <v>11956</v>
      </c>
      <c r="H658" s="483" t="s">
        <v>34</v>
      </c>
      <c r="I658" s="498" t="s">
        <v>7086</v>
      </c>
      <c r="J658" s="497">
        <v>1836000</v>
      </c>
      <c r="K658" s="498">
        <v>15</v>
      </c>
      <c r="L658" s="486">
        <f t="shared" si="11"/>
        <v>27540000</v>
      </c>
      <c r="M658" s="483" t="s">
        <v>10919</v>
      </c>
      <c r="N658" s="485" t="s">
        <v>11397</v>
      </c>
      <c r="O658" s="485" t="s">
        <v>10659</v>
      </c>
      <c r="P658" s="483" t="s">
        <v>10640</v>
      </c>
      <c r="Q658" s="499">
        <v>43259</v>
      </c>
    </row>
    <row r="659" spans="1:17" ht="75">
      <c r="A659" s="482">
        <v>658</v>
      </c>
      <c r="B659" s="483"/>
      <c r="C659" s="500" t="s">
        <v>156</v>
      </c>
      <c r="D659" s="501" t="s">
        <v>11957</v>
      </c>
      <c r="E659" s="501" t="s">
        <v>11957</v>
      </c>
      <c r="F659" s="500" t="s">
        <v>21</v>
      </c>
      <c r="G659" s="483" t="s">
        <v>11958</v>
      </c>
      <c r="H659" s="483" t="s">
        <v>35</v>
      </c>
      <c r="I659" s="498" t="s">
        <v>21</v>
      </c>
      <c r="J659" s="497">
        <v>11300000</v>
      </c>
      <c r="K659" s="498">
        <v>1</v>
      </c>
      <c r="L659" s="486">
        <f t="shared" si="11"/>
        <v>11300000</v>
      </c>
      <c r="M659" s="483" t="s">
        <v>10919</v>
      </c>
      <c r="N659" s="485" t="s">
        <v>11397</v>
      </c>
      <c r="O659" s="485" t="s">
        <v>10659</v>
      </c>
      <c r="P659" s="483" t="s">
        <v>10640</v>
      </c>
      <c r="Q659" s="499">
        <v>43259</v>
      </c>
    </row>
    <row r="660" spans="1:17" ht="90">
      <c r="A660" s="482">
        <v>659</v>
      </c>
      <c r="B660" s="483"/>
      <c r="C660" s="500" t="s">
        <v>156</v>
      </c>
      <c r="D660" s="501" t="s">
        <v>11959</v>
      </c>
      <c r="E660" s="501" t="s">
        <v>11959</v>
      </c>
      <c r="F660" s="500" t="s">
        <v>1415</v>
      </c>
      <c r="G660" s="483" t="s">
        <v>11958</v>
      </c>
      <c r="H660" s="483" t="s">
        <v>35</v>
      </c>
      <c r="I660" s="498" t="s">
        <v>1415</v>
      </c>
      <c r="J660" s="497">
        <v>13800000</v>
      </c>
      <c r="K660" s="498">
        <v>1</v>
      </c>
      <c r="L660" s="486">
        <f t="shared" si="11"/>
        <v>13800000</v>
      </c>
      <c r="M660" s="483" t="s">
        <v>10919</v>
      </c>
      <c r="N660" s="485" t="s">
        <v>11397</v>
      </c>
      <c r="O660" s="485" t="s">
        <v>10659</v>
      </c>
      <c r="P660" s="483" t="s">
        <v>10640</v>
      </c>
      <c r="Q660" s="499">
        <v>43259</v>
      </c>
    </row>
    <row r="661" spans="1:17" ht="60">
      <c r="A661" s="482">
        <v>660</v>
      </c>
      <c r="B661" s="483"/>
      <c r="C661" s="500"/>
      <c r="D661" s="501" t="s">
        <v>11960</v>
      </c>
      <c r="E661" s="501" t="s">
        <v>11960</v>
      </c>
      <c r="F661" s="500" t="s">
        <v>21</v>
      </c>
      <c r="G661" s="483" t="s">
        <v>11958</v>
      </c>
      <c r="H661" s="483" t="s">
        <v>35</v>
      </c>
      <c r="I661" s="498" t="s">
        <v>21</v>
      </c>
      <c r="J661" s="497">
        <v>10000000</v>
      </c>
      <c r="K661" s="498">
        <v>1</v>
      </c>
      <c r="L661" s="486">
        <f t="shared" si="11"/>
        <v>10000000</v>
      </c>
      <c r="M661" s="483" t="s">
        <v>10919</v>
      </c>
      <c r="N661" s="485" t="s">
        <v>11397</v>
      </c>
      <c r="O661" s="485" t="s">
        <v>10659</v>
      </c>
      <c r="P661" s="483" t="s">
        <v>10640</v>
      </c>
      <c r="Q661" s="499">
        <v>43259</v>
      </c>
    </row>
    <row r="662" spans="1:17" ht="75">
      <c r="A662" s="482">
        <v>661</v>
      </c>
      <c r="B662" s="483"/>
      <c r="C662" s="500"/>
      <c r="D662" s="501" t="s">
        <v>11961</v>
      </c>
      <c r="E662" s="501" t="s">
        <v>11961</v>
      </c>
      <c r="F662" s="500" t="s">
        <v>21</v>
      </c>
      <c r="G662" s="483" t="s">
        <v>11958</v>
      </c>
      <c r="H662" s="483" t="s">
        <v>35</v>
      </c>
      <c r="I662" s="498" t="s">
        <v>1415</v>
      </c>
      <c r="J662" s="497">
        <v>10000000</v>
      </c>
      <c r="K662" s="498">
        <v>1</v>
      </c>
      <c r="L662" s="486">
        <f t="shared" si="11"/>
        <v>10000000</v>
      </c>
      <c r="M662" s="483" t="s">
        <v>10919</v>
      </c>
      <c r="N662" s="485" t="s">
        <v>11397</v>
      </c>
      <c r="O662" s="485" t="s">
        <v>10659</v>
      </c>
      <c r="P662" s="483" t="s">
        <v>10640</v>
      </c>
      <c r="Q662" s="499">
        <v>43259</v>
      </c>
    </row>
    <row r="663" spans="1:17" ht="60">
      <c r="A663" s="482">
        <v>662</v>
      </c>
      <c r="B663" s="483"/>
      <c r="C663" s="500" t="s">
        <v>11962</v>
      </c>
      <c r="D663" s="501" t="s">
        <v>11963</v>
      </c>
      <c r="E663" s="501" t="s">
        <v>11963</v>
      </c>
      <c r="F663" s="500" t="s">
        <v>4623</v>
      </c>
      <c r="G663" s="483" t="s">
        <v>11964</v>
      </c>
      <c r="H663" s="483" t="s">
        <v>34</v>
      </c>
      <c r="I663" s="498" t="s">
        <v>21</v>
      </c>
      <c r="J663" s="497">
        <v>5980000</v>
      </c>
      <c r="K663" s="498">
        <v>70</v>
      </c>
      <c r="L663" s="486">
        <f t="shared" si="11"/>
        <v>418600000</v>
      </c>
      <c r="M663" s="483" t="s">
        <v>10919</v>
      </c>
      <c r="N663" s="485" t="s">
        <v>11397</v>
      </c>
      <c r="O663" s="485" t="s">
        <v>10659</v>
      </c>
      <c r="P663" s="483" t="s">
        <v>10640</v>
      </c>
      <c r="Q663" s="499">
        <v>43259</v>
      </c>
    </row>
    <row r="664" spans="1:17" ht="60">
      <c r="A664" s="482">
        <v>663</v>
      </c>
      <c r="B664" s="483"/>
      <c r="C664" s="500" t="s">
        <v>11962</v>
      </c>
      <c r="D664" s="501" t="s">
        <v>11965</v>
      </c>
      <c r="E664" s="501" t="s">
        <v>11965</v>
      </c>
      <c r="F664" s="500" t="s">
        <v>4623</v>
      </c>
      <c r="G664" s="483" t="s">
        <v>11964</v>
      </c>
      <c r="H664" s="483" t="s">
        <v>34</v>
      </c>
      <c r="I664" s="498" t="s">
        <v>21</v>
      </c>
      <c r="J664" s="497">
        <v>5980000</v>
      </c>
      <c r="K664" s="498">
        <v>2</v>
      </c>
      <c r="L664" s="486">
        <f t="shared" si="11"/>
        <v>11960000</v>
      </c>
      <c r="M664" s="483" t="s">
        <v>10919</v>
      </c>
      <c r="N664" s="485" t="s">
        <v>11397</v>
      </c>
      <c r="O664" s="485" t="s">
        <v>10659</v>
      </c>
      <c r="P664" s="483" t="s">
        <v>10640</v>
      </c>
      <c r="Q664" s="499">
        <v>43259</v>
      </c>
    </row>
    <row r="665" spans="1:17" ht="60">
      <c r="A665" s="482">
        <v>664</v>
      </c>
      <c r="B665" s="483"/>
      <c r="C665" s="500" t="s">
        <v>292</v>
      </c>
      <c r="D665" s="501" t="s">
        <v>11966</v>
      </c>
      <c r="E665" s="501" t="s">
        <v>11966</v>
      </c>
      <c r="F665" s="500" t="s">
        <v>17</v>
      </c>
      <c r="G665" s="483" t="s">
        <v>10520</v>
      </c>
      <c r="H665" s="483" t="s">
        <v>35</v>
      </c>
      <c r="I665" s="498" t="s">
        <v>17</v>
      </c>
      <c r="J665" s="497">
        <v>12500000</v>
      </c>
      <c r="K665" s="498">
        <v>50</v>
      </c>
      <c r="L665" s="486">
        <v>625000000</v>
      </c>
      <c r="M665" s="483" t="s">
        <v>11967</v>
      </c>
      <c r="N665" s="485" t="s">
        <v>10665</v>
      </c>
      <c r="O665" s="485" t="s">
        <v>10659</v>
      </c>
      <c r="P665" s="483" t="s">
        <v>10642</v>
      </c>
      <c r="Q665" s="499" t="s">
        <v>10643</v>
      </c>
    </row>
    <row r="666" spans="1:17" ht="60">
      <c r="A666" s="482">
        <v>665</v>
      </c>
      <c r="B666" s="483"/>
      <c r="C666" s="500" t="s">
        <v>144</v>
      </c>
      <c r="D666" s="501" t="s">
        <v>11968</v>
      </c>
      <c r="E666" s="501" t="s">
        <v>11968</v>
      </c>
      <c r="F666" s="500" t="s">
        <v>21</v>
      </c>
      <c r="G666" s="483" t="s">
        <v>10520</v>
      </c>
      <c r="H666" s="483" t="s">
        <v>35</v>
      </c>
      <c r="I666" s="498" t="s">
        <v>21</v>
      </c>
      <c r="J666" s="497">
        <v>1100000</v>
      </c>
      <c r="K666" s="498">
        <v>200</v>
      </c>
      <c r="L666" s="486">
        <v>220000000</v>
      </c>
      <c r="M666" s="483" t="s">
        <v>11967</v>
      </c>
      <c r="N666" s="485" t="s">
        <v>10665</v>
      </c>
      <c r="O666" s="485" t="s">
        <v>10659</v>
      </c>
      <c r="P666" s="483" t="s">
        <v>10642</v>
      </c>
      <c r="Q666" s="499" t="s">
        <v>10643</v>
      </c>
    </row>
    <row r="667" spans="1:17" ht="60">
      <c r="A667" s="482">
        <v>666</v>
      </c>
      <c r="B667" s="483"/>
      <c r="C667" s="500" t="s">
        <v>144</v>
      </c>
      <c r="D667" s="501" t="s">
        <v>11969</v>
      </c>
      <c r="E667" s="501" t="s">
        <v>11969</v>
      </c>
      <c r="F667" s="500" t="s">
        <v>21</v>
      </c>
      <c r="G667" s="483" t="s">
        <v>10520</v>
      </c>
      <c r="H667" s="483" t="s">
        <v>35</v>
      </c>
      <c r="I667" s="498" t="s">
        <v>21</v>
      </c>
      <c r="J667" s="497">
        <v>170000</v>
      </c>
      <c r="K667" s="498">
        <v>1000</v>
      </c>
      <c r="L667" s="486">
        <v>170000000</v>
      </c>
      <c r="M667" s="483" t="s">
        <v>11967</v>
      </c>
      <c r="N667" s="485" t="s">
        <v>10665</v>
      </c>
      <c r="O667" s="485" t="s">
        <v>10659</v>
      </c>
      <c r="P667" s="483" t="s">
        <v>10642</v>
      </c>
      <c r="Q667" s="499" t="s">
        <v>10643</v>
      </c>
    </row>
    <row r="668" spans="1:17" ht="60">
      <c r="A668" s="482">
        <v>667</v>
      </c>
      <c r="B668" s="483"/>
      <c r="C668" s="500" t="s">
        <v>292</v>
      </c>
      <c r="D668" s="501" t="s">
        <v>11970</v>
      </c>
      <c r="E668" s="501" t="s">
        <v>11970</v>
      </c>
      <c r="F668" s="500" t="s">
        <v>17</v>
      </c>
      <c r="G668" s="483" t="s">
        <v>10520</v>
      </c>
      <c r="H668" s="483" t="s">
        <v>35</v>
      </c>
      <c r="I668" s="498" t="s">
        <v>17</v>
      </c>
      <c r="J668" s="497">
        <v>19800000</v>
      </c>
      <c r="K668" s="498">
        <v>100</v>
      </c>
      <c r="L668" s="486">
        <v>1980000000</v>
      </c>
      <c r="M668" s="483" t="s">
        <v>11967</v>
      </c>
      <c r="N668" s="485" t="s">
        <v>10665</v>
      </c>
      <c r="O668" s="485" t="s">
        <v>10659</v>
      </c>
      <c r="P668" s="483" t="s">
        <v>10642</v>
      </c>
      <c r="Q668" s="499" t="s">
        <v>10643</v>
      </c>
    </row>
    <row r="669" spans="1:17" ht="60">
      <c r="A669" s="482">
        <v>668</v>
      </c>
      <c r="B669" s="483"/>
      <c r="C669" s="500" t="s">
        <v>144</v>
      </c>
      <c r="D669" s="501" t="s">
        <v>11971</v>
      </c>
      <c r="E669" s="501" t="s">
        <v>11971</v>
      </c>
      <c r="F669" s="500" t="s">
        <v>21</v>
      </c>
      <c r="G669" s="483" t="s">
        <v>10520</v>
      </c>
      <c r="H669" s="483" t="s">
        <v>35</v>
      </c>
      <c r="I669" s="498" t="s">
        <v>21</v>
      </c>
      <c r="J669" s="497">
        <v>320000</v>
      </c>
      <c r="K669" s="498">
        <v>800</v>
      </c>
      <c r="L669" s="486">
        <v>256000000</v>
      </c>
      <c r="M669" s="483" t="s">
        <v>11967</v>
      </c>
      <c r="N669" s="485" t="s">
        <v>10665</v>
      </c>
      <c r="O669" s="485" t="s">
        <v>10659</v>
      </c>
      <c r="P669" s="483" t="s">
        <v>10642</v>
      </c>
      <c r="Q669" s="499" t="s">
        <v>10643</v>
      </c>
    </row>
    <row r="670" spans="1:17" ht="60">
      <c r="A670" s="482">
        <v>669</v>
      </c>
      <c r="B670" s="483"/>
      <c r="C670" s="500" t="s">
        <v>144</v>
      </c>
      <c r="D670" s="501" t="s">
        <v>5575</v>
      </c>
      <c r="E670" s="501" t="s">
        <v>5575</v>
      </c>
      <c r="F670" s="500" t="s">
        <v>21</v>
      </c>
      <c r="G670" s="483" t="s">
        <v>10520</v>
      </c>
      <c r="H670" s="483" t="s">
        <v>35</v>
      </c>
      <c r="I670" s="498" t="s">
        <v>21</v>
      </c>
      <c r="J670" s="497">
        <v>1250000</v>
      </c>
      <c r="K670" s="498">
        <v>200</v>
      </c>
      <c r="L670" s="486">
        <v>250000000</v>
      </c>
      <c r="M670" s="483" t="s">
        <v>11967</v>
      </c>
      <c r="N670" s="485" t="s">
        <v>10665</v>
      </c>
      <c r="O670" s="485" t="s">
        <v>10659</v>
      </c>
      <c r="P670" s="483" t="s">
        <v>10642</v>
      </c>
      <c r="Q670" s="499" t="s">
        <v>10643</v>
      </c>
    </row>
    <row r="671" spans="1:17" ht="60">
      <c r="A671" s="482">
        <v>670</v>
      </c>
      <c r="B671" s="483"/>
      <c r="C671" s="500"/>
      <c r="D671" s="501" t="s">
        <v>11972</v>
      </c>
      <c r="E671" s="501" t="s">
        <v>11972</v>
      </c>
      <c r="F671" s="500" t="s">
        <v>193</v>
      </c>
      <c r="G671" s="483" t="s">
        <v>31</v>
      </c>
      <c r="H671" s="483" t="s">
        <v>31</v>
      </c>
      <c r="I671" s="498" t="s">
        <v>46</v>
      </c>
      <c r="J671" s="497">
        <v>85000</v>
      </c>
      <c r="K671" s="498">
        <v>5</v>
      </c>
      <c r="L671" s="486">
        <f>J671*K671</f>
        <v>425000</v>
      </c>
      <c r="M671" s="483" t="s">
        <v>10919</v>
      </c>
      <c r="N671" s="485" t="s">
        <v>10665</v>
      </c>
      <c r="O671" s="485" t="s">
        <v>10659</v>
      </c>
      <c r="P671" s="483" t="s">
        <v>10645</v>
      </c>
      <c r="Q671" s="499">
        <v>43320</v>
      </c>
    </row>
    <row r="672" spans="1:17" ht="60">
      <c r="A672" s="482">
        <v>671</v>
      </c>
      <c r="B672" s="483"/>
      <c r="C672" s="500"/>
      <c r="D672" s="501" t="s">
        <v>11973</v>
      </c>
      <c r="E672" s="501" t="s">
        <v>11973</v>
      </c>
      <c r="F672" s="500" t="s">
        <v>11974</v>
      </c>
      <c r="G672" s="483" t="s">
        <v>33</v>
      </c>
      <c r="H672" s="483" t="s">
        <v>33</v>
      </c>
      <c r="I672" s="498" t="s">
        <v>46</v>
      </c>
      <c r="J672" s="497">
        <v>62000</v>
      </c>
      <c r="K672" s="498">
        <v>10</v>
      </c>
      <c r="L672" s="486">
        <f t="shared" ref="L672:L735" si="12">J672*K672</f>
        <v>620000</v>
      </c>
      <c r="M672" s="483" t="s">
        <v>10919</v>
      </c>
      <c r="N672" s="485" t="s">
        <v>10665</v>
      </c>
      <c r="O672" s="485" t="s">
        <v>10659</v>
      </c>
      <c r="P672" s="483" t="s">
        <v>10645</v>
      </c>
      <c r="Q672" s="499">
        <v>43320</v>
      </c>
    </row>
    <row r="673" spans="1:17" ht="60">
      <c r="A673" s="482">
        <v>672</v>
      </c>
      <c r="B673" s="483"/>
      <c r="C673" s="500"/>
      <c r="D673" s="501" t="s">
        <v>11975</v>
      </c>
      <c r="E673" s="501" t="s">
        <v>11975</v>
      </c>
      <c r="F673" s="500" t="s">
        <v>11976</v>
      </c>
      <c r="G673" s="483" t="s">
        <v>33</v>
      </c>
      <c r="H673" s="483" t="s">
        <v>33</v>
      </c>
      <c r="I673" s="498" t="s">
        <v>19</v>
      </c>
      <c r="J673" s="497">
        <v>40500</v>
      </c>
      <c r="K673" s="498">
        <v>1500</v>
      </c>
      <c r="L673" s="486">
        <f t="shared" si="12"/>
        <v>60750000</v>
      </c>
      <c r="M673" s="483" t="s">
        <v>10919</v>
      </c>
      <c r="N673" s="485" t="s">
        <v>10665</v>
      </c>
      <c r="O673" s="485" t="s">
        <v>10659</v>
      </c>
      <c r="P673" s="483" t="s">
        <v>10645</v>
      </c>
      <c r="Q673" s="499">
        <v>43320</v>
      </c>
    </row>
    <row r="674" spans="1:17" ht="60">
      <c r="A674" s="482">
        <v>673</v>
      </c>
      <c r="B674" s="483"/>
      <c r="C674" s="500"/>
      <c r="D674" s="501" t="s">
        <v>11977</v>
      </c>
      <c r="E674" s="501" t="s">
        <v>11978</v>
      </c>
      <c r="F674" s="500" t="s">
        <v>11979</v>
      </c>
      <c r="G674" s="483" t="s">
        <v>11980</v>
      </c>
      <c r="H674" s="483" t="s">
        <v>149</v>
      </c>
      <c r="I674" s="498" t="s">
        <v>32</v>
      </c>
      <c r="J674" s="497">
        <v>935000</v>
      </c>
      <c r="K674" s="498">
        <v>5</v>
      </c>
      <c r="L674" s="486">
        <f t="shared" si="12"/>
        <v>4675000</v>
      </c>
      <c r="M674" s="483" t="s">
        <v>10919</v>
      </c>
      <c r="N674" s="485" t="s">
        <v>10665</v>
      </c>
      <c r="O674" s="485" t="s">
        <v>10659</v>
      </c>
      <c r="P674" s="483" t="s">
        <v>10645</v>
      </c>
      <c r="Q674" s="499">
        <v>43320</v>
      </c>
    </row>
    <row r="675" spans="1:17" ht="60">
      <c r="A675" s="482">
        <v>674</v>
      </c>
      <c r="B675" s="483"/>
      <c r="C675" s="500"/>
      <c r="D675" s="501" t="s">
        <v>11981</v>
      </c>
      <c r="E675" s="501" t="s">
        <v>11982</v>
      </c>
      <c r="F675" s="500" t="s">
        <v>11983</v>
      </c>
      <c r="G675" s="483" t="s">
        <v>11984</v>
      </c>
      <c r="H675" s="483" t="s">
        <v>11985</v>
      </c>
      <c r="I675" s="498" t="s">
        <v>7884</v>
      </c>
      <c r="J675" s="497">
        <v>108000</v>
      </c>
      <c r="K675" s="498">
        <v>800</v>
      </c>
      <c r="L675" s="486">
        <f t="shared" si="12"/>
        <v>86400000</v>
      </c>
      <c r="M675" s="483" t="s">
        <v>10919</v>
      </c>
      <c r="N675" s="485" t="s">
        <v>10665</v>
      </c>
      <c r="O675" s="485" t="s">
        <v>10659</v>
      </c>
      <c r="P675" s="483" t="s">
        <v>10645</v>
      </c>
      <c r="Q675" s="499">
        <v>43320</v>
      </c>
    </row>
    <row r="676" spans="1:17" ht="60">
      <c r="A676" s="482">
        <v>675</v>
      </c>
      <c r="B676" s="483"/>
      <c r="C676" s="500"/>
      <c r="D676" s="501" t="s">
        <v>11986</v>
      </c>
      <c r="E676" s="501" t="s">
        <v>11987</v>
      </c>
      <c r="F676" s="500" t="s">
        <v>11988</v>
      </c>
      <c r="G676" s="483" t="s">
        <v>11984</v>
      </c>
      <c r="H676" s="483" t="s">
        <v>11985</v>
      </c>
      <c r="I676" s="498" t="s">
        <v>32</v>
      </c>
      <c r="J676" s="497">
        <v>205300</v>
      </c>
      <c r="K676" s="498">
        <v>300</v>
      </c>
      <c r="L676" s="486">
        <f t="shared" si="12"/>
        <v>61590000</v>
      </c>
      <c r="M676" s="483" t="s">
        <v>10919</v>
      </c>
      <c r="N676" s="485" t="s">
        <v>10665</v>
      </c>
      <c r="O676" s="485" t="s">
        <v>10659</v>
      </c>
      <c r="P676" s="483" t="s">
        <v>10645</v>
      </c>
      <c r="Q676" s="499">
        <v>43320</v>
      </c>
    </row>
    <row r="677" spans="1:17" ht="60">
      <c r="A677" s="482">
        <v>676</v>
      </c>
      <c r="B677" s="483"/>
      <c r="C677" s="500"/>
      <c r="D677" s="501" t="s">
        <v>11989</v>
      </c>
      <c r="E677" s="501" t="s">
        <v>11989</v>
      </c>
      <c r="F677" s="500" t="s">
        <v>11990</v>
      </c>
      <c r="G677" s="483" t="s">
        <v>11984</v>
      </c>
      <c r="H677" s="483" t="s">
        <v>11985</v>
      </c>
      <c r="I677" s="498" t="s">
        <v>25</v>
      </c>
      <c r="J677" s="497">
        <v>676000</v>
      </c>
      <c r="K677" s="498">
        <v>1</v>
      </c>
      <c r="L677" s="486">
        <f t="shared" si="12"/>
        <v>676000</v>
      </c>
      <c r="M677" s="483" t="s">
        <v>10919</v>
      </c>
      <c r="N677" s="485" t="s">
        <v>10665</v>
      </c>
      <c r="O677" s="485" t="s">
        <v>10659</v>
      </c>
      <c r="P677" s="483" t="s">
        <v>10645</v>
      </c>
      <c r="Q677" s="499">
        <v>43320</v>
      </c>
    </row>
    <row r="678" spans="1:17" ht="60">
      <c r="A678" s="482">
        <v>677</v>
      </c>
      <c r="B678" s="483"/>
      <c r="C678" s="500"/>
      <c r="D678" s="501" t="s">
        <v>11991</v>
      </c>
      <c r="E678" s="501" t="s">
        <v>11992</v>
      </c>
      <c r="F678" s="500" t="s">
        <v>11993</v>
      </c>
      <c r="G678" s="483" t="s">
        <v>11994</v>
      </c>
      <c r="H678" s="483" t="s">
        <v>1168</v>
      </c>
      <c r="I678" s="498" t="s">
        <v>11995</v>
      </c>
      <c r="J678" s="497">
        <v>26000</v>
      </c>
      <c r="K678" s="498">
        <v>1000</v>
      </c>
      <c r="L678" s="486">
        <f t="shared" si="12"/>
        <v>26000000</v>
      </c>
      <c r="M678" s="483" t="s">
        <v>10919</v>
      </c>
      <c r="N678" s="485" t="s">
        <v>10665</v>
      </c>
      <c r="O678" s="485" t="s">
        <v>10659</v>
      </c>
      <c r="P678" s="483" t="s">
        <v>10645</v>
      </c>
      <c r="Q678" s="499">
        <v>43320</v>
      </c>
    </row>
    <row r="679" spans="1:17" ht="60">
      <c r="A679" s="482">
        <v>678</v>
      </c>
      <c r="B679" s="483"/>
      <c r="C679" s="500"/>
      <c r="D679" s="501" t="s">
        <v>11996</v>
      </c>
      <c r="E679" s="501" t="s">
        <v>11996</v>
      </c>
      <c r="F679" s="500" t="s">
        <v>11997</v>
      </c>
      <c r="G679" s="483" t="s">
        <v>11994</v>
      </c>
      <c r="H679" s="483" t="s">
        <v>33</v>
      </c>
      <c r="I679" s="498" t="s">
        <v>32</v>
      </c>
      <c r="J679" s="497">
        <v>41400</v>
      </c>
      <c r="K679" s="498">
        <v>10</v>
      </c>
      <c r="L679" s="486">
        <f t="shared" si="12"/>
        <v>414000</v>
      </c>
      <c r="M679" s="483" t="s">
        <v>10919</v>
      </c>
      <c r="N679" s="485" t="s">
        <v>10665</v>
      </c>
      <c r="O679" s="485" t="s">
        <v>10659</v>
      </c>
      <c r="P679" s="483" t="s">
        <v>10645</v>
      </c>
      <c r="Q679" s="499">
        <v>43320</v>
      </c>
    </row>
    <row r="680" spans="1:17" ht="60">
      <c r="A680" s="482">
        <v>679</v>
      </c>
      <c r="B680" s="483"/>
      <c r="C680" s="500"/>
      <c r="D680" s="501" t="s">
        <v>11998</v>
      </c>
      <c r="E680" s="501" t="s">
        <v>11999</v>
      </c>
      <c r="F680" s="500" t="s">
        <v>12000</v>
      </c>
      <c r="G680" s="483" t="s">
        <v>11994</v>
      </c>
      <c r="H680" s="483" t="s">
        <v>33</v>
      </c>
      <c r="I680" s="498" t="s">
        <v>195</v>
      </c>
      <c r="J680" s="497">
        <v>8100</v>
      </c>
      <c r="K680" s="498">
        <v>300</v>
      </c>
      <c r="L680" s="486">
        <f t="shared" si="12"/>
        <v>2430000</v>
      </c>
      <c r="M680" s="483" t="s">
        <v>10919</v>
      </c>
      <c r="N680" s="485" t="s">
        <v>10665</v>
      </c>
      <c r="O680" s="485" t="s">
        <v>10659</v>
      </c>
      <c r="P680" s="483" t="s">
        <v>10645</v>
      </c>
      <c r="Q680" s="499">
        <v>43320</v>
      </c>
    </row>
    <row r="681" spans="1:17" ht="60">
      <c r="A681" s="482">
        <v>680</v>
      </c>
      <c r="B681" s="483"/>
      <c r="C681" s="500"/>
      <c r="D681" s="501" t="s">
        <v>12001</v>
      </c>
      <c r="E681" s="501" t="s">
        <v>12001</v>
      </c>
      <c r="F681" s="500" t="s">
        <v>12002</v>
      </c>
      <c r="G681" s="483" t="s">
        <v>12003</v>
      </c>
      <c r="H681" s="483" t="s">
        <v>35</v>
      </c>
      <c r="I681" s="498" t="s">
        <v>46</v>
      </c>
      <c r="J681" s="497">
        <v>3134000</v>
      </c>
      <c r="K681" s="498">
        <v>4</v>
      </c>
      <c r="L681" s="486">
        <f t="shared" si="12"/>
        <v>12536000</v>
      </c>
      <c r="M681" s="483" t="s">
        <v>10919</v>
      </c>
      <c r="N681" s="485" t="s">
        <v>10665</v>
      </c>
      <c r="O681" s="485" t="s">
        <v>10659</v>
      </c>
      <c r="P681" s="483" t="s">
        <v>10645</v>
      </c>
      <c r="Q681" s="499">
        <v>43320</v>
      </c>
    </row>
    <row r="682" spans="1:17" ht="60">
      <c r="A682" s="482">
        <v>681</v>
      </c>
      <c r="B682" s="483"/>
      <c r="C682" s="500"/>
      <c r="D682" s="501" t="s">
        <v>12004</v>
      </c>
      <c r="E682" s="501" t="s">
        <v>12005</v>
      </c>
      <c r="F682" s="500" t="s">
        <v>12006</v>
      </c>
      <c r="G682" s="483" t="s">
        <v>11994</v>
      </c>
      <c r="H682" s="483" t="s">
        <v>33</v>
      </c>
      <c r="I682" s="498" t="s">
        <v>23</v>
      </c>
      <c r="J682" s="497">
        <v>171900</v>
      </c>
      <c r="K682" s="498">
        <v>12</v>
      </c>
      <c r="L682" s="486">
        <f t="shared" si="12"/>
        <v>2062800</v>
      </c>
      <c r="M682" s="483" t="s">
        <v>10919</v>
      </c>
      <c r="N682" s="485" t="s">
        <v>10665</v>
      </c>
      <c r="O682" s="485" t="s">
        <v>10659</v>
      </c>
      <c r="P682" s="483" t="s">
        <v>10645</v>
      </c>
      <c r="Q682" s="499">
        <v>43320</v>
      </c>
    </row>
    <row r="683" spans="1:17" ht="60">
      <c r="A683" s="482">
        <v>682</v>
      </c>
      <c r="B683" s="483"/>
      <c r="C683" s="500"/>
      <c r="D683" s="501" t="s">
        <v>12007</v>
      </c>
      <c r="E683" s="501" t="s">
        <v>12007</v>
      </c>
      <c r="F683" s="500" t="s">
        <v>12008</v>
      </c>
      <c r="G683" s="483" t="s">
        <v>11994</v>
      </c>
      <c r="H683" s="483" t="s">
        <v>33</v>
      </c>
      <c r="I683" s="498" t="s">
        <v>23</v>
      </c>
      <c r="J683" s="497">
        <v>242500</v>
      </c>
      <c r="K683" s="498">
        <v>12</v>
      </c>
      <c r="L683" s="486">
        <f t="shared" si="12"/>
        <v>2910000</v>
      </c>
      <c r="M683" s="483" t="s">
        <v>10919</v>
      </c>
      <c r="N683" s="485" t="s">
        <v>10665</v>
      </c>
      <c r="O683" s="485" t="s">
        <v>10659</v>
      </c>
      <c r="P683" s="483" t="s">
        <v>10645</v>
      </c>
      <c r="Q683" s="499">
        <v>43320</v>
      </c>
    </row>
    <row r="684" spans="1:17" ht="60">
      <c r="A684" s="482">
        <v>683</v>
      </c>
      <c r="B684" s="483"/>
      <c r="C684" s="500"/>
      <c r="D684" s="501" t="s">
        <v>12009</v>
      </c>
      <c r="E684" s="501" t="s">
        <v>12009</v>
      </c>
      <c r="F684" s="500" t="s">
        <v>12010</v>
      </c>
      <c r="G684" s="483" t="s">
        <v>223</v>
      </c>
      <c r="H684" s="483" t="s">
        <v>34</v>
      </c>
      <c r="I684" s="498" t="s">
        <v>32</v>
      </c>
      <c r="J684" s="497">
        <v>1170000</v>
      </c>
      <c r="K684" s="498">
        <v>1</v>
      </c>
      <c r="L684" s="486">
        <f t="shared" si="12"/>
        <v>1170000</v>
      </c>
      <c r="M684" s="483" t="s">
        <v>10919</v>
      </c>
      <c r="N684" s="485" t="s">
        <v>10665</v>
      </c>
      <c r="O684" s="485" t="s">
        <v>10659</v>
      </c>
      <c r="P684" s="483" t="s">
        <v>10645</v>
      </c>
      <c r="Q684" s="499">
        <v>43320</v>
      </c>
    </row>
    <row r="685" spans="1:17" ht="60">
      <c r="A685" s="482">
        <v>684</v>
      </c>
      <c r="B685" s="483"/>
      <c r="C685" s="500"/>
      <c r="D685" s="501" t="s">
        <v>12011</v>
      </c>
      <c r="E685" s="501" t="s">
        <v>12011</v>
      </c>
      <c r="F685" s="500" t="s">
        <v>32</v>
      </c>
      <c r="G685" s="483" t="s">
        <v>12012</v>
      </c>
      <c r="H685" s="483" t="s">
        <v>33</v>
      </c>
      <c r="I685" s="498" t="s">
        <v>32</v>
      </c>
      <c r="J685" s="497">
        <v>57500</v>
      </c>
      <c r="K685" s="498">
        <v>350</v>
      </c>
      <c r="L685" s="486">
        <f t="shared" si="12"/>
        <v>20125000</v>
      </c>
      <c r="M685" s="483" t="s">
        <v>10919</v>
      </c>
      <c r="N685" s="485" t="s">
        <v>10665</v>
      </c>
      <c r="O685" s="485" t="s">
        <v>10659</v>
      </c>
      <c r="P685" s="483" t="s">
        <v>10645</v>
      </c>
      <c r="Q685" s="499">
        <v>43320</v>
      </c>
    </row>
    <row r="686" spans="1:17" ht="60">
      <c r="A686" s="482">
        <v>685</v>
      </c>
      <c r="B686" s="483"/>
      <c r="C686" s="500"/>
      <c r="D686" s="501" t="s">
        <v>12013</v>
      </c>
      <c r="E686" s="501" t="s">
        <v>12014</v>
      </c>
      <c r="F686" s="500" t="s">
        <v>12015</v>
      </c>
      <c r="G686" s="483" t="s">
        <v>33</v>
      </c>
      <c r="H686" s="483" t="s">
        <v>33</v>
      </c>
      <c r="I686" s="498" t="s">
        <v>46</v>
      </c>
      <c r="J686" s="497">
        <v>96250</v>
      </c>
      <c r="K686" s="498">
        <v>10</v>
      </c>
      <c r="L686" s="486">
        <f t="shared" si="12"/>
        <v>962500</v>
      </c>
      <c r="M686" s="483" t="s">
        <v>10919</v>
      </c>
      <c r="N686" s="485" t="s">
        <v>10665</v>
      </c>
      <c r="O686" s="485" t="s">
        <v>10659</v>
      </c>
      <c r="P686" s="483" t="s">
        <v>10645</v>
      </c>
      <c r="Q686" s="499">
        <v>43320</v>
      </c>
    </row>
    <row r="687" spans="1:17" ht="60">
      <c r="A687" s="482">
        <v>686</v>
      </c>
      <c r="B687" s="483"/>
      <c r="C687" s="500"/>
      <c r="D687" s="501" t="s">
        <v>12016</v>
      </c>
      <c r="E687" s="501" t="s">
        <v>12016</v>
      </c>
      <c r="F687" s="500" t="s">
        <v>12017</v>
      </c>
      <c r="G687" s="483" t="s">
        <v>33</v>
      </c>
      <c r="H687" s="483" t="s">
        <v>33</v>
      </c>
      <c r="I687" s="498" t="s">
        <v>19</v>
      </c>
      <c r="J687" s="497">
        <v>69600</v>
      </c>
      <c r="K687" s="498">
        <v>50</v>
      </c>
      <c r="L687" s="486">
        <f t="shared" si="12"/>
        <v>3480000</v>
      </c>
      <c r="M687" s="483" t="s">
        <v>10919</v>
      </c>
      <c r="N687" s="485" t="s">
        <v>10665</v>
      </c>
      <c r="O687" s="485" t="s">
        <v>10659</v>
      </c>
      <c r="P687" s="483" t="s">
        <v>10645</v>
      </c>
      <c r="Q687" s="499">
        <v>43320</v>
      </c>
    </row>
    <row r="688" spans="1:17" ht="60">
      <c r="A688" s="482">
        <v>687</v>
      </c>
      <c r="B688" s="483"/>
      <c r="C688" s="500"/>
      <c r="D688" s="501" t="s">
        <v>12018</v>
      </c>
      <c r="E688" s="501" t="s">
        <v>12019</v>
      </c>
      <c r="F688" s="500" t="s">
        <v>12020</v>
      </c>
      <c r="G688" s="483" t="s">
        <v>149</v>
      </c>
      <c r="H688" s="483" t="s">
        <v>149</v>
      </c>
      <c r="I688" s="498" t="s">
        <v>25</v>
      </c>
      <c r="J688" s="497">
        <v>84000</v>
      </c>
      <c r="K688" s="498">
        <v>2</v>
      </c>
      <c r="L688" s="486">
        <f t="shared" si="12"/>
        <v>168000</v>
      </c>
      <c r="M688" s="483" t="s">
        <v>10919</v>
      </c>
      <c r="N688" s="485" t="s">
        <v>10665</v>
      </c>
      <c r="O688" s="485" t="s">
        <v>10659</v>
      </c>
      <c r="P688" s="483" t="s">
        <v>10645</v>
      </c>
      <c r="Q688" s="499">
        <v>43320</v>
      </c>
    </row>
    <row r="689" spans="1:17" ht="60">
      <c r="A689" s="482">
        <v>688</v>
      </c>
      <c r="B689" s="483"/>
      <c r="C689" s="500"/>
      <c r="D689" s="501" t="s">
        <v>12021</v>
      </c>
      <c r="E689" s="501" t="s">
        <v>12021</v>
      </c>
      <c r="F689" s="500" t="s">
        <v>12022</v>
      </c>
      <c r="G689" s="483" t="s">
        <v>11994</v>
      </c>
      <c r="H689" s="483" t="s">
        <v>33</v>
      </c>
      <c r="I689" s="498" t="s">
        <v>11995</v>
      </c>
      <c r="J689" s="497">
        <v>34500</v>
      </c>
      <c r="K689" s="498">
        <v>1100</v>
      </c>
      <c r="L689" s="486">
        <f t="shared" si="12"/>
        <v>37950000</v>
      </c>
      <c r="M689" s="483" t="s">
        <v>10919</v>
      </c>
      <c r="N689" s="485" t="s">
        <v>10665</v>
      </c>
      <c r="O689" s="485" t="s">
        <v>10659</v>
      </c>
      <c r="P689" s="483" t="s">
        <v>10645</v>
      </c>
      <c r="Q689" s="499">
        <v>43320</v>
      </c>
    </row>
    <row r="690" spans="1:17" ht="60">
      <c r="A690" s="482">
        <v>689</v>
      </c>
      <c r="B690" s="483"/>
      <c r="C690" s="500"/>
      <c r="D690" s="501" t="s">
        <v>12023</v>
      </c>
      <c r="E690" s="501" t="s">
        <v>12024</v>
      </c>
      <c r="F690" s="500" t="s">
        <v>12025</v>
      </c>
      <c r="G690" s="483" t="s">
        <v>12003</v>
      </c>
      <c r="H690" s="483" t="s">
        <v>35</v>
      </c>
      <c r="I690" s="498" t="s">
        <v>46</v>
      </c>
      <c r="J690" s="497">
        <v>1260000</v>
      </c>
      <c r="K690" s="498">
        <v>10</v>
      </c>
      <c r="L690" s="486">
        <f t="shared" si="12"/>
        <v>12600000</v>
      </c>
      <c r="M690" s="483" t="s">
        <v>10919</v>
      </c>
      <c r="N690" s="485" t="s">
        <v>10665</v>
      </c>
      <c r="O690" s="485" t="s">
        <v>10659</v>
      </c>
      <c r="P690" s="483" t="s">
        <v>10645</v>
      </c>
      <c r="Q690" s="499">
        <v>43320</v>
      </c>
    </row>
    <row r="691" spans="1:17" ht="60">
      <c r="A691" s="482">
        <v>690</v>
      </c>
      <c r="B691" s="483"/>
      <c r="C691" s="500"/>
      <c r="D691" s="501" t="s">
        <v>12026</v>
      </c>
      <c r="E691" s="501" t="s">
        <v>12027</v>
      </c>
      <c r="F691" s="500" t="s">
        <v>12028</v>
      </c>
      <c r="G691" s="483"/>
      <c r="H691" s="483" t="s">
        <v>40</v>
      </c>
      <c r="I691" s="498" t="s">
        <v>19</v>
      </c>
      <c r="J691" s="497">
        <v>330000</v>
      </c>
      <c r="K691" s="498">
        <v>35</v>
      </c>
      <c r="L691" s="486">
        <f t="shared" si="12"/>
        <v>11550000</v>
      </c>
      <c r="M691" s="483" t="s">
        <v>10919</v>
      </c>
      <c r="N691" s="485" t="s">
        <v>10665</v>
      </c>
      <c r="O691" s="485" t="s">
        <v>10659</v>
      </c>
      <c r="P691" s="483" t="s">
        <v>10645</v>
      </c>
      <c r="Q691" s="499">
        <v>43320</v>
      </c>
    </row>
    <row r="692" spans="1:17" ht="60">
      <c r="A692" s="482">
        <v>691</v>
      </c>
      <c r="B692" s="483"/>
      <c r="C692" s="500"/>
      <c r="D692" s="501" t="s">
        <v>12029</v>
      </c>
      <c r="E692" s="501" t="s">
        <v>12029</v>
      </c>
      <c r="F692" s="500" t="s">
        <v>23</v>
      </c>
      <c r="G692" s="483" t="s">
        <v>12030</v>
      </c>
      <c r="H692" s="483" t="s">
        <v>34</v>
      </c>
      <c r="I692" s="498" t="s">
        <v>23</v>
      </c>
      <c r="J692" s="497">
        <v>35350000</v>
      </c>
      <c r="K692" s="498">
        <v>20</v>
      </c>
      <c r="L692" s="486">
        <f t="shared" si="12"/>
        <v>707000000</v>
      </c>
      <c r="M692" s="483" t="s">
        <v>10919</v>
      </c>
      <c r="N692" s="485" t="s">
        <v>10665</v>
      </c>
      <c r="O692" s="485" t="s">
        <v>10659</v>
      </c>
      <c r="P692" s="483" t="s">
        <v>10645</v>
      </c>
      <c r="Q692" s="499">
        <v>43320</v>
      </c>
    </row>
    <row r="693" spans="1:17" ht="60">
      <c r="A693" s="482">
        <v>692</v>
      </c>
      <c r="B693" s="483"/>
      <c r="C693" s="500"/>
      <c r="D693" s="501" t="s">
        <v>5986</v>
      </c>
      <c r="E693" s="501" t="s">
        <v>5986</v>
      </c>
      <c r="F693" s="500" t="s">
        <v>12031</v>
      </c>
      <c r="G693" s="483"/>
      <c r="H693" s="483" t="s">
        <v>5806</v>
      </c>
      <c r="I693" s="498" t="s">
        <v>19</v>
      </c>
      <c r="J693" s="497">
        <v>221000</v>
      </c>
      <c r="K693" s="498">
        <v>80</v>
      </c>
      <c r="L693" s="486">
        <f t="shared" si="12"/>
        <v>17680000</v>
      </c>
      <c r="M693" s="483" t="s">
        <v>10919</v>
      </c>
      <c r="N693" s="485" t="s">
        <v>10665</v>
      </c>
      <c r="O693" s="485" t="s">
        <v>10659</v>
      </c>
      <c r="P693" s="483" t="s">
        <v>10645</v>
      </c>
      <c r="Q693" s="499">
        <v>43320</v>
      </c>
    </row>
    <row r="694" spans="1:17" ht="60">
      <c r="A694" s="482">
        <v>693</v>
      </c>
      <c r="B694" s="483"/>
      <c r="C694" s="500"/>
      <c r="D694" s="501" t="s">
        <v>12032</v>
      </c>
      <c r="E694" s="501" t="s">
        <v>12033</v>
      </c>
      <c r="F694" s="500" t="s">
        <v>12034</v>
      </c>
      <c r="G694" s="483"/>
      <c r="H694" s="483" t="s">
        <v>2597</v>
      </c>
      <c r="I694" s="498" t="s">
        <v>19</v>
      </c>
      <c r="J694" s="497">
        <v>47200</v>
      </c>
      <c r="K694" s="498">
        <v>750</v>
      </c>
      <c r="L694" s="486">
        <f t="shared" si="12"/>
        <v>35400000</v>
      </c>
      <c r="M694" s="483" t="s">
        <v>10919</v>
      </c>
      <c r="N694" s="485" t="s">
        <v>10665</v>
      </c>
      <c r="O694" s="485" t="s">
        <v>10659</v>
      </c>
      <c r="P694" s="483" t="s">
        <v>10645</v>
      </c>
      <c r="Q694" s="499">
        <v>43320</v>
      </c>
    </row>
    <row r="695" spans="1:17" ht="87.75">
      <c r="A695" s="482">
        <v>694</v>
      </c>
      <c r="B695" s="483"/>
      <c r="C695" s="500"/>
      <c r="D695" s="501" t="s">
        <v>12035</v>
      </c>
      <c r="E695" s="501" t="s">
        <v>12036</v>
      </c>
      <c r="F695" s="500" t="s">
        <v>191</v>
      </c>
      <c r="G695" s="483" t="s">
        <v>12037</v>
      </c>
      <c r="H695" s="483" t="s">
        <v>1168</v>
      </c>
      <c r="I695" s="498" t="s">
        <v>176</v>
      </c>
      <c r="J695" s="497">
        <v>28000</v>
      </c>
      <c r="K695" s="498">
        <v>12000</v>
      </c>
      <c r="L695" s="486">
        <f t="shared" si="12"/>
        <v>336000000</v>
      </c>
      <c r="M695" s="483" t="s">
        <v>10919</v>
      </c>
      <c r="N695" s="485" t="s">
        <v>10665</v>
      </c>
      <c r="O695" s="485" t="s">
        <v>10659</v>
      </c>
      <c r="P695" s="483" t="s">
        <v>10645</v>
      </c>
      <c r="Q695" s="499">
        <v>43320</v>
      </c>
    </row>
    <row r="696" spans="1:17" ht="87.75">
      <c r="A696" s="482">
        <v>695</v>
      </c>
      <c r="B696" s="483"/>
      <c r="C696" s="500"/>
      <c r="D696" s="501" t="s">
        <v>12038</v>
      </c>
      <c r="E696" s="501" t="s">
        <v>12038</v>
      </c>
      <c r="F696" s="500" t="s">
        <v>666</v>
      </c>
      <c r="G696" s="483" t="s">
        <v>12037</v>
      </c>
      <c r="H696" s="483" t="s">
        <v>1168</v>
      </c>
      <c r="I696" s="498" t="s">
        <v>176</v>
      </c>
      <c r="J696" s="497">
        <v>30500</v>
      </c>
      <c r="K696" s="498">
        <v>350</v>
      </c>
      <c r="L696" s="486">
        <f t="shared" si="12"/>
        <v>10675000</v>
      </c>
      <c r="M696" s="483" t="s">
        <v>10919</v>
      </c>
      <c r="N696" s="485" t="s">
        <v>10665</v>
      </c>
      <c r="O696" s="485" t="s">
        <v>10659</v>
      </c>
      <c r="P696" s="483" t="s">
        <v>10645</v>
      </c>
      <c r="Q696" s="499">
        <v>43320</v>
      </c>
    </row>
    <row r="697" spans="1:17" ht="60">
      <c r="A697" s="482">
        <v>696</v>
      </c>
      <c r="B697" s="483"/>
      <c r="C697" s="500"/>
      <c r="D697" s="501" t="s">
        <v>12039</v>
      </c>
      <c r="E697" s="501" t="s">
        <v>12039</v>
      </c>
      <c r="F697" s="500" t="s">
        <v>191</v>
      </c>
      <c r="G697" s="483" t="s">
        <v>12037</v>
      </c>
      <c r="H697" s="483" t="s">
        <v>33</v>
      </c>
      <c r="I697" s="498" t="s">
        <v>46</v>
      </c>
      <c r="J697" s="497">
        <v>53000</v>
      </c>
      <c r="K697" s="498">
        <v>400</v>
      </c>
      <c r="L697" s="486">
        <f t="shared" si="12"/>
        <v>21200000</v>
      </c>
      <c r="M697" s="483" t="s">
        <v>10919</v>
      </c>
      <c r="N697" s="485" t="s">
        <v>10665</v>
      </c>
      <c r="O697" s="485" t="s">
        <v>10659</v>
      </c>
      <c r="P697" s="483" t="s">
        <v>10645</v>
      </c>
      <c r="Q697" s="499">
        <v>43320</v>
      </c>
    </row>
    <row r="698" spans="1:17" ht="60">
      <c r="A698" s="482">
        <v>697</v>
      </c>
      <c r="B698" s="483"/>
      <c r="C698" s="500"/>
      <c r="D698" s="501" t="s">
        <v>12040</v>
      </c>
      <c r="E698" s="501" t="s">
        <v>12040</v>
      </c>
      <c r="F698" s="500" t="s">
        <v>46</v>
      </c>
      <c r="G698" s="483" t="s">
        <v>12041</v>
      </c>
      <c r="H698" s="483" t="s">
        <v>1496</v>
      </c>
      <c r="I698" s="498" t="s">
        <v>46</v>
      </c>
      <c r="J698" s="497">
        <v>482000</v>
      </c>
      <c r="K698" s="498">
        <v>1</v>
      </c>
      <c r="L698" s="486">
        <f t="shared" si="12"/>
        <v>482000</v>
      </c>
      <c r="M698" s="483" t="s">
        <v>10919</v>
      </c>
      <c r="N698" s="485" t="s">
        <v>10665</v>
      </c>
      <c r="O698" s="485" t="s">
        <v>10659</v>
      </c>
      <c r="P698" s="483" t="s">
        <v>10645</v>
      </c>
      <c r="Q698" s="499">
        <v>43320</v>
      </c>
    </row>
    <row r="699" spans="1:17" ht="60">
      <c r="A699" s="482">
        <v>698</v>
      </c>
      <c r="B699" s="483"/>
      <c r="C699" s="500"/>
      <c r="D699" s="501" t="s">
        <v>12042</v>
      </c>
      <c r="E699" s="501" t="s">
        <v>12042</v>
      </c>
      <c r="F699" s="500" t="s">
        <v>176</v>
      </c>
      <c r="G699" s="483"/>
      <c r="H699" s="483" t="s">
        <v>33</v>
      </c>
      <c r="I699" s="498" t="s">
        <v>176</v>
      </c>
      <c r="J699" s="497">
        <v>136500</v>
      </c>
      <c r="K699" s="498">
        <v>40</v>
      </c>
      <c r="L699" s="486">
        <f t="shared" si="12"/>
        <v>5460000</v>
      </c>
      <c r="M699" s="483" t="s">
        <v>10919</v>
      </c>
      <c r="N699" s="485" t="s">
        <v>10665</v>
      </c>
      <c r="O699" s="485" t="s">
        <v>10659</v>
      </c>
      <c r="P699" s="483" t="s">
        <v>10645</v>
      </c>
      <c r="Q699" s="499">
        <v>43320</v>
      </c>
    </row>
    <row r="700" spans="1:17" ht="60">
      <c r="A700" s="482">
        <v>699</v>
      </c>
      <c r="B700" s="483"/>
      <c r="C700" s="500"/>
      <c r="D700" s="501" t="s">
        <v>12043</v>
      </c>
      <c r="E700" s="501" t="s">
        <v>12043</v>
      </c>
      <c r="F700" s="500" t="s">
        <v>12044</v>
      </c>
      <c r="G700" s="483" t="s">
        <v>12003</v>
      </c>
      <c r="H700" s="483" t="s">
        <v>35</v>
      </c>
      <c r="I700" s="498" t="s">
        <v>32</v>
      </c>
      <c r="J700" s="497">
        <v>575000</v>
      </c>
      <c r="K700" s="498">
        <v>12</v>
      </c>
      <c r="L700" s="486">
        <f t="shared" si="12"/>
        <v>6900000</v>
      </c>
      <c r="M700" s="483" t="s">
        <v>10919</v>
      </c>
      <c r="N700" s="485" t="s">
        <v>10665</v>
      </c>
      <c r="O700" s="485" t="s">
        <v>10659</v>
      </c>
      <c r="P700" s="483" t="s">
        <v>10645</v>
      </c>
      <c r="Q700" s="499">
        <v>43320</v>
      </c>
    </row>
    <row r="701" spans="1:17" ht="60">
      <c r="A701" s="482">
        <v>700</v>
      </c>
      <c r="B701" s="483"/>
      <c r="C701" s="500"/>
      <c r="D701" s="501" t="s">
        <v>12045</v>
      </c>
      <c r="E701" s="501" t="s">
        <v>12046</v>
      </c>
      <c r="F701" s="500" t="s">
        <v>12047</v>
      </c>
      <c r="G701" s="483" t="s">
        <v>12048</v>
      </c>
      <c r="H701" s="483" t="s">
        <v>1496</v>
      </c>
      <c r="I701" s="498" t="s">
        <v>209</v>
      </c>
      <c r="J701" s="497">
        <v>63100</v>
      </c>
      <c r="K701" s="498">
        <v>600</v>
      </c>
      <c r="L701" s="486">
        <f t="shared" si="12"/>
        <v>37860000</v>
      </c>
      <c r="M701" s="483" t="s">
        <v>10919</v>
      </c>
      <c r="N701" s="485" t="s">
        <v>10665</v>
      </c>
      <c r="O701" s="485" t="s">
        <v>10659</v>
      </c>
      <c r="P701" s="483" t="s">
        <v>10645</v>
      </c>
      <c r="Q701" s="499">
        <v>43320</v>
      </c>
    </row>
    <row r="702" spans="1:17" ht="60">
      <c r="A702" s="482">
        <v>701</v>
      </c>
      <c r="B702" s="483"/>
      <c r="C702" s="500"/>
      <c r="D702" s="501" t="s">
        <v>12049</v>
      </c>
      <c r="E702" s="501" t="s">
        <v>12049</v>
      </c>
      <c r="F702" s="500" t="s">
        <v>12050</v>
      </c>
      <c r="G702" s="483" t="s">
        <v>11994</v>
      </c>
      <c r="H702" s="483" t="s">
        <v>33</v>
      </c>
      <c r="I702" s="498" t="s">
        <v>32</v>
      </c>
      <c r="J702" s="497">
        <v>63300</v>
      </c>
      <c r="K702" s="498">
        <v>720</v>
      </c>
      <c r="L702" s="486">
        <f t="shared" si="12"/>
        <v>45576000</v>
      </c>
      <c r="M702" s="483" t="s">
        <v>10919</v>
      </c>
      <c r="N702" s="485" t="s">
        <v>10665</v>
      </c>
      <c r="O702" s="485" t="s">
        <v>10659</v>
      </c>
      <c r="P702" s="483" t="s">
        <v>10645</v>
      </c>
      <c r="Q702" s="499">
        <v>43320</v>
      </c>
    </row>
    <row r="703" spans="1:17" ht="60">
      <c r="A703" s="482">
        <v>702</v>
      </c>
      <c r="B703" s="483"/>
      <c r="C703" s="500"/>
      <c r="D703" s="501" t="s">
        <v>12051</v>
      </c>
      <c r="E703" s="501" t="s">
        <v>12051</v>
      </c>
      <c r="F703" s="500" t="s">
        <v>11997</v>
      </c>
      <c r="G703" s="483" t="s">
        <v>11994</v>
      </c>
      <c r="H703" s="483" t="s">
        <v>33</v>
      </c>
      <c r="I703" s="498" t="s">
        <v>32</v>
      </c>
      <c r="J703" s="497">
        <v>253000</v>
      </c>
      <c r="K703" s="498">
        <v>20</v>
      </c>
      <c r="L703" s="486">
        <f t="shared" si="12"/>
        <v>5060000</v>
      </c>
      <c r="M703" s="483" t="s">
        <v>10919</v>
      </c>
      <c r="N703" s="485" t="s">
        <v>10665</v>
      </c>
      <c r="O703" s="485" t="s">
        <v>10659</v>
      </c>
      <c r="P703" s="483" t="s">
        <v>10645</v>
      </c>
      <c r="Q703" s="499">
        <v>43320</v>
      </c>
    </row>
    <row r="704" spans="1:17" ht="60">
      <c r="A704" s="482">
        <v>703</v>
      </c>
      <c r="B704" s="483"/>
      <c r="C704" s="500"/>
      <c r="D704" s="501" t="s">
        <v>12052</v>
      </c>
      <c r="E704" s="501" t="s">
        <v>12052</v>
      </c>
      <c r="F704" s="500" t="s">
        <v>11997</v>
      </c>
      <c r="G704" s="483" t="s">
        <v>11994</v>
      </c>
      <c r="H704" s="483" t="s">
        <v>33</v>
      </c>
      <c r="I704" s="498" t="s">
        <v>32</v>
      </c>
      <c r="J704" s="497">
        <v>41400</v>
      </c>
      <c r="K704" s="498">
        <v>20</v>
      </c>
      <c r="L704" s="486">
        <f t="shared" si="12"/>
        <v>828000</v>
      </c>
      <c r="M704" s="483" t="s">
        <v>10919</v>
      </c>
      <c r="N704" s="485" t="s">
        <v>10665</v>
      </c>
      <c r="O704" s="485" t="s">
        <v>10659</v>
      </c>
      <c r="P704" s="483" t="s">
        <v>10645</v>
      </c>
      <c r="Q704" s="499">
        <v>43320</v>
      </c>
    </row>
    <row r="705" spans="1:17" ht="60">
      <c r="A705" s="482">
        <v>704</v>
      </c>
      <c r="B705" s="483"/>
      <c r="C705" s="500"/>
      <c r="D705" s="501" t="s">
        <v>12053</v>
      </c>
      <c r="E705" s="501" t="s">
        <v>12054</v>
      </c>
      <c r="F705" s="500" t="s">
        <v>12055</v>
      </c>
      <c r="G705" s="483"/>
      <c r="H705" s="483" t="s">
        <v>33</v>
      </c>
      <c r="I705" s="498" t="s">
        <v>32</v>
      </c>
      <c r="J705" s="497">
        <v>100000</v>
      </c>
      <c r="K705" s="498">
        <v>1</v>
      </c>
      <c r="L705" s="486">
        <f t="shared" si="12"/>
        <v>100000</v>
      </c>
      <c r="M705" s="483" t="s">
        <v>10919</v>
      </c>
      <c r="N705" s="485" t="s">
        <v>10665</v>
      </c>
      <c r="O705" s="485" t="s">
        <v>10659</v>
      </c>
      <c r="P705" s="483" t="s">
        <v>10645</v>
      </c>
      <c r="Q705" s="499">
        <v>43320</v>
      </c>
    </row>
    <row r="706" spans="1:17" ht="60">
      <c r="A706" s="482">
        <v>705</v>
      </c>
      <c r="B706" s="483"/>
      <c r="C706" s="500"/>
      <c r="D706" s="501" t="s">
        <v>12056</v>
      </c>
      <c r="E706" s="501" t="s">
        <v>12056</v>
      </c>
      <c r="F706" s="500" t="s">
        <v>12057</v>
      </c>
      <c r="G706" s="483" t="s">
        <v>11980</v>
      </c>
      <c r="H706" s="483" t="s">
        <v>149</v>
      </c>
      <c r="I706" s="498" t="s">
        <v>12057</v>
      </c>
      <c r="J706" s="497">
        <v>1230000</v>
      </c>
      <c r="K706" s="498">
        <v>5</v>
      </c>
      <c r="L706" s="486">
        <f t="shared" si="12"/>
        <v>6150000</v>
      </c>
      <c r="M706" s="483" t="s">
        <v>10919</v>
      </c>
      <c r="N706" s="485" t="s">
        <v>10665</v>
      </c>
      <c r="O706" s="485" t="s">
        <v>10659</v>
      </c>
      <c r="P706" s="483" t="s">
        <v>10645</v>
      </c>
      <c r="Q706" s="499">
        <v>43320</v>
      </c>
    </row>
    <row r="707" spans="1:17" ht="60">
      <c r="A707" s="482">
        <v>706</v>
      </c>
      <c r="B707" s="483"/>
      <c r="C707" s="500"/>
      <c r="D707" s="501" t="s">
        <v>12058</v>
      </c>
      <c r="E707" s="501" t="s">
        <v>12059</v>
      </c>
      <c r="F707" s="500" t="s">
        <v>12060</v>
      </c>
      <c r="G707" s="483" t="s">
        <v>638</v>
      </c>
      <c r="H707" s="483" t="s">
        <v>149</v>
      </c>
      <c r="I707" s="498" t="s">
        <v>152</v>
      </c>
      <c r="J707" s="497">
        <v>371490</v>
      </c>
      <c r="K707" s="498">
        <v>70</v>
      </c>
      <c r="L707" s="486">
        <f t="shared" si="12"/>
        <v>26004300</v>
      </c>
      <c r="M707" s="483" t="s">
        <v>10919</v>
      </c>
      <c r="N707" s="485" t="s">
        <v>10665</v>
      </c>
      <c r="O707" s="485" t="s">
        <v>10659</v>
      </c>
      <c r="P707" s="483" t="s">
        <v>10645</v>
      </c>
      <c r="Q707" s="499">
        <v>43320</v>
      </c>
    </row>
    <row r="708" spans="1:17" ht="60">
      <c r="A708" s="482">
        <v>707</v>
      </c>
      <c r="B708" s="483"/>
      <c r="C708" s="500"/>
      <c r="D708" s="501" t="s">
        <v>12061</v>
      </c>
      <c r="E708" s="501" t="s">
        <v>12062</v>
      </c>
      <c r="F708" s="500" t="s">
        <v>192</v>
      </c>
      <c r="G708" s="483" t="s">
        <v>638</v>
      </c>
      <c r="H708" s="483" t="s">
        <v>149</v>
      </c>
      <c r="I708" s="498" t="s">
        <v>50</v>
      </c>
      <c r="J708" s="497">
        <v>980000</v>
      </c>
      <c r="K708" s="498">
        <v>100</v>
      </c>
      <c r="L708" s="486">
        <f t="shared" si="12"/>
        <v>98000000</v>
      </c>
      <c r="M708" s="483" t="s">
        <v>10919</v>
      </c>
      <c r="N708" s="485" t="s">
        <v>10665</v>
      </c>
      <c r="O708" s="485" t="s">
        <v>10659</v>
      </c>
      <c r="P708" s="483" t="s">
        <v>10645</v>
      </c>
      <c r="Q708" s="499">
        <v>43320</v>
      </c>
    </row>
    <row r="709" spans="1:17" ht="60">
      <c r="A709" s="482">
        <v>708</v>
      </c>
      <c r="B709" s="483"/>
      <c r="C709" s="500"/>
      <c r="D709" s="501" t="s">
        <v>12063</v>
      </c>
      <c r="E709" s="501" t="s">
        <v>12064</v>
      </c>
      <c r="F709" s="500" t="s">
        <v>192</v>
      </c>
      <c r="G709" s="483" t="s">
        <v>638</v>
      </c>
      <c r="H709" s="483" t="s">
        <v>149</v>
      </c>
      <c r="I709" s="498" t="s">
        <v>50</v>
      </c>
      <c r="J709" s="497">
        <v>2000000</v>
      </c>
      <c r="K709" s="498">
        <v>30</v>
      </c>
      <c r="L709" s="486">
        <f t="shared" si="12"/>
        <v>60000000</v>
      </c>
      <c r="M709" s="483" t="s">
        <v>10919</v>
      </c>
      <c r="N709" s="485" t="s">
        <v>10665</v>
      </c>
      <c r="O709" s="485" t="s">
        <v>10659</v>
      </c>
      <c r="P709" s="483" t="s">
        <v>10645</v>
      </c>
      <c r="Q709" s="499">
        <v>43320</v>
      </c>
    </row>
    <row r="710" spans="1:17" ht="75">
      <c r="A710" s="482">
        <v>709</v>
      </c>
      <c r="B710" s="483"/>
      <c r="C710" s="500"/>
      <c r="D710" s="501" t="s">
        <v>12063</v>
      </c>
      <c r="E710" s="501" t="s">
        <v>12065</v>
      </c>
      <c r="F710" s="500" t="s">
        <v>12066</v>
      </c>
      <c r="G710" s="483" t="s">
        <v>638</v>
      </c>
      <c r="H710" s="483" t="s">
        <v>149</v>
      </c>
      <c r="I710" s="498" t="s">
        <v>46</v>
      </c>
      <c r="J710" s="497">
        <v>470000</v>
      </c>
      <c r="K710" s="498">
        <v>40</v>
      </c>
      <c r="L710" s="486">
        <f t="shared" si="12"/>
        <v>18800000</v>
      </c>
      <c r="M710" s="483" t="s">
        <v>10919</v>
      </c>
      <c r="N710" s="485" t="s">
        <v>10665</v>
      </c>
      <c r="O710" s="485" t="s">
        <v>10659</v>
      </c>
      <c r="P710" s="483" t="s">
        <v>10645</v>
      </c>
      <c r="Q710" s="499">
        <v>43320</v>
      </c>
    </row>
    <row r="711" spans="1:17" ht="90">
      <c r="A711" s="482">
        <v>710</v>
      </c>
      <c r="B711" s="483"/>
      <c r="C711" s="500"/>
      <c r="D711" s="501" t="s">
        <v>12067</v>
      </c>
      <c r="E711" s="501" t="s">
        <v>12068</v>
      </c>
      <c r="F711" s="500" t="s">
        <v>12069</v>
      </c>
      <c r="G711" s="483" t="s">
        <v>7292</v>
      </c>
      <c r="H711" s="483" t="s">
        <v>34</v>
      </c>
      <c r="I711" s="498" t="s">
        <v>50</v>
      </c>
      <c r="J711" s="497">
        <v>2441400</v>
      </c>
      <c r="K711" s="498">
        <v>60</v>
      </c>
      <c r="L711" s="486">
        <f t="shared" si="12"/>
        <v>146484000</v>
      </c>
      <c r="M711" s="483" t="s">
        <v>10919</v>
      </c>
      <c r="N711" s="485" t="s">
        <v>10665</v>
      </c>
      <c r="O711" s="485" t="s">
        <v>10659</v>
      </c>
      <c r="P711" s="483" t="s">
        <v>10645</v>
      </c>
      <c r="Q711" s="499">
        <v>43320</v>
      </c>
    </row>
    <row r="712" spans="1:17" ht="60">
      <c r="A712" s="482">
        <v>711</v>
      </c>
      <c r="B712" s="483"/>
      <c r="C712" s="500"/>
      <c r="D712" s="501" t="s">
        <v>12070</v>
      </c>
      <c r="E712" s="501" t="s">
        <v>12071</v>
      </c>
      <c r="F712" s="500" t="s">
        <v>12072</v>
      </c>
      <c r="G712" s="483" t="s">
        <v>11980</v>
      </c>
      <c r="H712" s="483" t="s">
        <v>149</v>
      </c>
      <c r="I712" s="498" t="s">
        <v>7884</v>
      </c>
      <c r="J712" s="497">
        <v>1270000</v>
      </c>
      <c r="K712" s="498">
        <v>2</v>
      </c>
      <c r="L712" s="486">
        <f t="shared" si="12"/>
        <v>2540000</v>
      </c>
      <c r="M712" s="483" t="s">
        <v>10919</v>
      </c>
      <c r="N712" s="485" t="s">
        <v>10665</v>
      </c>
      <c r="O712" s="485" t="s">
        <v>10659</v>
      </c>
      <c r="P712" s="483" t="s">
        <v>10645</v>
      </c>
      <c r="Q712" s="499">
        <v>43320</v>
      </c>
    </row>
    <row r="713" spans="1:17" ht="60">
      <c r="A713" s="482">
        <v>712</v>
      </c>
      <c r="B713" s="483"/>
      <c r="C713" s="500"/>
      <c r="D713" s="501" t="s">
        <v>12073</v>
      </c>
      <c r="E713" s="501" t="s">
        <v>12073</v>
      </c>
      <c r="F713" s="500" t="s">
        <v>193</v>
      </c>
      <c r="G713" s="483" t="s">
        <v>12003</v>
      </c>
      <c r="H713" s="483" t="s">
        <v>35</v>
      </c>
      <c r="I713" s="498" t="s">
        <v>46</v>
      </c>
      <c r="J713" s="497">
        <v>840000</v>
      </c>
      <c r="K713" s="498">
        <v>5</v>
      </c>
      <c r="L713" s="486">
        <f t="shared" si="12"/>
        <v>4200000</v>
      </c>
      <c r="M713" s="483" t="s">
        <v>10919</v>
      </c>
      <c r="N713" s="485" t="s">
        <v>10665</v>
      </c>
      <c r="O713" s="485" t="s">
        <v>10659</v>
      </c>
      <c r="P713" s="483" t="s">
        <v>10645</v>
      </c>
      <c r="Q713" s="499">
        <v>43320</v>
      </c>
    </row>
    <row r="714" spans="1:17" ht="60">
      <c r="A714" s="482">
        <v>713</v>
      </c>
      <c r="B714" s="483"/>
      <c r="C714" s="500"/>
      <c r="D714" s="501" t="s">
        <v>12074</v>
      </c>
      <c r="E714" s="501" t="s">
        <v>12074</v>
      </c>
      <c r="F714" s="500" t="s">
        <v>44</v>
      </c>
      <c r="G714" s="483" t="s">
        <v>180</v>
      </c>
      <c r="H714" s="483" t="s">
        <v>180</v>
      </c>
      <c r="I714" s="498" t="s">
        <v>44</v>
      </c>
      <c r="J714" s="497">
        <v>84000</v>
      </c>
      <c r="K714" s="498">
        <v>1</v>
      </c>
      <c r="L714" s="486">
        <f t="shared" si="12"/>
        <v>84000</v>
      </c>
      <c r="M714" s="483" t="s">
        <v>10919</v>
      </c>
      <c r="N714" s="485" t="s">
        <v>10665</v>
      </c>
      <c r="O714" s="485" t="s">
        <v>10659</v>
      </c>
      <c r="P714" s="483" t="s">
        <v>10645</v>
      </c>
      <c r="Q714" s="499">
        <v>43320</v>
      </c>
    </row>
    <row r="715" spans="1:17" ht="60">
      <c r="A715" s="482">
        <v>714</v>
      </c>
      <c r="B715" s="483"/>
      <c r="C715" s="500"/>
      <c r="D715" s="501" t="s">
        <v>196</v>
      </c>
      <c r="E715" s="501" t="s">
        <v>196</v>
      </c>
      <c r="F715" s="500" t="s">
        <v>12075</v>
      </c>
      <c r="G715" s="483" t="s">
        <v>11980</v>
      </c>
      <c r="H715" s="483" t="s">
        <v>149</v>
      </c>
      <c r="I715" s="498" t="s">
        <v>32</v>
      </c>
      <c r="J715" s="497">
        <v>86700</v>
      </c>
      <c r="K715" s="498">
        <v>3</v>
      </c>
      <c r="L715" s="486">
        <f t="shared" si="12"/>
        <v>260100</v>
      </c>
      <c r="M715" s="483" t="s">
        <v>10919</v>
      </c>
      <c r="N715" s="485" t="s">
        <v>10665</v>
      </c>
      <c r="O715" s="485" t="s">
        <v>10659</v>
      </c>
      <c r="P715" s="483" t="s">
        <v>10645</v>
      </c>
      <c r="Q715" s="499">
        <v>43320</v>
      </c>
    </row>
    <row r="716" spans="1:17" ht="60">
      <c r="A716" s="482">
        <v>715</v>
      </c>
      <c r="B716" s="483"/>
      <c r="C716" s="500"/>
      <c r="D716" s="501" t="s">
        <v>12076</v>
      </c>
      <c r="E716" s="501" t="s">
        <v>12077</v>
      </c>
      <c r="F716" s="500" t="s">
        <v>193</v>
      </c>
      <c r="G716" s="483"/>
      <c r="H716" s="483" t="s">
        <v>31</v>
      </c>
      <c r="I716" s="498" t="s">
        <v>46</v>
      </c>
      <c r="J716" s="497">
        <v>105500</v>
      </c>
      <c r="K716" s="498">
        <v>5</v>
      </c>
      <c r="L716" s="486">
        <f t="shared" si="12"/>
        <v>527500</v>
      </c>
      <c r="M716" s="483" t="s">
        <v>10919</v>
      </c>
      <c r="N716" s="485" t="s">
        <v>10665</v>
      </c>
      <c r="O716" s="485" t="s">
        <v>10659</v>
      </c>
      <c r="P716" s="483" t="s">
        <v>10645</v>
      </c>
      <c r="Q716" s="499">
        <v>43320</v>
      </c>
    </row>
    <row r="717" spans="1:17" ht="60">
      <c r="A717" s="482">
        <v>716</v>
      </c>
      <c r="B717" s="483"/>
      <c r="C717" s="500"/>
      <c r="D717" s="501" t="s">
        <v>12078</v>
      </c>
      <c r="E717" s="501" t="s">
        <v>12078</v>
      </c>
      <c r="F717" s="500" t="s">
        <v>12079</v>
      </c>
      <c r="G717" s="483"/>
      <c r="H717" s="483" t="s">
        <v>33</v>
      </c>
      <c r="I717" s="498" t="s">
        <v>176</v>
      </c>
      <c r="J717" s="497">
        <v>21900</v>
      </c>
      <c r="K717" s="498">
        <v>300</v>
      </c>
      <c r="L717" s="486">
        <f t="shared" si="12"/>
        <v>6570000</v>
      </c>
      <c r="M717" s="483" t="s">
        <v>10919</v>
      </c>
      <c r="N717" s="485" t="s">
        <v>10665</v>
      </c>
      <c r="O717" s="485" t="s">
        <v>10659</v>
      </c>
      <c r="P717" s="483" t="s">
        <v>10645</v>
      </c>
      <c r="Q717" s="499">
        <v>43320</v>
      </c>
    </row>
    <row r="718" spans="1:17" ht="60">
      <c r="A718" s="482">
        <v>717</v>
      </c>
      <c r="B718" s="483"/>
      <c r="C718" s="500"/>
      <c r="D718" s="501" t="s">
        <v>12080</v>
      </c>
      <c r="E718" s="501" t="s">
        <v>12080</v>
      </c>
      <c r="F718" s="500" t="s">
        <v>313</v>
      </c>
      <c r="G718" s="483" t="s">
        <v>7230</v>
      </c>
      <c r="H718" s="483" t="s">
        <v>40</v>
      </c>
      <c r="I718" s="498" t="s">
        <v>313</v>
      </c>
      <c r="J718" s="497">
        <v>1450000</v>
      </c>
      <c r="K718" s="498">
        <v>15</v>
      </c>
      <c r="L718" s="486">
        <f t="shared" si="12"/>
        <v>21750000</v>
      </c>
      <c r="M718" s="483" t="s">
        <v>10919</v>
      </c>
      <c r="N718" s="485" t="s">
        <v>10665</v>
      </c>
      <c r="O718" s="485" t="s">
        <v>10659</v>
      </c>
      <c r="P718" s="483" t="s">
        <v>10645</v>
      </c>
      <c r="Q718" s="499">
        <v>43320</v>
      </c>
    </row>
    <row r="719" spans="1:17" ht="60">
      <c r="A719" s="482">
        <v>718</v>
      </c>
      <c r="B719" s="483"/>
      <c r="C719" s="500"/>
      <c r="D719" s="501" t="s">
        <v>12081</v>
      </c>
      <c r="E719" s="501" t="s">
        <v>12082</v>
      </c>
      <c r="F719" s="500" t="s">
        <v>12083</v>
      </c>
      <c r="G719" s="483" t="s">
        <v>7292</v>
      </c>
      <c r="H719" s="483" t="s">
        <v>149</v>
      </c>
      <c r="I719" s="498" t="s">
        <v>195</v>
      </c>
      <c r="J719" s="497">
        <v>75100</v>
      </c>
      <c r="K719" s="498">
        <v>200</v>
      </c>
      <c r="L719" s="486">
        <f t="shared" si="12"/>
        <v>15020000</v>
      </c>
      <c r="M719" s="483" t="s">
        <v>10919</v>
      </c>
      <c r="N719" s="485" t="s">
        <v>10665</v>
      </c>
      <c r="O719" s="485" t="s">
        <v>10659</v>
      </c>
      <c r="P719" s="483" t="s">
        <v>10645</v>
      </c>
      <c r="Q719" s="499">
        <v>43320</v>
      </c>
    </row>
    <row r="720" spans="1:17" ht="60">
      <c r="A720" s="482">
        <v>719</v>
      </c>
      <c r="B720" s="483"/>
      <c r="C720" s="500"/>
      <c r="D720" s="501" t="s">
        <v>356</v>
      </c>
      <c r="E720" s="501" t="s">
        <v>357</v>
      </c>
      <c r="F720" s="500" t="s">
        <v>12084</v>
      </c>
      <c r="G720" s="483" t="s">
        <v>12085</v>
      </c>
      <c r="H720" s="483" t="s">
        <v>33</v>
      </c>
      <c r="I720" s="498" t="s">
        <v>150</v>
      </c>
      <c r="J720" s="497">
        <v>14500</v>
      </c>
      <c r="K720" s="498">
        <v>600</v>
      </c>
      <c r="L720" s="486">
        <f t="shared" si="12"/>
        <v>8700000</v>
      </c>
      <c r="M720" s="483" t="s">
        <v>10919</v>
      </c>
      <c r="N720" s="485" t="s">
        <v>10665</v>
      </c>
      <c r="O720" s="485" t="s">
        <v>10659</v>
      </c>
      <c r="P720" s="483" t="s">
        <v>10645</v>
      </c>
      <c r="Q720" s="499">
        <v>43320</v>
      </c>
    </row>
    <row r="721" spans="1:17" ht="60">
      <c r="A721" s="482">
        <v>720</v>
      </c>
      <c r="B721" s="483"/>
      <c r="C721" s="500"/>
      <c r="D721" s="501" t="s">
        <v>12086</v>
      </c>
      <c r="E721" s="501" t="s">
        <v>12086</v>
      </c>
      <c r="F721" s="500" t="s">
        <v>176</v>
      </c>
      <c r="G721" s="483"/>
      <c r="H721" s="483" t="s">
        <v>12087</v>
      </c>
      <c r="I721" s="498" t="s">
        <v>176</v>
      </c>
      <c r="J721" s="497">
        <v>86300</v>
      </c>
      <c r="K721" s="498">
        <v>500</v>
      </c>
      <c r="L721" s="486">
        <f t="shared" si="12"/>
        <v>43150000</v>
      </c>
      <c r="M721" s="483" t="s">
        <v>10919</v>
      </c>
      <c r="N721" s="485" t="s">
        <v>10665</v>
      </c>
      <c r="O721" s="485" t="s">
        <v>10659</v>
      </c>
      <c r="P721" s="483" t="s">
        <v>10645</v>
      </c>
      <c r="Q721" s="499">
        <v>43320</v>
      </c>
    </row>
    <row r="722" spans="1:17" ht="60">
      <c r="A722" s="482">
        <v>721</v>
      </c>
      <c r="B722" s="483"/>
      <c r="C722" s="500"/>
      <c r="D722" s="501" t="s">
        <v>12088</v>
      </c>
      <c r="E722" s="501" t="s">
        <v>12088</v>
      </c>
      <c r="F722" s="500" t="s">
        <v>12089</v>
      </c>
      <c r="G722" s="483" t="s">
        <v>12090</v>
      </c>
      <c r="H722" s="483" t="s">
        <v>34</v>
      </c>
      <c r="I722" s="498" t="s">
        <v>44</v>
      </c>
      <c r="J722" s="497">
        <v>412500</v>
      </c>
      <c r="K722" s="498">
        <v>1</v>
      </c>
      <c r="L722" s="486">
        <f t="shared" si="12"/>
        <v>412500</v>
      </c>
      <c r="M722" s="483" t="s">
        <v>10919</v>
      </c>
      <c r="N722" s="485" t="s">
        <v>10665</v>
      </c>
      <c r="O722" s="485" t="s">
        <v>10659</v>
      </c>
      <c r="P722" s="483" t="s">
        <v>10645</v>
      </c>
      <c r="Q722" s="499">
        <v>43320</v>
      </c>
    </row>
    <row r="723" spans="1:17" ht="60">
      <c r="A723" s="482">
        <v>722</v>
      </c>
      <c r="B723" s="483"/>
      <c r="C723" s="500"/>
      <c r="D723" s="501" t="s">
        <v>12091</v>
      </c>
      <c r="E723" s="501" t="s">
        <v>12091</v>
      </c>
      <c r="F723" s="500" t="s">
        <v>12092</v>
      </c>
      <c r="G723" s="483" t="s">
        <v>12093</v>
      </c>
      <c r="H723" s="483" t="s">
        <v>34</v>
      </c>
      <c r="I723" s="498" t="s">
        <v>209</v>
      </c>
      <c r="J723" s="497">
        <v>38700</v>
      </c>
      <c r="K723" s="498">
        <v>1500</v>
      </c>
      <c r="L723" s="486">
        <f t="shared" si="12"/>
        <v>58050000</v>
      </c>
      <c r="M723" s="483" t="s">
        <v>10919</v>
      </c>
      <c r="N723" s="485" t="s">
        <v>10665</v>
      </c>
      <c r="O723" s="485" t="s">
        <v>10659</v>
      </c>
      <c r="P723" s="483" t="s">
        <v>10645</v>
      </c>
      <c r="Q723" s="499">
        <v>43320</v>
      </c>
    </row>
    <row r="724" spans="1:17" ht="60">
      <c r="A724" s="482">
        <v>723</v>
      </c>
      <c r="B724" s="483"/>
      <c r="C724" s="500"/>
      <c r="D724" s="501" t="s">
        <v>12094</v>
      </c>
      <c r="E724" s="501" t="s">
        <v>12094</v>
      </c>
      <c r="F724" s="500" t="s">
        <v>12095</v>
      </c>
      <c r="G724" s="483"/>
      <c r="H724" s="483" t="s">
        <v>1496</v>
      </c>
      <c r="I724" s="498" t="s">
        <v>209</v>
      </c>
      <c r="J724" s="497">
        <v>84000</v>
      </c>
      <c r="K724" s="498">
        <v>7500</v>
      </c>
      <c r="L724" s="486">
        <f t="shared" si="12"/>
        <v>630000000</v>
      </c>
      <c r="M724" s="483" t="s">
        <v>10919</v>
      </c>
      <c r="N724" s="485" t="s">
        <v>10665</v>
      </c>
      <c r="O724" s="485" t="s">
        <v>10659</v>
      </c>
      <c r="P724" s="483" t="s">
        <v>10645</v>
      </c>
      <c r="Q724" s="499">
        <v>43320</v>
      </c>
    </row>
    <row r="725" spans="1:17" ht="60">
      <c r="A725" s="482">
        <v>724</v>
      </c>
      <c r="B725" s="483"/>
      <c r="C725" s="500"/>
      <c r="D725" s="501" t="s">
        <v>12096</v>
      </c>
      <c r="E725" s="501" t="s">
        <v>12097</v>
      </c>
      <c r="F725" s="500" t="s">
        <v>12098</v>
      </c>
      <c r="G725" s="483" t="s">
        <v>12099</v>
      </c>
      <c r="H725" s="483" t="s">
        <v>31</v>
      </c>
      <c r="I725" s="498" t="s">
        <v>209</v>
      </c>
      <c r="J725" s="497">
        <v>10400</v>
      </c>
      <c r="K725" s="498">
        <v>600</v>
      </c>
      <c r="L725" s="486">
        <f t="shared" si="12"/>
        <v>6240000</v>
      </c>
      <c r="M725" s="483" t="s">
        <v>10919</v>
      </c>
      <c r="N725" s="485" t="s">
        <v>10665</v>
      </c>
      <c r="O725" s="485" t="s">
        <v>10659</v>
      </c>
      <c r="P725" s="483" t="s">
        <v>10645</v>
      </c>
      <c r="Q725" s="499">
        <v>43320</v>
      </c>
    </row>
    <row r="726" spans="1:17" ht="60">
      <c r="A726" s="482">
        <v>725</v>
      </c>
      <c r="B726" s="483"/>
      <c r="C726" s="500"/>
      <c r="D726" s="501" t="s">
        <v>12100</v>
      </c>
      <c r="E726" s="501" t="s">
        <v>12101</v>
      </c>
      <c r="F726" s="500" t="s">
        <v>11990</v>
      </c>
      <c r="G726" s="483" t="s">
        <v>12102</v>
      </c>
      <c r="H726" s="483" t="s">
        <v>1496</v>
      </c>
      <c r="I726" s="498" t="s">
        <v>209</v>
      </c>
      <c r="J726" s="497">
        <v>10400</v>
      </c>
      <c r="K726" s="498">
        <v>36000</v>
      </c>
      <c r="L726" s="486">
        <f t="shared" si="12"/>
        <v>374400000</v>
      </c>
      <c r="M726" s="483" t="s">
        <v>10919</v>
      </c>
      <c r="N726" s="485" t="s">
        <v>10665</v>
      </c>
      <c r="O726" s="485" t="s">
        <v>10659</v>
      </c>
      <c r="P726" s="483" t="s">
        <v>10645</v>
      </c>
      <c r="Q726" s="499">
        <v>43320</v>
      </c>
    </row>
    <row r="727" spans="1:17" ht="60">
      <c r="A727" s="482">
        <v>726</v>
      </c>
      <c r="B727" s="483"/>
      <c r="C727" s="500"/>
      <c r="D727" s="501" t="s">
        <v>12103</v>
      </c>
      <c r="E727" s="501" t="s">
        <v>12103</v>
      </c>
      <c r="F727" s="500" t="s">
        <v>12104</v>
      </c>
      <c r="G727" s="483" t="s">
        <v>12093</v>
      </c>
      <c r="H727" s="483" t="s">
        <v>34</v>
      </c>
      <c r="I727" s="498" t="s">
        <v>209</v>
      </c>
      <c r="J727" s="497">
        <v>40200</v>
      </c>
      <c r="K727" s="498">
        <v>1500</v>
      </c>
      <c r="L727" s="486">
        <f t="shared" si="12"/>
        <v>60300000</v>
      </c>
      <c r="M727" s="483" t="s">
        <v>10919</v>
      </c>
      <c r="N727" s="485" t="s">
        <v>10665</v>
      </c>
      <c r="O727" s="485" t="s">
        <v>10659</v>
      </c>
      <c r="P727" s="483" t="s">
        <v>10645</v>
      </c>
      <c r="Q727" s="499">
        <v>43320</v>
      </c>
    </row>
    <row r="728" spans="1:17" ht="60">
      <c r="A728" s="482">
        <v>727</v>
      </c>
      <c r="B728" s="483"/>
      <c r="C728" s="500"/>
      <c r="D728" s="501" t="s">
        <v>12105</v>
      </c>
      <c r="E728" s="501" t="s">
        <v>12106</v>
      </c>
      <c r="F728" s="500" t="s">
        <v>12107</v>
      </c>
      <c r="G728" s="483" t="s">
        <v>638</v>
      </c>
      <c r="H728" s="483" t="s">
        <v>149</v>
      </c>
      <c r="I728" s="498" t="s">
        <v>24</v>
      </c>
      <c r="J728" s="497">
        <v>15600</v>
      </c>
      <c r="K728" s="498">
        <v>9000</v>
      </c>
      <c r="L728" s="486">
        <f t="shared" si="12"/>
        <v>140400000</v>
      </c>
      <c r="M728" s="483" t="s">
        <v>10919</v>
      </c>
      <c r="N728" s="485" t="s">
        <v>10665</v>
      </c>
      <c r="O728" s="485" t="s">
        <v>10659</v>
      </c>
      <c r="P728" s="483" t="s">
        <v>10645</v>
      </c>
      <c r="Q728" s="499">
        <v>43320</v>
      </c>
    </row>
    <row r="729" spans="1:17" ht="60">
      <c r="A729" s="482">
        <v>728</v>
      </c>
      <c r="B729" s="483"/>
      <c r="C729" s="500"/>
      <c r="D729" s="501" t="s">
        <v>12108</v>
      </c>
      <c r="E729" s="501" t="s">
        <v>12109</v>
      </c>
      <c r="F729" s="500" t="s">
        <v>11990</v>
      </c>
      <c r="G729" s="483" t="s">
        <v>12102</v>
      </c>
      <c r="H729" s="483" t="s">
        <v>1496</v>
      </c>
      <c r="I729" s="498" t="s">
        <v>209</v>
      </c>
      <c r="J729" s="497">
        <v>35000</v>
      </c>
      <c r="K729" s="498">
        <v>11000</v>
      </c>
      <c r="L729" s="486">
        <f t="shared" si="12"/>
        <v>385000000</v>
      </c>
      <c r="M729" s="483" t="s">
        <v>10919</v>
      </c>
      <c r="N729" s="485" t="s">
        <v>10665</v>
      </c>
      <c r="O729" s="485" t="s">
        <v>10659</v>
      </c>
      <c r="P729" s="483" t="s">
        <v>10645</v>
      </c>
      <c r="Q729" s="499">
        <v>43320</v>
      </c>
    </row>
    <row r="730" spans="1:17" ht="60">
      <c r="A730" s="482">
        <v>729</v>
      </c>
      <c r="B730" s="483"/>
      <c r="C730" s="500"/>
      <c r="D730" s="501" t="s">
        <v>12110</v>
      </c>
      <c r="E730" s="501" t="s">
        <v>12110</v>
      </c>
      <c r="F730" s="500" t="s">
        <v>12111</v>
      </c>
      <c r="G730" s="483" t="s">
        <v>12112</v>
      </c>
      <c r="H730" s="483" t="s">
        <v>12113</v>
      </c>
      <c r="I730" s="498" t="s">
        <v>176</v>
      </c>
      <c r="J730" s="497">
        <v>137500</v>
      </c>
      <c r="K730" s="498">
        <v>60</v>
      </c>
      <c r="L730" s="486">
        <f t="shared" si="12"/>
        <v>8250000</v>
      </c>
      <c r="M730" s="483" t="s">
        <v>10919</v>
      </c>
      <c r="N730" s="485" t="s">
        <v>10665</v>
      </c>
      <c r="O730" s="485" t="s">
        <v>10659</v>
      </c>
      <c r="P730" s="483" t="s">
        <v>10645</v>
      </c>
      <c r="Q730" s="499">
        <v>43320</v>
      </c>
    </row>
    <row r="731" spans="1:17" ht="60">
      <c r="A731" s="482">
        <v>730</v>
      </c>
      <c r="B731" s="483"/>
      <c r="C731" s="500"/>
      <c r="D731" s="501" t="s">
        <v>12114</v>
      </c>
      <c r="E731" s="501" t="s">
        <v>12114</v>
      </c>
      <c r="F731" s="500" t="s">
        <v>12115</v>
      </c>
      <c r="G731" s="483" t="s">
        <v>12116</v>
      </c>
      <c r="H731" s="483" t="s">
        <v>33</v>
      </c>
      <c r="I731" s="498" t="s">
        <v>176</v>
      </c>
      <c r="J731" s="497">
        <v>15000</v>
      </c>
      <c r="K731" s="498">
        <v>3000</v>
      </c>
      <c r="L731" s="486">
        <f t="shared" si="12"/>
        <v>45000000</v>
      </c>
      <c r="M731" s="483" t="s">
        <v>10919</v>
      </c>
      <c r="N731" s="485" t="s">
        <v>10665</v>
      </c>
      <c r="O731" s="485" t="s">
        <v>10659</v>
      </c>
      <c r="P731" s="483" t="s">
        <v>10645</v>
      </c>
      <c r="Q731" s="499">
        <v>43320</v>
      </c>
    </row>
    <row r="732" spans="1:17" ht="60">
      <c r="A732" s="482">
        <v>731</v>
      </c>
      <c r="B732" s="483"/>
      <c r="C732" s="500"/>
      <c r="D732" s="501" t="s">
        <v>12117</v>
      </c>
      <c r="E732" s="501" t="s">
        <v>12118</v>
      </c>
      <c r="F732" s="500" t="s">
        <v>12119</v>
      </c>
      <c r="G732" s="483" t="s">
        <v>12120</v>
      </c>
      <c r="H732" s="483" t="s">
        <v>33</v>
      </c>
      <c r="I732" s="498" t="s">
        <v>46</v>
      </c>
      <c r="J732" s="497">
        <v>308000</v>
      </c>
      <c r="K732" s="498">
        <v>2</v>
      </c>
      <c r="L732" s="486">
        <f t="shared" si="12"/>
        <v>616000</v>
      </c>
      <c r="M732" s="483" t="s">
        <v>10919</v>
      </c>
      <c r="N732" s="485" t="s">
        <v>10665</v>
      </c>
      <c r="O732" s="485" t="s">
        <v>10659</v>
      </c>
      <c r="P732" s="483" t="s">
        <v>10645</v>
      </c>
      <c r="Q732" s="499">
        <v>43320</v>
      </c>
    </row>
    <row r="733" spans="1:17" ht="60">
      <c r="A733" s="482">
        <v>732</v>
      </c>
      <c r="B733" s="483"/>
      <c r="C733" s="500"/>
      <c r="D733" s="501" t="s">
        <v>12121</v>
      </c>
      <c r="E733" s="501" t="s">
        <v>12121</v>
      </c>
      <c r="F733" s="500" t="s">
        <v>12122</v>
      </c>
      <c r="G733" s="483" t="s">
        <v>12120</v>
      </c>
      <c r="H733" s="483" t="s">
        <v>33</v>
      </c>
      <c r="I733" s="498" t="s">
        <v>25</v>
      </c>
      <c r="J733" s="497">
        <v>473000</v>
      </c>
      <c r="K733" s="498">
        <v>1</v>
      </c>
      <c r="L733" s="486">
        <f t="shared" si="12"/>
        <v>473000</v>
      </c>
      <c r="M733" s="483" t="s">
        <v>10919</v>
      </c>
      <c r="N733" s="485" t="s">
        <v>10665</v>
      </c>
      <c r="O733" s="485" t="s">
        <v>10659</v>
      </c>
      <c r="P733" s="483" t="s">
        <v>10645</v>
      </c>
      <c r="Q733" s="499">
        <v>43320</v>
      </c>
    </row>
    <row r="734" spans="1:17" ht="60">
      <c r="A734" s="482">
        <v>733</v>
      </c>
      <c r="B734" s="483"/>
      <c r="C734" s="500"/>
      <c r="D734" s="501" t="s">
        <v>12123</v>
      </c>
      <c r="E734" s="501" t="s">
        <v>12123</v>
      </c>
      <c r="F734" s="500" t="s">
        <v>12124</v>
      </c>
      <c r="G734" s="483" t="s">
        <v>12120</v>
      </c>
      <c r="H734" s="483" t="s">
        <v>33</v>
      </c>
      <c r="I734" s="498" t="s">
        <v>25</v>
      </c>
      <c r="J734" s="497">
        <v>418000</v>
      </c>
      <c r="K734" s="498">
        <v>2</v>
      </c>
      <c r="L734" s="486">
        <f t="shared" si="12"/>
        <v>836000</v>
      </c>
      <c r="M734" s="483" t="s">
        <v>10919</v>
      </c>
      <c r="N734" s="485" t="s">
        <v>10665</v>
      </c>
      <c r="O734" s="485" t="s">
        <v>10659</v>
      </c>
      <c r="P734" s="483" t="s">
        <v>10645</v>
      </c>
      <c r="Q734" s="499">
        <v>43320</v>
      </c>
    </row>
    <row r="735" spans="1:17" ht="60">
      <c r="A735" s="482">
        <v>734</v>
      </c>
      <c r="B735" s="483"/>
      <c r="C735" s="500"/>
      <c r="D735" s="501" t="s">
        <v>12125</v>
      </c>
      <c r="E735" s="501" t="s">
        <v>12126</v>
      </c>
      <c r="F735" s="500" t="s">
        <v>12122</v>
      </c>
      <c r="G735" s="483" t="s">
        <v>12120</v>
      </c>
      <c r="H735" s="483" t="s">
        <v>33</v>
      </c>
      <c r="I735" s="498" t="s">
        <v>25</v>
      </c>
      <c r="J735" s="497">
        <v>473000</v>
      </c>
      <c r="K735" s="498">
        <v>2</v>
      </c>
      <c r="L735" s="486">
        <f t="shared" si="12"/>
        <v>946000</v>
      </c>
      <c r="M735" s="483" t="s">
        <v>10919</v>
      </c>
      <c r="N735" s="485" t="s">
        <v>10665</v>
      </c>
      <c r="O735" s="485" t="s">
        <v>10659</v>
      </c>
      <c r="P735" s="483" t="s">
        <v>10645</v>
      </c>
      <c r="Q735" s="499">
        <v>43320</v>
      </c>
    </row>
    <row r="736" spans="1:17" ht="60">
      <c r="A736" s="482">
        <v>735</v>
      </c>
      <c r="B736" s="483"/>
      <c r="C736" s="500"/>
      <c r="D736" s="501" t="s">
        <v>12127</v>
      </c>
      <c r="E736" s="501" t="s">
        <v>12127</v>
      </c>
      <c r="F736" s="500" t="s">
        <v>12122</v>
      </c>
      <c r="G736" s="483" t="s">
        <v>12120</v>
      </c>
      <c r="H736" s="483" t="s">
        <v>33</v>
      </c>
      <c r="I736" s="498" t="s">
        <v>25</v>
      </c>
      <c r="J736" s="497">
        <v>418000</v>
      </c>
      <c r="K736" s="498">
        <v>1</v>
      </c>
      <c r="L736" s="486">
        <f t="shared" ref="L736:L799" si="13">J736*K736</f>
        <v>418000</v>
      </c>
      <c r="M736" s="483" t="s">
        <v>10919</v>
      </c>
      <c r="N736" s="485" t="s">
        <v>10665</v>
      </c>
      <c r="O736" s="485" t="s">
        <v>10659</v>
      </c>
      <c r="P736" s="483" t="s">
        <v>10645</v>
      </c>
      <c r="Q736" s="499">
        <v>43320</v>
      </c>
    </row>
    <row r="737" spans="1:17" ht="60">
      <c r="A737" s="482">
        <v>736</v>
      </c>
      <c r="B737" s="483"/>
      <c r="C737" s="500"/>
      <c r="D737" s="501" t="s">
        <v>12128</v>
      </c>
      <c r="E737" s="501" t="s">
        <v>12128</v>
      </c>
      <c r="F737" s="500" t="s">
        <v>12129</v>
      </c>
      <c r="G737" s="483" t="s">
        <v>12120</v>
      </c>
      <c r="H737" s="483" t="s">
        <v>33</v>
      </c>
      <c r="I737" s="498" t="s">
        <v>25</v>
      </c>
      <c r="J737" s="497">
        <v>726000</v>
      </c>
      <c r="K737" s="498">
        <v>4</v>
      </c>
      <c r="L737" s="486">
        <f t="shared" si="13"/>
        <v>2904000</v>
      </c>
      <c r="M737" s="483" t="s">
        <v>10919</v>
      </c>
      <c r="N737" s="485" t="s">
        <v>10665</v>
      </c>
      <c r="O737" s="485" t="s">
        <v>10659</v>
      </c>
      <c r="P737" s="483" t="s">
        <v>10645</v>
      </c>
      <c r="Q737" s="499">
        <v>43320</v>
      </c>
    </row>
    <row r="738" spans="1:17" ht="60">
      <c r="A738" s="482">
        <v>737</v>
      </c>
      <c r="B738" s="483"/>
      <c r="C738" s="500"/>
      <c r="D738" s="501" t="s">
        <v>12130</v>
      </c>
      <c r="E738" s="501" t="s">
        <v>12130</v>
      </c>
      <c r="F738" s="500" t="s">
        <v>12131</v>
      </c>
      <c r="G738" s="483" t="s">
        <v>12120</v>
      </c>
      <c r="H738" s="483" t="s">
        <v>33</v>
      </c>
      <c r="I738" s="498" t="s">
        <v>25</v>
      </c>
      <c r="J738" s="497">
        <v>418000</v>
      </c>
      <c r="K738" s="498">
        <v>1</v>
      </c>
      <c r="L738" s="486">
        <f t="shared" si="13"/>
        <v>418000</v>
      </c>
      <c r="M738" s="483" t="s">
        <v>10919</v>
      </c>
      <c r="N738" s="485" t="s">
        <v>10665</v>
      </c>
      <c r="O738" s="485" t="s">
        <v>10659</v>
      </c>
      <c r="P738" s="483" t="s">
        <v>10645</v>
      </c>
      <c r="Q738" s="499">
        <v>43320</v>
      </c>
    </row>
    <row r="739" spans="1:17" ht="60">
      <c r="A739" s="482">
        <v>738</v>
      </c>
      <c r="B739" s="483"/>
      <c r="C739" s="500"/>
      <c r="D739" s="501" t="s">
        <v>12132</v>
      </c>
      <c r="E739" s="501" t="s">
        <v>12132</v>
      </c>
      <c r="F739" s="500" t="s">
        <v>12002</v>
      </c>
      <c r="G739" s="483" t="s">
        <v>12003</v>
      </c>
      <c r="H739" s="483" t="s">
        <v>35</v>
      </c>
      <c r="I739" s="498" t="s">
        <v>46</v>
      </c>
      <c r="J739" s="497">
        <v>2950000</v>
      </c>
      <c r="K739" s="498">
        <v>1</v>
      </c>
      <c r="L739" s="486">
        <f t="shared" si="13"/>
        <v>2950000</v>
      </c>
      <c r="M739" s="483" t="s">
        <v>10919</v>
      </c>
      <c r="N739" s="485" t="s">
        <v>10665</v>
      </c>
      <c r="O739" s="485" t="s">
        <v>10659</v>
      </c>
      <c r="P739" s="483" t="s">
        <v>10645</v>
      </c>
      <c r="Q739" s="499">
        <v>43320</v>
      </c>
    </row>
    <row r="740" spans="1:17" ht="60">
      <c r="A740" s="482">
        <v>739</v>
      </c>
      <c r="B740" s="483"/>
      <c r="C740" s="500"/>
      <c r="D740" s="501" t="s">
        <v>12133</v>
      </c>
      <c r="E740" s="501" t="s">
        <v>12133</v>
      </c>
      <c r="F740" s="500" t="s">
        <v>12134</v>
      </c>
      <c r="G740" s="483" t="s">
        <v>11994</v>
      </c>
      <c r="H740" s="483" t="s">
        <v>33</v>
      </c>
      <c r="I740" s="498" t="s">
        <v>195</v>
      </c>
      <c r="J740" s="497">
        <v>18400</v>
      </c>
      <c r="K740" s="498">
        <v>50</v>
      </c>
      <c r="L740" s="486">
        <f t="shared" si="13"/>
        <v>920000</v>
      </c>
      <c r="M740" s="483" t="s">
        <v>10919</v>
      </c>
      <c r="N740" s="485" t="s">
        <v>10665</v>
      </c>
      <c r="O740" s="485" t="s">
        <v>10659</v>
      </c>
      <c r="P740" s="483" t="s">
        <v>10645</v>
      </c>
      <c r="Q740" s="499">
        <v>43320</v>
      </c>
    </row>
    <row r="741" spans="1:17" ht="60">
      <c r="A741" s="482">
        <v>740</v>
      </c>
      <c r="B741" s="483"/>
      <c r="C741" s="500"/>
      <c r="D741" s="501" t="s">
        <v>12135</v>
      </c>
      <c r="E741" s="501" t="s">
        <v>12135</v>
      </c>
      <c r="F741" s="500" t="s">
        <v>12136</v>
      </c>
      <c r="G741" s="483" t="s">
        <v>12137</v>
      </c>
      <c r="H741" s="483" t="s">
        <v>35</v>
      </c>
      <c r="I741" s="498" t="s">
        <v>19</v>
      </c>
      <c r="J741" s="497">
        <v>184000</v>
      </c>
      <c r="K741" s="498">
        <v>12</v>
      </c>
      <c r="L741" s="486">
        <f t="shared" si="13"/>
        <v>2208000</v>
      </c>
      <c r="M741" s="483" t="s">
        <v>10919</v>
      </c>
      <c r="N741" s="485" t="s">
        <v>10665</v>
      </c>
      <c r="O741" s="485" t="s">
        <v>10659</v>
      </c>
      <c r="P741" s="483" t="s">
        <v>10645</v>
      </c>
      <c r="Q741" s="499">
        <v>43320</v>
      </c>
    </row>
    <row r="742" spans="1:17" ht="60">
      <c r="A742" s="482">
        <v>741</v>
      </c>
      <c r="B742" s="483"/>
      <c r="C742" s="500"/>
      <c r="D742" s="501" t="s">
        <v>12138</v>
      </c>
      <c r="E742" s="501" t="s">
        <v>12138</v>
      </c>
      <c r="F742" s="500" t="s">
        <v>193</v>
      </c>
      <c r="G742" s="483" t="s">
        <v>11994</v>
      </c>
      <c r="H742" s="483" t="s">
        <v>33</v>
      </c>
      <c r="I742" s="498" t="s">
        <v>46</v>
      </c>
      <c r="J742" s="497">
        <v>264500</v>
      </c>
      <c r="K742" s="498">
        <v>6</v>
      </c>
      <c r="L742" s="486">
        <f t="shared" si="13"/>
        <v>1587000</v>
      </c>
      <c r="M742" s="483" t="s">
        <v>10919</v>
      </c>
      <c r="N742" s="485" t="s">
        <v>10665</v>
      </c>
      <c r="O742" s="485" t="s">
        <v>10659</v>
      </c>
      <c r="P742" s="483" t="s">
        <v>10645</v>
      </c>
      <c r="Q742" s="499">
        <v>43320</v>
      </c>
    </row>
    <row r="743" spans="1:17" ht="60">
      <c r="A743" s="482">
        <v>742</v>
      </c>
      <c r="B743" s="483"/>
      <c r="C743" s="500"/>
      <c r="D743" s="501" t="s">
        <v>12139</v>
      </c>
      <c r="E743" s="501" t="s">
        <v>12139</v>
      </c>
      <c r="F743" s="500" t="s">
        <v>12140</v>
      </c>
      <c r="G743" s="483" t="s">
        <v>11994</v>
      </c>
      <c r="H743" s="483" t="s">
        <v>33</v>
      </c>
      <c r="I743" s="498" t="s">
        <v>46</v>
      </c>
      <c r="J743" s="497">
        <v>1092000</v>
      </c>
      <c r="K743" s="498">
        <v>1</v>
      </c>
      <c r="L743" s="486">
        <f t="shared" si="13"/>
        <v>1092000</v>
      </c>
      <c r="M743" s="483" t="s">
        <v>10919</v>
      </c>
      <c r="N743" s="485" t="s">
        <v>10665</v>
      </c>
      <c r="O743" s="485" t="s">
        <v>10659</v>
      </c>
      <c r="P743" s="483" t="s">
        <v>10645</v>
      </c>
      <c r="Q743" s="499">
        <v>43320</v>
      </c>
    </row>
    <row r="744" spans="1:17" ht="60">
      <c r="A744" s="482">
        <v>743</v>
      </c>
      <c r="B744" s="483"/>
      <c r="C744" s="500"/>
      <c r="D744" s="501" t="s">
        <v>12141</v>
      </c>
      <c r="E744" s="501" t="s">
        <v>12141</v>
      </c>
      <c r="F744" s="500" t="s">
        <v>12002</v>
      </c>
      <c r="G744" s="483" t="s">
        <v>12003</v>
      </c>
      <c r="H744" s="483" t="s">
        <v>35</v>
      </c>
      <c r="I744" s="498" t="s">
        <v>46</v>
      </c>
      <c r="J744" s="497">
        <v>2530000</v>
      </c>
      <c r="K744" s="498">
        <v>4</v>
      </c>
      <c r="L744" s="486">
        <f t="shared" si="13"/>
        <v>10120000</v>
      </c>
      <c r="M744" s="483" t="s">
        <v>10919</v>
      </c>
      <c r="N744" s="485" t="s">
        <v>10665</v>
      </c>
      <c r="O744" s="485" t="s">
        <v>10659</v>
      </c>
      <c r="P744" s="483" t="s">
        <v>10645</v>
      </c>
      <c r="Q744" s="499">
        <v>43320</v>
      </c>
    </row>
    <row r="745" spans="1:17" ht="60">
      <c r="A745" s="482">
        <v>744</v>
      </c>
      <c r="B745" s="483"/>
      <c r="C745" s="500"/>
      <c r="D745" s="501" t="s">
        <v>12142</v>
      </c>
      <c r="E745" s="501" t="s">
        <v>12142</v>
      </c>
      <c r="F745" s="500" t="s">
        <v>12143</v>
      </c>
      <c r="G745" s="483" t="s">
        <v>12144</v>
      </c>
      <c r="H745" s="483" t="s">
        <v>33</v>
      </c>
      <c r="I745" s="498" t="s">
        <v>209</v>
      </c>
      <c r="J745" s="497">
        <v>9100</v>
      </c>
      <c r="K745" s="498">
        <v>5500</v>
      </c>
      <c r="L745" s="486">
        <f t="shared" si="13"/>
        <v>50050000</v>
      </c>
      <c r="M745" s="483" t="s">
        <v>10919</v>
      </c>
      <c r="N745" s="485" t="s">
        <v>10665</v>
      </c>
      <c r="O745" s="485" t="s">
        <v>10659</v>
      </c>
      <c r="P745" s="483" t="s">
        <v>10645</v>
      </c>
      <c r="Q745" s="499">
        <v>43320</v>
      </c>
    </row>
    <row r="746" spans="1:17" ht="60">
      <c r="A746" s="482">
        <v>745</v>
      </c>
      <c r="B746" s="483"/>
      <c r="C746" s="500"/>
      <c r="D746" s="501" t="s">
        <v>12145</v>
      </c>
      <c r="E746" s="501" t="s">
        <v>12145</v>
      </c>
      <c r="F746" s="500" t="s">
        <v>12146</v>
      </c>
      <c r="G746" s="483" t="s">
        <v>12147</v>
      </c>
      <c r="H746" s="483" t="s">
        <v>33</v>
      </c>
      <c r="I746" s="498" t="s">
        <v>19</v>
      </c>
      <c r="J746" s="497">
        <v>63000</v>
      </c>
      <c r="K746" s="498">
        <v>120</v>
      </c>
      <c r="L746" s="486">
        <f t="shared" si="13"/>
        <v>7560000</v>
      </c>
      <c r="M746" s="483" t="s">
        <v>10919</v>
      </c>
      <c r="N746" s="485" t="s">
        <v>10665</v>
      </c>
      <c r="O746" s="485" t="s">
        <v>10659</v>
      </c>
      <c r="P746" s="483" t="s">
        <v>10645</v>
      </c>
      <c r="Q746" s="499">
        <v>43320</v>
      </c>
    </row>
    <row r="747" spans="1:17" ht="60">
      <c r="A747" s="482">
        <v>746</v>
      </c>
      <c r="B747" s="483"/>
      <c r="C747" s="500"/>
      <c r="D747" s="501" t="s">
        <v>12148</v>
      </c>
      <c r="E747" s="501" t="s">
        <v>12149</v>
      </c>
      <c r="F747" s="500" t="s">
        <v>193</v>
      </c>
      <c r="G747" s="483"/>
      <c r="H747" s="483" t="s">
        <v>31</v>
      </c>
      <c r="I747" s="498" t="s">
        <v>46</v>
      </c>
      <c r="J747" s="497">
        <v>50600</v>
      </c>
      <c r="K747" s="498">
        <v>2</v>
      </c>
      <c r="L747" s="486">
        <f t="shared" si="13"/>
        <v>101200</v>
      </c>
      <c r="M747" s="483" t="s">
        <v>10919</v>
      </c>
      <c r="N747" s="485" t="s">
        <v>10665</v>
      </c>
      <c r="O747" s="485" t="s">
        <v>10659</v>
      </c>
      <c r="P747" s="483" t="s">
        <v>10645</v>
      </c>
      <c r="Q747" s="499">
        <v>43320</v>
      </c>
    </row>
    <row r="748" spans="1:17" ht="60">
      <c r="A748" s="482">
        <v>747</v>
      </c>
      <c r="B748" s="483"/>
      <c r="C748" s="500"/>
      <c r="D748" s="501" t="s">
        <v>12150</v>
      </c>
      <c r="E748" s="501" t="s">
        <v>12151</v>
      </c>
      <c r="F748" s="500" t="s">
        <v>174</v>
      </c>
      <c r="G748" s="483" t="s">
        <v>12152</v>
      </c>
      <c r="H748" s="483" t="s">
        <v>33</v>
      </c>
      <c r="I748" s="498" t="s">
        <v>174</v>
      </c>
      <c r="J748" s="497">
        <v>83000</v>
      </c>
      <c r="K748" s="498">
        <v>3000</v>
      </c>
      <c r="L748" s="486">
        <f t="shared" si="13"/>
        <v>249000000</v>
      </c>
      <c r="M748" s="483" t="s">
        <v>10919</v>
      </c>
      <c r="N748" s="485" t="s">
        <v>10665</v>
      </c>
      <c r="O748" s="485" t="s">
        <v>10659</v>
      </c>
      <c r="P748" s="483" t="s">
        <v>10645</v>
      </c>
      <c r="Q748" s="499">
        <v>43320</v>
      </c>
    </row>
    <row r="749" spans="1:17" ht="60">
      <c r="A749" s="482">
        <v>748</v>
      </c>
      <c r="B749" s="483"/>
      <c r="C749" s="500"/>
      <c r="D749" s="501" t="s">
        <v>601</v>
      </c>
      <c r="E749" s="501" t="s">
        <v>601</v>
      </c>
      <c r="F749" s="500" t="s">
        <v>12153</v>
      </c>
      <c r="G749" s="483"/>
      <c r="H749" s="483" t="s">
        <v>33</v>
      </c>
      <c r="I749" s="498" t="s">
        <v>32</v>
      </c>
      <c r="J749" s="497">
        <v>290000</v>
      </c>
      <c r="K749" s="498">
        <v>5</v>
      </c>
      <c r="L749" s="486">
        <f t="shared" si="13"/>
        <v>1450000</v>
      </c>
      <c r="M749" s="483" t="s">
        <v>10919</v>
      </c>
      <c r="N749" s="485" t="s">
        <v>10665</v>
      </c>
      <c r="O749" s="485" t="s">
        <v>10659</v>
      </c>
      <c r="P749" s="483" t="s">
        <v>10645</v>
      </c>
      <c r="Q749" s="499">
        <v>43320</v>
      </c>
    </row>
    <row r="750" spans="1:17" ht="60">
      <c r="A750" s="482">
        <v>749</v>
      </c>
      <c r="B750" s="483"/>
      <c r="C750" s="500"/>
      <c r="D750" s="501" t="s">
        <v>12154</v>
      </c>
      <c r="E750" s="501" t="s">
        <v>12154</v>
      </c>
      <c r="F750" s="500" t="s">
        <v>12002</v>
      </c>
      <c r="G750" s="483" t="s">
        <v>12003</v>
      </c>
      <c r="H750" s="483" t="s">
        <v>35</v>
      </c>
      <c r="I750" s="498" t="s">
        <v>46</v>
      </c>
      <c r="J750" s="497">
        <v>2370700</v>
      </c>
      <c r="K750" s="498">
        <v>6</v>
      </c>
      <c r="L750" s="486">
        <f t="shared" si="13"/>
        <v>14224200</v>
      </c>
      <c r="M750" s="483" t="s">
        <v>10919</v>
      </c>
      <c r="N750" s="485" t="s">
        <v>10665</v>
      </c>
      <c r="O750" s="485" t="s">
        <v>10659</v>
      </c>
      <c r="P750" s="483" t="s">
        <v>10645</v>
      </c>
      <c r="Q750" s="499">
        <v>43320</v>
      </c>
    </row>
    <row r="751" spans="1:17" ht="60">
      <c r="A751" s="482">
        <v>750</v>
      </c>
      <c r="B751" s="483"/>
      <c r="C751" s="500"/>
      <c r="D751" s="501" t="s">
        <v>12155</v>
      </c>
      <c r="E751" s="501" t="s">
        <v>12156</v>
      </c>
      <c r="F751" s="500" t="s">
        <v>12157</v>
      </c>
      <c r="G751" s="483" t="s">
        <v>12158</v>
      </c>
      <c r="H751" s="483" t="s">
        <v>180</v>
      </c>
      <c r="I751" s="498" t="s">
        <v>25</v>
      </c>
      <c r="J751" s="497">
        <v>7536000</v>
      </c>
      <c r="K751" s="498">
        <v>130</v>
      </c>
      <c r="L751" s="486">
        <f t="shared" si="13"/>
        <v>979680000</v>
      </c>
      <c r="M751" s="483" t="s">
        <v>10919</v>
      </c>
      <c r="N751" s="485" t="s">
        <v>10665</v>
      </c>
      <c r="O751" s="485" t="s">
        <v>10659</v>
      </c>
      <c r="P751" s="483" t="s">
        <v>10645</v>
      </c>
      <c r="Q751" s="499">
        <v>43320</v>
      </c>
    </row>
    <row r="752" spans="1:17" ht="60">
      <c r="A752" s="482">
        <v>751</v>
      </c>
      <c r="B752" s="483"/>
      <c r="C752" s="500"/>
      <c r="D752" s="501" t="s">
        <v>12159</v>
      </c>
      <c r="E752" s="501" t="s">
        <v>12160</v>
      </c>
      <c r="F752" s="500" t="s">
        <v>12161</v>
      </c>
      <c r="G752" s="483" t="s">
        <v>12158</v>
      </c>
      <c r="H752" s="483" t="s">
        <v>180</v>
      </c>
      <c r="I752" s="498" t="s">
        <v>25</v>
      </c>
      <c r="J752" s="497">
        <v>2544000</v>
      </c>
      <c r="K752" s="498">
        <v>130</v>
      </c>
      <c r="L752" s="486">
        <f t="shared" si="13"/>
        <v>330720000</v>
      </c>
      <c r="M752" s="483" t="s">
        <v>10919</v>
      </c>
      <c r="N752" s="485" t="s">
        <v>10665</v>
      </c>
      <c r="O752" s="485" t="s">
        <v>10659</v>
      </c>
      <c r="P752" s="483" t="s">
        <v>10645</v>
      </c>
      <c r="Q752" s="499">
        <v>43320</v>
      </c>
    </row>
    <row r="753" spans="1:17" ht="60">
      <c r="A753" s="482">
        <v>752</v>
      </c>
      <c r="B753" s="483"/>
      <c r="C753" s="500"/>
      <c r="D753" s="501" t="s">
        <v>12162</v>
      </c>
      <c r="E753" s="501" t="s">
        <v>12163</v>
      </c>
      <c r="F753" s="500" t="s">
        <v>12161</v>
      </c>
      <c r="G753" s="483" t="s">
        <v>12158</v>
      </c>
      <c r="H753" s="483" t="s">
        <v>12164</v>
      </c>
      <c r="I753" s="498" t="s">
        <v>25</v>
      </c>
      <c r="J753" s="497">
        <v>3840000</v>
      </c>
      <c r="K753" s="498">
        <v>130</v>
      </c>
      <c r="L753" s="486">
        <f t="shared" si="13"/>
        <v>499200000</v>
      </c>
      <c r="M753" s="483" t="s">
        <v>10919</v>
      </c>
      <c r="N753" s="485" t="s">
        <v>10665</v>
      </c>
      <c r="O753" s="485" t="s">
        <v>10659</v>
      </c>
      <c r="P753" s="483" t="s">
        <v>10645</v>
      </c>
      <c r="Q753" s="499">
        <v>43320</v>
      </c>
    </row>
    <row r="754" spans="1:17" ht="60">
      <c r="A754" s="482">
        <v>753</v>
      </c>
      <c r="B754" s="483"/>
      <c r="C754" s="500"/>
      <c r="D754" s="501" t="s">
        <v>12165</v>
      </c>
      <c r="E754" s="501" t="s">
        <v>12166</v>
      </c>
      <c r="F754" s="500" t="s">
        <v>19</v>
      </c>
      <c r="G754" s="483"/>
      <c r="H754" s="483" t="s">
        <v>31</v>
      </c>
      <c r="I754" s="498" t="s">
        <v>19</v>
      </c>
      <c r="J754" s="497">
        <v>24800</v>
      </c>
      <c r="K754" s="498">
        <v>400</v>
      </c>
      <c r="L754" s="486">
        <f t="shared" si="13"/>
        <v>9920000</v>
      </c>
      <c r="M754" s="483" t="s">
        <v>10919</v>
      </c>
      <c r="N754" s="485" t="s">
        <v>10665</v>
      </c>
      <c r="O754" s="485" t="s">
        <v>10659</v>
      </c>
      <c r="P754" s="483" t="s">
        <v>10645</v>
      </c>
      <c r="Q754" s="499">
        <v>43320</v>
      </c>
    </row>
    <row r="755" spans="1:17" ht="60">
      <c r="A755" s="482">
        <v>754</v>
      </c>
      <c r="B755" s="483"/>
      <c r="C755" s="500"/>
      <c r="D755" s="501" t="s">
        <v>12167</v>
      </c>
      <c r="E755" s="501" t="s">
        <v>12167</v>
      </c>
      <c r="F755" s="500" t="s">
        <v>12168</v>
      </c>
      <c r="G755" s="483"/>
      <c r="H755" s="483" t="s">
        <v>33</v>
      </c>
      <c r="I755" s="498" t="s">
        <v>19</v>
      </c>
      <c r="J755" s="497">
        <v>44300</v>
      </c>
      <c r="K755" s="498">
        <v>300</v>
      </c>
      <c r="L755" s="486">
        <f t="shared" si="13"/>
        <v>13290000</v>
      </c>
      <c r="M755" s="483" t="s">
        <v>10919</v>
      </c>
      <c r="N755" s="485" t="s">
        <v>10665</v>
      </c>
      <c r="O755" s="485" t="s">
        <v>10659</v>
      </c>
      <c r="P755" s="483" t="s">
        <v>10645</v>
      </c>
      <c r="Q755" s="499">
        <v>43320</v>
      </c>
    </row>
    <row r="756" spans="1:17" ht="60">
      <c r="A756" s="482">
        <v>755</v>
      </c>
      <c r="B756" s="483"/>
      <c r="C756" s="500"/>
      <c r="D756" s="501" t="s">
        <v>12169</v>
      </c>
      <c r="E756" s="501" t="s">
        <v>12170</v>
      </c>
      <c r="F756" s="500" t="s">
        <v>4649</v>
      </c>
      <c r="G756" s="483"/>
      <c r="H756" s="483" t="s">
        <v>12171</v>
      </c>
      <c r="I756" s="498" t="s">
        <v>4649</v>
      </c>
      <c r="J756" s="497">
        <v>57500</v>
      </c>
      <c r="K756" s="498">
        <v>10</v>
      </c>
      <c r="L756" s="486">
        <f t="shared" si="13"/>
        <v>575000</v>
      </c>
      <c r="M756" s="483" t="s">
        <v>10919</v>
      </c>
      <c r="N756" s="485" t="s">
        <v>10665</v>
      </c>
      <c r="O756" s="485" t="s">
        <v>10659</v>
      </c>
      <c r="P756" s="483" t="s">
        <v>10645</v>
      </c>
      <c r="Q756" s="499">
        <v>43320</v>
      </c>
    </row>
    <row r="757" spans="1:17" ht="60">
      <c r="A757" s="482">
        <v>756</v>
      </c>
      <c r="B757" s="483"/>
      <c r="C757" s="500"/>
      <c r="D757" s="501" t="s">
        <v>12172</v>
      </c>
      <c r="E757" s="501" t="s">
        <v>12172</v>
      </c>
      <c r="F757" s="500" t="s">
        <v>313</v>
      </c>
      <c r="G757" s="483"/>
      <c r="H757" s="483" t="s">
        <v>34</v>
      </c>
      <c r="I757" s="498" t="s">
        <v>313</v>
      </c>
      <c r="J757" s="497">
        <v>2150000</v>
      </c>
      <c r="K757" s="498">
        <v>5</v>
      </c>
      <c r="L757" s="486">
        <f t="shared" si="13"/>
        <v>10750000</v>
      </c>
      <c r="M757" s="483" t="s">
        <v>10919</v>
      </c>
      <c r="N757" s="485" t="s">
        <v>10665</v>
      </c>
      <c r="O757" s="485" t="s">
        <v>10659</v>
      </c>
      <c r="P757" s="483" t="s">
        <v>10645</v>
      </c>
      <c r="Q757" s="499">
        <v>43320</v>
      </c>
    </row>
    <row r="758" spans="1:17" ht="60">
      <c r="A758" s="482">
        <v>757</v>
      </c>
      <c r="B758" s="483"/>
      <c r="C758" s="500"/>
      <c r="D758" s="501" t="s">
        <v>12173</v>
      </c>
      <c r="E758" s="501" t="s">
        <v>186</v>
      </c>
      <c r="F758" s="500" t="s">
        <v>12174</v>
      </c>
      <c r="G758" s="483" t="s">
        <v>12175</v>
      </c>
      <c r="H758" s="483" t="s">
        <v>33</v>
      </c>
      <c r="I758" s="498" t="s">
        <v>50</v>
      </c>
      <c r="J758" s="497">
        <v>73000</v>
      </c>
      <c r="K758" s="498">
        <v>5000</v>
      </c>
      <c r="L758" s="486">
        <f t="shared" si="13"/>
        <v>365000000</v>
      </c>
      <c r="M758" s="483" t="s">
        <v>10919</v>
      </c>
      <c r="N758" s="485" t="s">
        <v>10665</v>
      </c>
      <c r="O758" s="485" t="s">
        <v>10659</v>
      </c>
      <c r="P758" s="483" t="s">
        <v>10645</v>
      </c>
      <c r="Q758" s="499">
        <v>43320</v>
      </c>
    </row>
    <row r="759" spans="1:17" ht="60">
      <c r="A759" s="482">
        <v>758</v>
      </c>
      <c r="B759" s="483"/>
      <c r="C759" s="500"/>
      <c r="D759" s="501" t="s">
        <v>12176</v>
      </c>
      <c r="E759" s="501" t="s">
        <v>12176</v>
      </c>
      <c r="F759" s="500" t="s">
        <v>12177</v>
      </c>
      <c r="G759" s="483"/>
      <c r="H759" s="483" t="s">
        <v>31</v>
      </c>
      <c r="I759" s="498" t="s">
        <v>46</v>
      </c>
      <c r="J759" s="497">
        <v>92000</v>
      </c>
      <c r="K759" s="498">
        <v>20</v>
      </c>
      <c r="L759" s="486">
        <f t="shared" si="13"/>
        <v>1840000</v>
      </c>
      <c r="M759" s="483" t="s">
        <v>10919</v>
      </c>
      <c r="N759" s="485" t="s">
        <v>10665</v>
      </c>
      <c r="O759" s="485" t="s">
        <v>10659</v>
      </c>
      <c r="P759" s="483" t="s">
        <v>10645</v>
      </c>
      <c r="Q759" s="499">
        <v>43320</v>
      </c>
    </row>
    <row r="760" spans="1:17" ht="60">
      <c r="A760" s="482">
        <v>759</v>
      </c>
      <c r="B760" s="483"/>
      <c r="C760" s="500"/>
      <c r="D760" s="501" t="s">
        <v>12178</v>
      </c>
      <c r="E760" s="501" t="s">
        <v>12178</v>
      </c>
      <c r="F760" s="500" t="s">
        <v>12079</v>
      </c>
      <c r="G760" s="483" t="s">
        <v>12037</v>
      </c>
      <c r="H760" s="483" t="s">
        <v>33</v>
      </c>
      <c r="I760" s="498" t="s">
        <v>176</v>
      </c>
      <c r="J760" s="497">
        <v>19600</v>
      </c>
      <c r="K760" s="498">
        <v>850</v>
      </c>
      <c r="L760" s="486">
        <f t="shared" si="13"/>
        <v>16660000</v>
      </c>
      <c r="M760" s="483" t="s">
        <v>10919</v>
      </c>
      <c r="N760" s="485" t="s">
        <v>10665</v>
      </c>
      <c r="O760" s="485" t="s">
        <v>10659</v>
      </c>
      <c r="P760" s="483" t="s">
        <v>10645</v>
      </c>
      <c r="Q760" s="499">
        <v>43320</v>
      </c>
    </row>
    <row r="761" spans="1:17" ht="60">
      <c r="A761" s="482">
        <v>760</v>
      </c>
      <c r="B761" s="483"/>
      <c r="C761" s="500"/>
      <c r="D761" s="501" t="s">
        <v>12179</v>
      </c>
      <c r="E761" s="501" t="s">
        <v>12179</v>
      </c>
      <c r="F761" s="500" t="s">
        <v>193</v>
      </c>
      <c r="G761" s="483" t="s">
        <v>12003</v>
      </c>
      <c r="H761" s="483" t="s">
        <v>35</v>
      </c>
      <c r="I761" s="498" t="s">
        <v>46</v>
      </c>
      <c r="J761" s="497">
        <v>1089000</v>
      </c>
      <c r="K761" s="498">
        <v>10</v>
      </c>
      <c r="L761" s="486">
        <f t="shared" si="13"/>
        <v>10890000</v>
      </c>
      <c r="M761" s="483" t="s">
        <v>10919</v>
      </c>
      <c r="N761" s="485" t="s">
        <v>10665</v>
      </c>
      <c r="O761" s="485" t="s">
        <v>10659</v>
      </c>
      <c r="P761" s="483" t="s">
        <v>10645</v>
      </c>
      <c r="Q761" s="499">
        <v>43320</v>
      </c>
    </row>
    <row r="762" spans="1:17" ht="60">
      <c r="A762" s="482">
        <v>761</v>
      </c>
      <c r="B762" s="483"/>
      <c r="C762" s="500"/>
      <c r="D762" s="501" t="s">
        <v>12180</v>
      </c>
      <c r="E762" s="501" t="s">
        <v>12180</v>
      </c>
      <c r="F762" s="500" t="s">
        <v>11974</v>
      </c>
      <c r="G762" s="483" t="s">
        <v>12003</v>
      </c>
      <c r="H762" s="483" t="s">
        <v>35</v>
      </c>
      <c r="I762" s="498" t="s">
        <v>46</v>
      </c>
      <c r="J762" s="497">
        <v>792400</v>
      </c>
      <c r="K762" s="498">
        <v>10</v>
      </c>
      <c r="L762" s="486">
        <f t="shared" si="13"/>
        <v>7924000</v>
      </c>
      <c r="M762" s="483" t="s">
        <v>10919</v>
      </c>
      <c r="N762" s="485" t="s">
        <v>10665</v>
      </c>
      <c r="O762" s="485" t="s">
        <v>10659</v>
      </c>
      <c r="P762" s="483" t="s">
        <v>10645</v>
      </c>
      <c r="Q762" s="499">
        <v>43320</v>
      </c>
    </row>
    <row r="763" spans="1:17" ht="60">
      <c r="A763" s="482">
        <v>762</v>
      </c>
      <c r="B763" s="483"/>
      <c r="C763" s="500"/>
      <c r="D763" s="501" t="s">
        <v>12181</v>
      </c>
      <c r="E763" s="501" t="s">
        <v>12181</v>
      </c>
      <c r="F763" s="500" t="s">
        <v>12182</v>
      </c>
      <c r="G763" s="483" t="s">
        <v>12003</v>
      </c>
      <c r="H763" s="483" t="s">
        <v>35</v>
      </c>
      <c r="I763" s="498" t="s">
        <v>24</v>
      </c>
      <c r="J763" s="497">
        <v>101200</v>
      </c>
      <c r="K763" s="498">
        <v>40</v>
      </c>
      <c r="L763" s="486">
        <f t="shared" si="13"/>
        <v>4048000</v>
      </c>
      <c r="M763" s="483" t="s">
        <v>10919</v>
      </c>
      <c r="N763" s="485" t="s">
        <v>10665</v>
      </c>
      <c r="O763" s="485" t="s">
        <v>10659</v>
      </c>
      <c r="P763" s="483" t="s">
        <v>10645</v>
      </c>
      <c r="Q763" s="499">
        <v>43320</v>
      </c>
    </row>
    <row r="764" spans="1:17" ht="60">
      <c r="A764" s="482">
        <v>763</v>
      </c>
      <c r="B764" s="483"/>
      <c r="C764" s="500"/>
      <c r="D764" s="501" t="s">
        <v>12183</v>
      </c>
      <c r="E764" s="501" t="s">
        <v>12183</v>
      </c>
      <c r="F764" s="500" t="s">
        <v>19</v>
      </c>
      <c r="G764" s="483"/>
      <c r="H764" s="483" t="s">
        <v>31</v>
      </c>
      <c r="I764" s="498" t="s">
        <v>19</v>
      </c>
      <c r="J764" s="497">
        <v>110000</v>
      </c>
      <c r="K764" s="498">
        <v>70</v>
      </c>
      <c r="L764" s="486">
        <f t="shared" si="13"/>
        <v>7700000</v>
      </c>
      <c r="M764" s="483" t="s">
        <v>10919</v>
      </c>
      <c r="N764" s="485" t="s">
        <v>10665</v>
      </c>
      <c r="O764" s="485" t="s">
        <v>10659</v>
      </c>
      <c r="P764" s="483" t="s">
        <v>10645</v>
      </c>
      <c r="Q764" s="499">
        <v>43320</v>
      </c>
    </row>
    <row r="765" spans="1:17" ht="60">
      <c r="A765" s="482">
        <v>764</v>
      </c>
      <c r="B765" s="483"/>
      <c r="C765" s="500"/>
      <c r="D765" s="501" t="s">
        <v>12184</v>
      </c>
      <c r="E765" s="501" t="s">
        <v>12185</v>
      </c>
      <c r="F765" s="500" t="s">
        <v>12186</v>
      </c>
      <c r="G765" s="483" t="s">
        <v>11984</v>
      </c>
      <c r="H765" s="483" t="s">
        <v>11985</v>
      </c>
      <c r="I765" s="498" t="s">
        <v>25</v>
      </c>
      <c r="J765" s="497">
        <v>750000</v>
      </c>
      <c r="K765" s="498">
        <v>3</v>
      </c>
      <c r="L765" s="486">
        <f t="shared" si="13"/>
        <v>2250000</v>
      </c>
      <c r="M765" s="483" t="s">
        <v>10919</v>
      </c>
      <c r="N765" s="485" t="s">
        <v>10665</v>
      </c>
      <c r="O765" s="485" t="s">
        <v>10659</v>
      </c>
      <c r="P765" s="483" t="s">
        <v>10645</v>
      </c>
      <c r="Q765" s="499">
        <v>43320</v>
      </c>
    </row>
    <row r="766" spans="1:17" ht="60">
      <c r="A766" s="482">
        <v>765</v>
      </c>
      <c r="B766" s="483"/>
      <c r="C766" s="500"/>
      <c r="D766" s="501" t="s">
        <v>12187</v>
      </c>
      <c r="E766" s="501" t="s">
        <v>12187</v>
      </c>
      <c r="F766" s="500" t="s">
        <v>12002</v>
      </c>
      <c r="G766" s="483" t="s">
        <v>12003</v>
      </c>
      <c r="H766" s="483" t="s">
        <v>35</v>
      </c>
      <c r="I766" s="498" t="s">
        <v>46</v>
      </c>
      <c r="J766" s="497">
        <v>1796300</v>
      </c>
      <c r="K766" s="498">
        <v>2</v>
      </c>
      <c r="L766" s="486">
        <f t="shared" si="13"/>
        <v>3592600</v>
      </c>
      <c r="M766" s="483" t="s">
        <v>10919</v>
      </c>
      <c r="N766" s="485" t="s">
        <v>10665</v>
      </c>
      <c r="O766" s="485" t="s">
        <v>10659</v>
      </c>
      <c r="P766" s="483" t="s">
        <v>10645</v>
      </c>
      <c r="Q766" s="499">
        <v>43320</v>
      </c>
    </row>
    <row r="767" spans="1:17" ht="60">
      <c r="A767" s="482">
        <v>766</v>
      </c>
      <c r="B767" s="483"/>
      <c r="C767" s="500"/>
      <c r="D767" s="501" t="s">
        <v>12188</v>
      </c>
      <c r="E767" s="501" t="s">
        <v>12188</v>
      </c>
      <c r="F767" s="500" t="s">
        <v>12189</v>
      </c>
      <c r="G767" s="483"/>
      <c r="H767" s="483" t="s">
        <v>31</v>
      </c>
      <c r="I767" s="498" t="s">
        <v>25</v>
      </c>
      <c r="J767" s="497">
        <v>37400</v>
      </c>
      <c r="K767" s="498">
        <v>20</v>
      </c>
      <c r="L767" s="486">
        <f t="shared" si="13"/>
        <v>748000</v>
      </c>
      <c r="M767" s="483" t="s">
        <v>10919</v>
      </c>
      <c r="N767" s="485" t="s">
        <v>10665</v>
      </c>
      <c r="O767" s="485" t="s">
        <v>10659</v>
      </c>
      <c r="P767" s="483" t="s">
        <v>10645</v>
      </c>
      <c r="Q767" s="499">
        <v>43320</v>
      </c>
    </row>
    <row r="768" spans="1:17" ht="60">
      <c r="A768" s="482">
        <v>767</v>
      </c>
      <c r="B768" s="483"/>
      <c r="C768" s="500"/>
      <c r="D768" s="501" t="s">
        <v>12190</v>
      </c>
      <c r="E768" s="501" t="s">
        <v>12190</v>
      </c>
      <c r="F768" s="500" t="s">
        <v>19</v>
      </c>
      <c r="G768" s="483"/>
      <c r="H768" s="483" t="s">
        <v>33</v>
      </c>
      <c r="I768" s="498" t="s">
        <v>19</v>
      </c>
      <c r="J768" s="497">
        <v>107600</v>
      </c>
      <c r="K768" s="498">
        <v>85</v>
      </c>
      <c r="L768" s="486">
        <f t="shared" si="13"/>
        <v>9146000</v>
      </c>
      <c r="M768" s="483" t="s">
        <v>10919</v>
      </c>
      <c r="N768" s="485" t="s">
        <v>10665</v>
      </c>
      <c r="O768" s="485" t="s">
        <v>10659</v>
      </c>
      <c r="P768" s="483" t="s">
        <v>10645</v>
      </c>
      <c r="Q768" s="499">
        <v>43320</v>
      </c>
    </row>
    <row r="769" spans="1:17" ht="60">
      <c r="A769" s="482">
        <v>768</v>
      </c>
      <c r="B769" s="483"/>
      <c r="C769" s="500"/>
      <c r="D769" s="501" t="s">
        <v>12191</v>
      </c>
      <c r="E769" s="501" t="s">
        <v>12192</v>
      </c>
      <c r="F769" s="500" t="s">
        <v>12193</v>
      </c>
      <c r="G769" s="483" t="s">
        <v>11994</v>
      </c>
      <c r="H769" s="483" t="s">
        <v>33</v>
      </c>
      <c r="I769" s="498" t="s">
        <v>23</v>
      </c>
      <c r="J769" s="497">
        <v>828000</v>
      </c>
      <c r="K769" s="498">
        <v>2</v>
      </c>
      <c r="L769" s="486">
        <f t="shared" si="13"/>
        <v>1656000</v>
      </c>
      <c r="M769" s="483" t="s">
        <v>10919</v>
      </c>
      <c r="N769" s="485" t="s">
        <v>10665</v>
      </c>
      <c r="O769" s="485" t="s">
        <v>10659</v>
      </c>
      <c r="P769" s="483" t="s">
        <v>10645</v>
      </c>
      <c r="Q769" s="499">
        <v>43320</v>
      </c>
    </row>
    <row r="770" spans="1:17" ht="60">
      <c r="A770" s="482">
        <v>769</v>
      </c>
      <c r="B770" s="483"/>
      <c r="C770" s="500"/>
      <c r="D770" s="501" t="s">
        <v>12194</v>
      </c>
      <c r="E770" s="501" t="s">
        <v>12194</v>
      </c>
      <c r="F770" s="500" t="s">
        <v>12002</v>
      </c>
      <c r="G770" s="483" t="s">
        <v>12003</v>
      </c>
      <c r="H770" s="483" t="s">
        <v>35</v>
      </c>
      <c r="I770" s="498" t="s">
        <v>46</v>
      </c>
      <c r="J770" s="497">
        <v>4637000</v>
      </c>
      <c r="K770" s="498">
        <v>2</v>
      </c>
      <c r="L770" s="486">
        <f t="shared" si="13"/>
        <v>9274000</v>
      </c>
      <c r="M770" s="483" t="s">
        <v>10919</v>
      </c>
      <c r="N770" s="485" t="s">
        <v>10665</v>
      </c>
      <c r="O770" s="485" t="s">
        <v>10659</v>
      </c>
      <c r="P770" s="483" t="s">
        <v>10645</v>
      </c>
      <c r="Q770" s="499">
        <v>43320</v>
      </c>
    </row>
    <row r="771" spans="1:17" ht="60">
      <c r="A771" s="482">
        <v>770</v>
      </c>
      <c r="B771" s="483"/>
      <c r="C771" s="500"/>
      <c r="D771" s="501" t="s">
        <v>12195</v>
      </c>
      <c r="E771" s="501" t="s">
        <v>12195</v>
      </c>
      <c r="F771" s="500" t="s">
        <v>12002</v>
      </c>
      <c r="G771" s="483" t="s">
        <v>12003</v>
      </c>
      <c r="H771" s="483" t="s">
        <v>35</v>
      </c>
      <c r="I771" s="498" t="s">
        <v>46</v>
      </c>
      <c r="J771" s="497">
        <v>2946000</v>
      </c>
      <c r="K771" s="498">
        <v>2</v>
      </c>
      <c r="L771" s="486">
        <f t="shared" si="13"/>
        <v>5892000</v>
      </c>
      <c r="M771" s="483" t="s">
        <v>10919</v>
      </c>
      <c r="N771" s="485" t="s">
        <v>10665</v>
      </c>
      <c r="O771" s="485" t="s">
        <v>10659</v>
      </c>
      <c r="P771" s="483" t="s">
        <v>10645</v>
      </c>
      <c r="Q771" s="499">
        <v>43320</v>
      </c>
    </row>
    <row r="772" spans="1:17" ht="60">
      <c r="A772" s="482">
        <v>771</v>
      </c>
      <c r="B772" s="483"/>
      <c r="C772" s="500"/>
      <c r="D772" s="501" t="s">
        <v>12196</v>
      </c>
      <c r="E772" s="501" t="s">
        <v>12196</v>
      </c>
      <c r="F772" s="500" t="s">
        <v>12002</v>
      </c>
      <c r="G772" s="483" t="s">
        <v>12003</v>
      </c>
      <c r="H772" s="483" t="s">
        <v>35</v>
      </c>
      <c r="I772" s="498" t="s">
        <v>46</v>
      </c>
      <c r="J772" s="497">
        <v>1006000</v>
      </c>
      <c r="K772" s="498">
        <v>1</v>
      </c>
      <c r="L772" s="486">
        <f t="shared" si="13"/>
        <v>1006000</v>
      </c>
      <c r="M772" s="483" t="s">
        <v>10919</v>
      </c>
      <c r="N772" s="485" t="s">
        <v>10665</v>
      </c>
      <c r="O772" s="485" t="s">
        <v>10659</v>
      </c>
      <c r="P772" s="483" t="s">
        <v>10645</v>
      </c>
      <c r="Q772" s="499">
        <v>43320</v>
      </c>
    </row>
    <row r="773" spans="1:17" ht="60">
      <c r="A773" s="482">
        <v>772</v>
      </c>
      <c r="B773" s="483"/>
      <c r="C773" s="500"/>
      <c r="D773" s="501" t="s">
        <v>12197</v>
      </c>
      <c r="E773" s="501" t="s">
        <v>12197</v>
      </c>
      <c r="F773" s="500" t="s">
        <v>23</v>
      </c>
      <c r="G773" s="483" t="s">
        <v>12198</v>
      </c>
      <c r="H773" s="483" t="s">
        <v>34</v>
      </c>
      <c r="I773" s="498" t="s">
        <v>23</v>
      </c>
      <c r="J773" s="497">
        <v>10263000</v>
      </c>
      <c r="K773" s="498">
        <v>20</v>
      </c>
      <c r="L773" s="486">
        <f t="shared" si="13"/>
        <v>205260000</v>
      </c>
      <c r="M773" s="483" t="s">
        <v>10919</v>
      </c>
      <c r="N773" s="485" t="s">
        <v>10665</v>
      </c>
      <c r="O773" s="485" t="s">
        <v>10659</v>
      </c>
      <c r="P773" s="483" t="s">
        <v>10645</v>
      </c>
      <c r="Q773" s="499">
        <v>43320</v>
      </c>
    </row>
    <row r="774" spans="1:17" ht="60">
      <c r="A774" s="482">
        <v>773</v>
      </c>
      <c r="B774" s="483"/>
      <c r="C774" s="500"/>
      <c r="D774" s="501" t="s">
        <v>12199</v>
      </c>
      <c r="E774" s="501" t="s">
        <v>12199</v>
      </c>
      <c r="F774" s="500" t="s">
        <v>12002</v>
      </c>
      <c r="G774" s="483" t="s">
        <v>12003</v>
      </c>
      <c r="H774" s="483" t="s">
        <v>35</v>
      </c>
      <c r="I774" s="498" t="s">
        <v>46</v>
      </c>
      <c r="J774" s="497">
        <v>1906000</v>
      </c>
      <c r="K774" s="498">
        <v>2</v>
      </c>
      <c r="L774" s="486">
        <f t="shared" si="13"/>
        <v>3812000</v>
      </c>
      <c r="M774" s="483" t="s">
        <v>10919</v>
      </c>
      <c r="N774" s="485" t="s">
        <v>10665</v>
      </c>
      <c r="O774" s="485" t="s">
        <v>10659</v>
      </c>
      <c r="P774" s="483" t="s">
        <v>10645</v>
      </c>
      <c r="Q774" s="499">
        <v>43320</v>
      </c>
    </row>
    <row r="775" spans="1:17" ht="60">
      <c r="A775" s="482">
        <v>774</v>
      </c>
      <c r="B775" s="483"/>
      <c r="C775" s="500"/>
      <c r="D775" s="501" t="s">
        <v>12200</v>
      </c>
      <c r="E775" s="501" t="s">
        <v>12201</v>
      </c>
      <c r="F775" s="500" t="s">
        <v>193</v>
      </c>
      <c r="G775" s="483"/>
      <c r="H775" s="483" t="s">
        <v>31</v>
      </c>
      <c r="I775" s="498" t="s">
        <v>46</v>
      </c>
      <c r="J775" s="497">
        <v>65000</v>
      </c>
      <c r="K775" s="498">
        <v>1</v>
      </c>
      <c r="L775" s="486">
        <f t="shared" si="13"/>
        <v>65000</v>
      </c>
      <c r="M775" s="483" t="s">
        <v>10919</v>
      </c>
      <c r="N775" s="485" t="s">
        <v>10665</v>
      </c>
      <c r="O775" s="485" t="s">
        <v>10659</v>
      </c>
      <c r="P775" s="483" t="s">
        <v>10645</v>
      </c>
      <c r="Q775" s="499">
        <v>43320</v>
      </c>
    </row>
    <row r="776" spans="1:17" ht="60">
      <c r="A776" s="482">
        <v>775</v>
      </c>
      <c r="B776" s="483"/>
      <c r="C776" s="500"/>
      <c r="D776" s="501" t="s">
        <v>12202</v>
      </c>
      <c r="E776" s="501" t="s">
        <v>12202</v>
      </c>
      <c r="F776" s="500" t="s">
        <v>12203</v>
      </c>
      <c r="G776" s="483" t="s">
        <v>2297</v>
      </c>
      <c r="H776" s="483" t="s">
        <v>180</v>
      </c>
      <c r="I776" s="498" t="s">
        <v>12204</v>
      </c>
      <c r="J776" s="497">
        <v>16200</v>
      </c>
      <c r="K776" s="498">
        <v>200</v>
      </c>
      <c r="L776" s="486">
        <f t="shared" si="13"/>
        <v>3240000</v>
      </c>
      <c r="M776" s="483" t="s">
        <v>10919</v>
      </c>
      <c r="N776" s="485" t="s">
        <v>10665</v>
      </c>
      <c r="O776" s="485" t="s">
        <v>10659</v>
      </c>
      <c r="P776" s="483" t="s">
        <v>10645</v>
      </c>
      <c r="Q776" s="499">
        <v>43320</v>
      </c>
    </row>
    <row r="777" spans="1:17" ht="60">
      <c r="A777" s="482">
        <v>776</v>
      </c>
      <c r="B777" s="483"/>
      <c r="C777" s="500"/>
      <c r="D777" s="501" t="s">
        <v>12205</v>
      </c>
      <c r="E777" s="501" t="s">
        <v>12205</v>
      </c>
      <c r="F777" s="500" t="s">
        <v>12203</v>
      </c>
      <c r="G777" s="483" t="s">
        <v>2297</v>
      </c>
      <c r="H777" s="483" t="s">
        <v>180</v>
      </c>
      <c r="I777" s="498" t="s">
        <v>12204</v>
      </c>
      <c r="J777" s="497">
        <v>16200</v>
      </c>
      <c r="K777" s="498">
        <v>2000</v>
      </c>
      <c r="L777" s="486">
        <f t="shared" si="13"/>
        <v>32400000</v>
      </c>
      <c r="M777" s="483" t="s">
        <v>10919</v>
      </c>
      <c r="N777" s="485" t="s">
        <v>10665</v>
      </c>
      <c r="O777" s="485" t="s">
        <v>10659</v>
      </c>
      <c r="P777" s="483" t="s">
        <v>10645</v>
      </c>
      <c r="Q777" s="499">
        <v>43320</v>
      </c>
    </row>
    <row r="778" spans="1:17" ht="60">
      <c r="A778" s="482">
        <v>777</v>
      </c>
      <c r="B778" s="483"/>
      <c r="C778" s="500"/>
      <c r="D778" s="501" t="s">
        <v>12206</v>
      </c>
      <c r="E778" s="501" t="s">
        <v>12207</v>
      </c>
      <c r="F778" s="500" t="s">
        <v>12098</v>
      </c>
      <c r="G778" s="483" t="s">
        <v>12099</v>
      </c>
      <c r="H778" s="483" t="s">
        <v>31</v>
      </c>
      <c r="I778" s="498" t="s">
        <v>209</v>
      </c>
      <c r="J778" s="497">
        <v>14300</v>
      </c>
      <c r="K778" s="498">
        <v>4000</v>
      </c>
      <c r="L778" s="486">
        <f t="shared" si="13"/>
        <v>57200000</v>
      </c>
      <c r="M778" s="483" t="s">
        <v>10919</v>
      </c>
      <c r="N778" s="485" t="s">
        <v>10665</v>
      </c>
      <c r="O778" s="485" t="s">
        <v>10659</v>
      </c>
      <c r="P778" s="483" t="s">
        <v>10645</v>
      </c>
      <c r="Q778" s="499">
        <v>43320</v>
      </c>
    </row>
    <row r="779" spans="1:17" ht="60">
      <c r="A779" s="482">
        <v>778</v>
      </c>
      <c r="B779" s="483"/>
      <c r="C779" s="500"/>
      <c r="D779" s="501" t="s">
        <v>12208</v>
      </c>
      <c r="E779" s="501" t="s">
        <v>12209</v>
      </c>
      <c r="F779" s="500" t="s">
        <v>12122</v>
      </c>
      <c r="G779" s="483" t="s">
        <v>12120</v>
      </c>
      <c r="H779" s="483" t="s">
        <v>33</v>
      </c>
      <c r="I779" s="498" t="s">
        <v>25</v>
      </c>
      <c r="J779" s="497">
        <v>418000</v>
      </c>
      <c r="K779" s="498">
        <v>1</v>
      </c>
      <c r="L779" s="486">
        <f t="shared" si="13"/>
        <v>418000</v>
      </c>
      <c r="M779" s="483" t="s">
        <v>10919</v>
      </c>
      <c r="N779" s="485" t="s">
        <v>10665</v>
      </c>
      <c r="O779" s="485" t="s">
        <v>10659</v>
      </c>
      <c r="P779" s="483" t="s">
        <v>10645</v>
      </c>
      <c r="Q779" s="499">
        <v>43320</v>
      </c>
    </row>
    <row r="780" spans="1:17" ht="60">
      <c r="A780" s="482">
        <v>779</v>
      </c>
      <c r="B780" s="483"/>
      <c r="C780" s="500"/>
      <c r="D780" s="501" t="s">
        <v>12210</v>
      </c>
      <c r="E780" s="501" t="s">
        <v>12211</v>
      </c>
      <c r="F780" s="500" t="s">
        <v>12129</v>
      </c>
      <c r="G780" s="483" t="s">
        <v>12120</v>
      </c>
      <c r="H780" s="483" t="s">
        <v>33</v>
      </c>
      <c r="I780" s="498" t="s">
        <v>25</v>
      </c>
      <c r="J780" s="497">
        <v>418000</v>
      </c>
      <c r="K780" s="498">
        <v>1</v>
      </c>
      <c r="L780" s="486">
        <f t="shared" si="13"/>
        <v>418000</v>
      </c>
      <c r="M780" s="483" t="s">
        <v>10919</v>
      </c>
      <c r="N780" s="485" t="s">
        <v>10665</v>
      </c>
      <c r="O780" s="485" t="s">
        <v>10659</v>
      </c>
      <c r="P780" s="483" t="s">
        <v>10645</v>
      </c>
      <c r="Q780" s="499">
        <v>43320</v>
      </c>
    </row>
    <row r="781" spans="1:17" ht="60">
      <c r="A781" s="482">
        <v>780</v>
      </c>
      <c r="B781" s="483"/>
      <c r="C781" s="500"/>
      <c r="D781" s="501" t="s">
        <v>12212</v>
      </c>
      <c r="E781" s="501" t="s">
        <v>12213</v>
      </c>
      <c r="F781" s="500" t="s">
        <v>11990</v>
      </c>
      <c r="G781" s="483" t="s">
        <v>12214</v>
      </c>
      <c r="H781" s="483" t="s">
        <v>34</v>
      </c>
      <c r="I781" s="498" t="s">
        <v>209</v>
      </c>
      <c r="J781" s="497">
        <v>18900</v>
      </c>
      <c r="K781" s="498">
        <v>200</v>
      </c>
      <c r="L781" s="486">
        <f t="shared" si="13"/>
        <v>3780000</v>
      </c>
      <c r="M781" s="483" t="s">
        <v>10919</v>
      </c>
      <c r="N781" s="485" t="s">
        <v>10665</v>
      </c>
      <c r="O781" s="485" t="s">
        <v>10659</v>
      </c>
      <c r="P781" s="483" t="s">
        <v>10645</v>
      </c>
      <c r="Q781" s="499">
        <v>43320</v>
      </c>
    </row>
    <row r="782" spans="1:17" ht="60">
      <c r="A782" s="482">
        <v>781</v>
      </c>
      <c r="B782" s="483"/>
      <c r="C782" s="500"/>
      <c r="D782" s="501" t="s">
        <v>12215</v>
      </c>
      <c r="E782" s="501" t="s">
        <v>12215</v>
      </c>
      <c r="F782" s="500" t="s">
        <v>11990</v>
      </c>
      <c r="G782" s="483" t="s">
        <v>12214</v>
      </c>
      <c r="H782" s="483" t="s">
        <v>34</v>
      </c>
      <c r="I782" s="498" t="s">
        <v>209</v>
      </c>
      <c r="J782" s="497">
        <v>18900</v>
      </c>
      <c r="K782" s="498">
        <v>200</v>
      </c>
      <c r="L782" s="486">
        <f t="shared" si="13"/>
        <v>3780000</v>
      </c>
      <c r="M782" s="483" t="s">
        <v>10919</v>
      </c>
      <c r="N782" s="485" t="s">
        <v>10665</v>
      </c>
      <c r="O782" s="485" t="s">
        <v>10659</v>
      </c>
      <c r="P782" s="483" t="s">
        <v>10645</v>
      </c>
      <c r="Q782" s="499">
        <v>43320</v>
      </c>
    </row>
    <row r="783" spans="1:17" ht="60">
      <c r="A783" s="482">
        <v>782</v>
      </c>
      <c r="B783" s="483"/>
      <c r="C783" s="500"/>
      <c r="D783" s="501" t="s">
        <v>12216</v>
      </c>
      <c r="E783" s="501" t="s">
        <v>12216</v>
      </c>
      <c r="F783" s="500" t="s">
        <v>11990</v>
      </c>
      <c r="G783" s="483" t="s">
        <v>12214</v>
      </c>
      <c r="H783" s="483" t="s">
        <v>34</v>
      </c>
      <c r="I783" s="498" t="s">
        <v>209</v>
      </c>
      <c r="J783" s="497">
        <v>18900</v>
      </c>
      <c r="K783" s="498">
        <v>200</v>
      </c>
      <c r="L783" s="486">
        <f t="shared" si="13"/>
        <v>3780000</v>
      </c>
      <c r="M783" s="483" t="s">
        <v>10919</v>
      </c>
      <c r="N783" s="485" t="s">
        <v>10665</v>
      </c>
      <c r="O783" s="485" t="s">
        <v>10659</v>
      </c>
      <c r="P783" s="483" t="s">
        <v>10645</v>
      </c>
      <c r="Q783" s="499">
        <v>43320</v>
      </c>
    </row>
    <row r="784" spans="1:17" ht="60">
      <c r="A784" s="482">
        <v>783</v>
      </c>
      <c r="B784" s="483"/>
      <c r="C784" s="500"/>
      <c r="D784" s="501" t="s">
        <v>12217</v>
      </c>
      <c r="E784" s="501" t="s">
        <v>12217</v>
      </c>
      <c r="F784" s="500" t="s">
        <v>11990</v>
      </c>
      <c r="G784" s="483" t="s">
        <v>12214</v>
      </c>
      <c r="H784" s="483" t="s">
        <v>34</v>
      </c>
      <c r="I784" s="498" t="s">
        <v>209</v>
      </c>
      <c r="J784" s="497">
        <v>18900</v>
      </c>
      <c r="K784" s="498">
        <v>200</v>
      </c>
      <c r="L784" s="486">
        <f t="shared" si="13"/>
        <v>3780000</v>
      </c>
      <c r="M784" s="483" t="s">
        <v>10919</v>
      </c>
      <c r="N784" s="485" t="s">
        <v>10665</v>
      </c>
      <c r="O784" s="485" t="s">
        <v>10659</v>
      </c>
      <c r="P784" s="483" t="s">
        <v>10645</v>
      </c>
      <c r="Q784" s="499">
        <v>43320</v>
      </c>
    </row>
    <row r="785" spans="1:17" ht="60">
      <c r="A785" s="482">
        <v>784</v>
      </c>
      <c r="B785" s="483"/>
      <c r="C785" s="500"/>
      <c r="D785" s="501" t="s">
        <v>12218</v>
      </c>
      <c r="E785" s="501" t="s">
        <v>12218</v>
      </c>
      <c r="F785" s="500" t="s">
        <v>12219</v>
      </c>
      <c r="G785" s="483" t="s">
        <v>12099</v>
      </c>
      <c r="H785" s="483" t="s">
        <v>31</v>
      </c>
      <c r="I785" s="498" t="s">
        <v>209</v>
      </c>
      <c r="J785" s="497">
        <v>26000</v>
      </c>
      <c r="K785" s="498">
        <v>4000</v>
      </c>
      <c r="L785" s="486">
        <f t="shared" si="13"/>
        <v>104000000</v>
      </c>
      <c r="M785" s="483" t="s">
        <v>10919</v>
      </c>
      <c r="N785" s="485" t="s">
        <v>10665</v>
      </c>
      <c r="O785" s="485" t="s">
        <v>10659</v>
      </c>
      <c r="P785" s="483" t="s">
        <v>10645</v>
      </c>
      <c r="Q785" s="499">
        <v>43320</v>
      </c>
    </row>
    <row r="786" spans="1:17" ht="60">
      <c r="A786" s="482">
        <v>785</v>
      </c>
      <c r="B786" s="483"/>
      <c r="C786" s="500"/>
      <c r="D786" s="501" t="s">
        <v>12220</v>
      </c>
      <c r="E786" s="501" t="s">
        <v>12220</v>
      </c>
      <c r="F786" s="500" t="s">
        <v>12098</v>
      </c>
      <c r="G786" s="483" t="s">
        <v>12221</v>
      </c>
      <c r="H786" s="483" t="s">
        <v>33</v>
      </c>
      <c r="I786" s="498" t="s">
        <v>209</v>
      </c>
      <c r="J786" s="497">
        <v>9100</v>
      </c>
      <c r="K786" s="498">
        <v>1000</v>
      </c>
      <c r="L786" s="486">
        <f t="shared" si="13"/>
        <v>9100000</v>
      </c>
      <c r="M786" s="483" t="s">
        <v>10919</v>
      </c>
      <c r="N786" s="485" t="s">
        <v>10665</v>
      </c>
      <c r="O786" s="485" t="s">
        <v>10659</v>
      </c>
      <c r="P786" s="483" t="s">
        <v>10645</v>
      </c>
      <c r="Q786" s="499">
        <v>43320</v>
      </c>
    </row>
    <row r="787" spans="1:17" ht="60">
      <c r="A787" s="482">
        <v>786</v>
      </c>
      <c r="B787" s="483"/>
      <c r="C787" s="500"/>
      <c r="D787" s="501" t="s">
        <v>12222</v>
      </c>
      <c r="E787" s="501" t="s">
        <v>12222</v>
      </c>
      <c r="F787" s="500" t="s">
        <v>12223</v>
      </c>
      <c r="G787" s="483" t="s">
        <v>12224</v>
      </c>
      <c r="H787" s="483" t="s">
        <v>149</v>
      </c>
      <c r="I787" s="498" t="s">
        <v>19</v>
      </c>
      <c r="J787" s="497">
        <v>53200</v>
      </c>
      <c r="K787" s="498">
        <v>20</v>
      </c>
      <c r="L787" s="486">
        <f t="shared" si="13"/>
        <v>1064000</v>
      </c>
      <c r="M787" s="483" t="s">
        <v>10919</v>
      </c>
      <c r="N787" s="485" t="s">
        <v>10665</v>
      </c>
      <c r="O787" s="485" t="s">
        <v>10659</v>
      </c>
      <c r="P787" s="483" t="s">
        <v>10645</v>
      </c>
      <c r="Q787" s="499">
        <v>43320</v>
      </c>
    </row>
    <row r="788" spans="1:17" ht="60">
      <c r="A788" s="482">
        <v>787</v>
      </c>
      <c r="B788" s="483"/>
      <c r="C788" s="500"/>
      <c r="D788" s="501" t="s">
        <v>12225</v>
      </c>
      <c r="E788" s="501" t="s">
        <v>12225</v>
      </c>
      <c r="F788" s="500" t="s">
        <v>12223</v>
      </c>
      <c r="G788" s="483" t="s">
        <v>33</v>
      </c>
      <c r="H788" s="483" t="s">
        <v>33</v>
      </c>
      <c r="I788" s="498" t="s">
        <v>19</v>
      </c>
      <c r="J788" s="497">
        <v>12100</v>
      </c>
      <c r="K788" s="498">
        <v>60</v>
      </c>
      <c r="L788" s="486">
        <f t="shared" si="13"/>
        <v>726000</v>
      </c>
      <c r="M788" s="483" t="s">
        <v>10919</v>
      </c>
      <c r="N788" s="485" t="s">
        <v>10665</v>
      </c>
      <c r="O788" s="485" t="s">
        <v>10659</v>
      </c>
      <c r="P788" s="483" t="s">
        <v>10645</v>
      </c>
      <c r="Q788" s="499">
        <v>43320</v>
      </c>
    </row>
    <row r="789" spans="1:17" ht="60">
      <c r="A789" s="482">
        <v>788</v>
      </c>
      <c r="B789" s="483"/>
      <c r="C789" s="500"/>
      <c r="D789" s="501" t="s">
        <v>12226</v>
      </c>
      <c r="E789" s="501" t="s">
        <v>12227</v>
      </c>
      <c r="F789" s="500" t="s">
        <v>12228</v>
      </c>
      <c r="G789" s="483" t="s">
        <v>4848</v>
      </c>
      <c r="H789" s="483" t="s">
        <v>247</v>
      </c>
      <c r="I789" s="498" t="s">
        <v>32</v>
      </c>
      <c r="J789" s="497">
        <v>220000</v>
      </c>
      <c r="K789" s="498">
        <v>150</v>
      </c>
      <c r="L789" s="486">
        <f t="shared" si="13"/>
        <v>33000000</v>
      </c>
      <c r="M789" s="483" t="s">
        <v>10919</v>
      </c>
      <c r="N789" s="485" t="s">
        <v>10665</v>
      </c>
      <c r="O789" s="485" t="s">
        <v>10659</v>
      </c>
      <c r="P789" s="483" t="s">
        <v>10645</v>
      </c>
      <c r="Q789" s="499">
        <v>43320</v>
      </c>
    </row>
    <row r="790" spans="1:17" ht="60">
      <c r="A790" s="482">
        <v>789</v>
      </c>
      <c r="B790" s="483"/>
      <c r="C790" s="500"/>
      <c r="D790" s="501" t="s">
        <v>12229</v>
      </c>
      <c r="E790" s="501" t="s">
        <v>12230</v>
      </c>
      <c r="F790" s="500" t="s">
        <v>191</v>
      </c>
      <c r="G790" s="483" t="s">
        <v>12231</v>
      </c>
      <c r="H790" s="483" t="s">
        <v>34</v>
      </c>
      <c r="I790" s="498" t="s">
        <v>46</v>
      </c>
      <c r="J790" s="497">
        <v>262500</v>
      </c>
      <c r="K790" s="498">
        <v>15</v>
      </c>
      <c r="L790" s="486">
        <f t="shared" si="13"/>
        <v>3937500</v>
      </c>
      <c r="M790" s="483" t="s">
        <v>10919</v>
      </c>
      <c r="N790" s="485" t="s">
        <v>10665</v>
      </c>
      <c r="O790" s="485" t="s">
        <v>10659</v>
      </c>
      <c r="P790" s="483" t="s">
        <v>10645</v>
      </c>
      <c r="Q790" s="499">
        <v>43320</v>
      </c>
    </row>
    <row r="791" spans="1:17" ht="60">
      <c r="A791" s="482">
        <v>790</v>
      </c>
      <c r="B791" s="483"/>
      <c r="C791" s="500"/>
      <c r="D791" s="501" t="s">
        <v>4693</v>
      </c>
      <c r="E791" s="501" t="s">
        <v>4693</v>
      </c>
      <c r="F791" s="500" t="s">
        <v>32</v>
      </c>
      <c r="G791" s="483" t="s">
        <v>34</v>
      </c>
      <c r="H791" s="483" t="s">
        <v>12232</v>
      </c>
      <c r="I791" s="498" t="s">
        <v>32</v>
      </c>
      <c r="J791" s="497">
        <v>99750</v>
      </c>
      <c r="K791" s="498">
        <v>5</v>
      </c>
      <c r="L791" s="486">
        <f t="shared" si="13"/>
        <v>498750</v>
      </c>
      <c r="M791" s="483" t="s">
        <v>10919</v>
      </c>
      <c r="N791" s="485" t="s">
        <v>10665</v>
      </c>
      <c r="O791" s="485" t="s">
        <v>10659</v>
      </c>
      <c r="P791" s="483" t="s">
        <v>10645</v>
      </c>
      <c r="Q791" s="499">
        <v>43320</v>
      </c>
    </row>
    <row r="792" spans="1:17" ht="60">
      <c r="A792" s="482">
        <v>791</v>
      </c>
      <c r="B792" s="483"/>
      <c r="C792" s="500"/>
      <c r="D792" s="501" t="s">
        <v>12233</v>
      </c>
      <c r="E792" s="501" t="s">
        <v>12234</v>
      </c>
      <c r="F792" s="500" t="s">
        <v>12235</v>
      </c>
      <c r="G792" s="483"/>
      <c r="H792" s="483" t="s">
        <v>31</v>
      </c>
      <c r="I792" s="498" t="s">
        <v>32</v>
      </c>
      <c r="J792" s="497">
        <v>173000</v>
      </c>
      <c r="K792" s="498">
        <v>10</v>
      </c>
      <c r="L792" s="486">
        <f t="shared" si="13"/>
        <v>1730000</v>
      </c>
      <c r="M792" s="483" t="s">
        <v>10919</v>
      </c>
      <c r="N792" s="485" t="s">
        <v>10665</v>
      </c>
      <c r="O792" s="485" t="s">
        <v>10659</v>
      </c>
      <c r="P792" s="483" t="s">
        <v>10645</v>
      </c>
      <c r="Q792" s="499">
        <v>43320</v>
      </c>
    </row>
    <row r="793" spans="1:17" ht="60">
      <c r="A793" s="482">
        <v>792</v>
      </c>
      <c r="B793" s="483"/>
      <c r="C793" s="500"/>
      <c r="D793" s="501" t="s">
        <v>12236</v>
      </c>
      <c r="E793" s="501" t="s">
        <v>12237</v>
      </c>
      <c r="F793" s="500" t="s">
        <v>11990</v>
      </c>
      <c r="G793" s="483" t="s">
        <v>12238</v>
      </c>
      <c r="H793" s="483" t="s">
        <v>40</v>
      </c>
      <c r="I793" s="498" t="s">
        <v>25</v>
      </c>
      <c r="J793" s="497">
        <v>1642000</v>
      </c>
      <c r="K793" s="498">
        <v>150</v>
      </c>
      <c r="L793" s="486">
        <f t="shared" si="13"/>
        <v>246300000</v>
      </c>
      <c r="M793" s="483" t="s">
        <v>10919</v>
      </c>
      <c r="N793" s="485" t="s">
        <v>10665</v>
      </c>
      <c r="O793" s="485" t="s">
        <v>10659</v>
      </c>
      <c r="P793" s="483" t="s">
        <v>10645</v>
      </c>
      <c r="Q793" s="499">
        <v>43320</v>
      </c>
    </row>
    <row r="794" spans="1:17" ht="60">
      <c r="A794" s="482">
        <v>793</v>
      </c>
      <c r="B794" s="483"/>
      <c r="C794" s="500"/>
      <c r="D794" s="501" t="s">
        <v>12239</v>
      </c>
      <c r="E794" s="501" t="s">
        <v>12239</v>
      </c>
      <c r="F794" s="500" t="s">
        <v>12240</v>
      </c>
      <c r="G794" s="483" t="s">
        <v>12241</v>
      </c>
      <c r="H794" s="483" t="s">
        <v>250</v>
      </c>
      <c r="I794" s="498" t="s">
        <v>209</v>
      </c>
      <c r="J794" s="497">
        <v>441000</v>
      </c>
      <c r="K794" s="498">
        <v>600</v>
      </c>
      <c r="L794" s="486">
        <f t="shared" si="13"/>
        <v>264600000</v>
      </c>
      <c r="M794" s="483" t="s">
        <v>10919</v>
      </c>
      <c r="N794" s="485" t="s">
        <v>10665</v>
      </c>
      <c r="O794" s="485" t="s">
        <v>10659</v>
      </c>
      <c r="P794" s="483" t="s">
        <v>10645</v>
      </c>
      <c r="Q794" s="499">
        <v>43320</v>
      </c>
    </row>
    <row r="795" spans="1:17" ht="60">
      <c r="A795" s="482">
        <v>794</v>
      </c>
      <c r="B795" s="483"/>
      <c r="C795" s="500"/>
      <c r="D795" s="501" t="s">
        <v>12242</v>
      </c>
      <c r="E795" s="501" t="s">
        <v>12242</v>
      </c>
      <c r="F795" s="500" t="s">
        <v>12243</v>
      </c>
      <c r="G795" s="483" t="s">
        <v>12241</v>
      </c>
      <c r="H795" s="483" t="s">
        <v>250</v>
      </c>
      <c r="I795" s="498" t="s">
        <v>209</v>
      </c>
      <c r="J795" s="497">
        <v>325500</v>
      </c>
      <c r="K795" s="498">
        <v>1200</v>
      </c>
      <c r="L795" s="486">
        <f t="shared" si="13"/>
        <v>390600000</v>
      </c>
      <c r="M795" s="483" t="s">
        <v>10919</v>
      </c>
      <c r="N795" s="485" t="s">
        <v>10665</v>
      </c>
      <c r="O795" s="485" t="s">
        <v>10659</v>
      </c>
      <c r="P795" s="483" t="s">
        <v>10645</v>
      </c>
      <c r="Q795" s="499">
        <v>43320</v>
      </c>
    </row>
    <row r="796" spans="1:17" ht="60">
      <c r="A796" s="482">
        <v>795</v>
      </c>
      <c r="B796" s="483"/>
      <c r="C796" s="500"/>
      <c r="D796" s="501" t="s">
        <v>12244</v>
      </c>
      <c r="E796" s="501" t="s">
        <v>12244</v>
      </c>
      <c r="F796" s="500" t="s">
        <v>12243</v>
      </c>
      <c r="G796" s="483" t="s">
        <v>12241</v>
      </c>
      <c r="H796" s="483" t="s">
        <v>250</v>
      </c>
      <c r="I796" s="498" t="s">
        <v>209</v>
      </c>
      <c r="J796" s="497">
        <v>315000</v>
      </c>
      <c r="K796" s="498">
        <v>1200</v>
      </c>
      <c r="L796" s="486">
        <f t="shared" si="13"/>
        <v>378000000</v>
      </c>
      <c r="M796" s="483" t="s">
        <v>10919</v>
      </c>
      <c r="N796" s="485" t="s">
        <v>10665</v>
      </c>
      <c r="O796" s="485" t="s">
        <v>10659</v>
      </c>
      <c r="P796" s="483" t="s">
        <v>10645</v>
      </c>
      <c r="Q796" s="499">
        <v>43320</v>
      </c>
    </row>
    <row r="797" spans="1:17" ht="60">
      <c r="A797" s="482">
        <v>796</v>
      </c>
      <c r="B797" s="483"/>
      <c r="C797" s="500"/>
      <c r="D797" s="501" t="s">
        <v>12245</v>
      </c>
      <c r="E797" s="501" t="s">
        <v>12245</v>
      </c>
      <c r="F797" s="500" t="s">
        <v>12000</v>
      </c>
      <c r="G797" s="483" t="s">
        <v>11994</v>
      </c>
      <c r="H797" s="483" t="s">
        <v>33</v>
      </c>
      <c r="I797" s="498" t="s">
        <v>195</v>
      </c>
      <c r="J797" s="497">
        <v>8100</v>
      </c>
      <c r="K797" s="498">
        <v>300</v>
      </c>
      <c r="L797" s="486">
        <f t="shared" si="13"/>
        <v>2430000</v>
      </c>
      <c r="M797" s="483" t="s">
        <v>10919</v>
      </c>
      <c r="N797" s="485" t="s">
        <v>10665</v>
      </c>
      <c r="O797" s="485" t="s">
        <v>10659</v>
      </c>
      <c r="P797" s="483" t="s">
        <v>10645</v>
      </c>
      <c r="Q797" s="499">
        <v>43320</v>
      </c>
    </row>
    <row r="798" spans="1:17" ht="60">
      <c r="A798" s="482">
        <v>797</v>
      </c>
      <c r="B798" s="483"/>
      <c r="C798" s="500"/>
      <c r="D798" s="501" t="s">
        <v>12246</v>
      </c>
      <c r="E798" s="501" t="s">
        <v>12246</v>
      </c>
      <c r="F798" s="500" t="s">
        <v>12002</v>
      </c>
      <c r="G798" s="483" t="s">
        <v>12003</v>
      </c>
      <c r="H798" s="483" t="s">
        <v>35</v>
      </c>
      <c r="I798" s="498" t="s">
        <v>46</v>
      </c>
      <c r="J798" s="497">
        <v>2199000</v>
      </c>
      <c r="K798" s="498">
        <v>2</v>
      </c>
      <c r="L798" s="486">
        <f t="shared" si="13"/>
        <v>4398000</v>
      </c>
      <c r="M798" s="483" t="s">
        <v>10919</v>
      </c>
      <c r="N798" s="485" t="s">
        <v>10665</v>
      </c>
      <c r="O798" s="485" t="s">
        <v>10659</v>
      </c>
      <c r="P798" s="483" t="s">
        <v>10645</v>
      </c>
      <c r="Q798" s="499">
        <v>43320</v>
      </c>
    </row>
    <row r="799" spans="1:17" ht="60">
      <c r="A799" s="482">
        <v>798</v>
      </c>
      <c r="B799" s="483"/>
      <c r="C799" s="500"/>
      <c r="D799" s="501" t="s">
        <v>12247</v>
      </c>
      <c r="E799" s="501" t="s">
        <v>12248</v>
      </c>
      <c r="F799" s="500" t="s">
        <v>12249</v>
      </c>
      <c r="G799" s="483" t="s">
        <v>12099</v>
      </c>
      <c r="H799" s="483" t="s">
        <v>31</v>
      </c>
      <c r="I799" s="498" t="s">
        <v>25</v>
      </c>
      <c r="J799" s="497">
        <v>231500</v>
      </c>
      <c r="K799" s="498">
        <v>200</v>
      </c>
      <c r="L799" s="486">
        <f t="shared" si="13"/>
        <v>46300000</v>
      </c>
      <c r="M799" s="483" t="s">
        <v>10919</v>
      </c>
      <c r="N799" s="485" t="s">
        <v>10665</v>
      </c>
      <c r="O799" s="485" t="s">
        <v>10659</v>
      </c>
      <c r="P799" s="483" t="s">
        <v>10645</v>
      </c>
      <c r="Q799" s="499">
        <v>43320</v>
      </c>
    </row>
    <row r="800" spans="1:17" ht="60">
      <c r="A800" s="482">
        <v>799</v>
      </c>
      <c r="B800" s="483"/>
      <c r="C800" s="500"/>
      <c r="D800" s="501" t="s">
        <v>12250</v>
      </c>
      <c r="E800" s="501" t="s">
        <v>12250</v>
      </c>
      <c r="F800" s="500" t="s">
        <v>12044</v>
      </c>
      <c r="G800" s="483"/>
      <c r="H800" s="483" t="s">
        <v>33</v>
      </c>
      <c r="I800" s="498" t="s">
        <v>32</v>
      </c>
      <c r="J800" s="497">
        <v>39600</v>
      </c>
      <c r="K800" s="498">
        <v>10</v>
      </c>
      <c r="L800" s="486">
        <f t="shared" ref="L800:L840" si="14">J800*K800</f>
        <v>396000</v>
      </c>
      <c r="M800" s="483" t="s">
        <v>10919</v>
      </c>
      <c r="N800" s="485" t="s">
        <v>10665</v>
      </c>
      <c r="O800" s="485" t="s">
        <v>10659</v>
      </c>
      <c r="P800" s="483" t="s">
        <v>10645</v>
      </c>
      <c r="Q800" s="499">
        <v>43320</v>
      </c>
    </row>
    <row r="801" spans="1:17" ht="60">
      <c r="A801" s="482">
        <v>800</v>
      </c>
      <c r="B801" s="483"/>
      <c r="C801" s="500"/>
      <c r="D801" s="501" t="s">
        <v>12251</v>
      </c>
      <c r="E801" s="501" t="s">
        <v>1602</v>
      </c>
      <c r="F801" s="500" t="s">
        <v>12252</v>
      </c>
      <c r="G801" s="483" t="s">
        <v>7292</v>
      </c>
      <c r="H801" s="483" t="s">
        <v>203</v>
      </c>
      <c r="I801" s="498" t="s">
        <v>204</v>
      </c>
      <c r="J801" s="497">
        <v>4922</v>
      </c>
      <c r="K801" s="498">
        <v>4500</v>
      </c>
      <c r="L801" s="486">
        <f t="shared" si="14"/>
        <v>22149000</v>
      </c>
      <c r="M801" s="483" t="s">
        <v>10919</v>
      </c>
      <c r="N801" s="485" t="s">
        <v>10665</v>
      </c>
      <c r="O801" s="485" t="s">
        <v>10659</v>
      </c>
      <c r="P801" s="483" t="s">
        <v>10645</v>
      </c>
      <c r="Q801" s="499">
        <v>43320</v>
      </c>
    </row>
    <row r="802" spans="1:17" ht="60">
      <c r="A802" s="482">
        <v>801</v>
      </c>
      <c r="B802" s="483"/>
      <c r="C802" s="500"/>
      <c r="D802" s="501" t="s">
        <v>12253</v>
      </c>
      <c r="E802" s="501" t="s">
        <v>12253</v>
      </c>
      <c r="F802" s="500" t="s">
        <v>12254</v>
      </c>
      <c r="G802" s="483" t="s">
        <v>12255</v>
      </c>
      <c r="H802" s="483" t="s">
        <v>1895</v>
      </c>
      <c r="I802" s="498" t="s">
        <v>19</v>
      </c>
      <c r="J802" s="497">
        <v>113900</v>
      </c>
      <c r="K802" s="498">
        <v>200</v>
      </c>
      <c r="L802" s="486">
        <f t="shared" si="14"/>
        <v>22780000</v>
      </c>
      <c r="M802" s="483" t="s">
        <v>10919</v>
      </c>
      <c r="N802" s="485" t="s">
        <v>10665</v>
      </c>
      <c r="O802" s="485" t="s">
        <v>10659</v>
      </c>
      <c r="P802" s="483" t="s">
        <v>10645</v>
      </c>
      <c r="Q802" s="499">
        <v>43320</v>
      </c>
    </row>
    <row r="803" spans="1:17" ht="60">
      <c r="A803" s="482">
        <v>802</v>
      </c>
      <c r="B803" s="483"/>
      <c r="C803" s="500"/>
      <c r="D803" s="501" t="s">
        <v>12256</v>
      </c>
      <c r="E803" s="501" t="s">
        <v>12256</v>
      </c>
      <c r="F803" s="500" t="s">
        <v>12257</v>
      </c>
      <c r="G803" s="483" t="s">
        <v>12258</v>
      </c>
      <c r="H803" s="483" t="s">
        <v>33</v>
      </c>
      <c r="I803" s="498" t="s">
        <v>25</v>
      </c>
      <c r="J803" s="497">
        <v>2760000</v>
      </c>
      <c r="K803" s="498">
        <v>3</v>
      </c>
      <c r="L803" s="486">
        <f t="shared" si="14"/>
        <v>8280000</v>
      </c>
      <c r="M803" s="483" t="s">
        <v>10919</v>
      </c>
      <c r="N803" s="485" t="s">
        <v>10665</v>
      </c>
      <c r="O803" s="485" t="s">
        <v>10659</v>
      </c>
      <c r="P803" s="483" t="s">
        <v>10645</v>
      </c>
      <c r="Q803" s="499">
        <v>43320</v>
      </c>
    </row>
    <row r="804" spans="1:17" ht="60">
      <c r="A804" s="482">
        <v>803</v>
      </c>
      <c r="B804" s="483"/>
      <c r="C804" s="500"/>
      <c r="D804" s="501" t="s">
        <v>12259</v>
      </c>
      <c r="E804" s="501" t="s">
        <v>12260</v>
      </c>
      <c r="F804" s="500" t="s">
        <v>11974</v>
      </c>
      <c r="G804" s="483" t="s">
        <v>12261</v>
      </c>
      <c r="H804" s="483" t="s">
        <v>31</v>
      </c>
      <c r="I804" s="498" t="s">
        <v>46</v>
      </c>
      <c r="J804" s="497">
        <v>200000</v>
      </c>
      <c r="K804" s="498">
        <v>100</v>
      </c>
      <c r="L804" s="486">
        <f t="shared" si="14"/>
        <v>20000000</v>
      </c>
      <c r="M804" s="483" t="s">
        <v>10919</v>
      </c>
      <c r="N804" s="485" t="s">
        <v>10665</v>
      </c>
      <c r="O804" s="485" t="s">
        <v>10659</v>
      </c>
      <c r="P804" s="483" t="s">
        <v>10645</v>
      </c>
      <c r="Q804" s="499">
        <v>43320</v>
      </c>
    </row>
    <row r="805" spans="1:17" ht="60">
      <c r="A805" s="482">
        <v>804</v>
      </c>
      <c r="B805" s="483"/>
      <c r="C805" s="500"/>
      <c r="D805" s="501" t="s">
        <v>12262</v>
      </c>
      <c r="E805" s="501" t="s">
        <v>12263</v>
      </c>
      <c r="F805" s="500" t="s">
        <v>12264</v>
      </c>
      <c r="G805" s="483" t="s">
        <v>11994</v>
      </c>
      <c r="H805" s="483" t="s">
        <v>33</v>
      </c>
      <c r="I805" s="498" t="s">
        <v>195</v>
      </c>
      <c r="J805" s="497">
        <v>25000</v>
      </c>
      <c r="K805" s="498">
        <v>10</v>
      </c>
      <c r="L805" s="486">
        <f t="shared" si="14"/>
        <v>250000</v>
      </c>
      <c r="M805" s="483" t="s">
        <v>10919</v>
      </c>
      <c r="N805" s="485" t="s">
        <v>10665</v>
      </c>
      <c r="O805" s="485" t="s">
        <v>10659</v>
      </c>
      <c r="P805" s="483" t="s">
        <v>10645</v>
      </c>
      <c r="Q805" s="499">
        <v>43320</v>
      </c>
    </row>
    <row r="806" spans="1:17" ht="135">
      <c r="A806" s="482">
        <v>805</v>
      </c>
      <c r="B806" s="483"/>
      <c r="C806" s="500"/>
      <c r="D806" s="501" t="s">
        <v>12265</v>
      </c>
      <c r="E806" s="501" t="s">
        <v>12266</v>
      </c>
      <c r="F806" s="500" t="s">
        <v>193</v>
      </c>
      <c r="G806" s="483" t="s">
        <v>638</v>
      </c>
      <c r="H806" s="483" t="s">
        <v>149</v>
      </c>
      <c r="I806" s="498" t="s">
        <v>12267</v>
      </c>
      <c r="J806" s="497">
        <v>150000</v>
      </c>
      <c r="K806" s="498">
        <v>300</v>
      </c>
      <c r="L806" s="486">
        <f t="shared" si="14"/>
        <v>45000000</v>
      </c>
      <c r="M806" s="483" t="s">
        <v>10919</v>
      </c>
      <c r="N806" s="485" t="s">
        <v>10665</v>
      </c>
      <c r="O806" s="485" t="s">
        <v>10659</v>
      </c>
      <c r="P806" s="483" t="s">
        <v>10645</v>
      </c>
      <c r="Q806" s="499">
        <v>43320</v>
      </c>
    </row>
    <row r="807" spans="1:17" ht="60">
      <c r="A807" s="482">
        <v>806</v>
      </c>
      <c r="B807" s="483"/>
      <c r="C807" s="500"/>
      <c r="D807" s="501" t="s">
        <v>12268</v>
      </c>
      <c r="E807" s="501" t="s">
        <v>12268</v>
      </c>
      <c r="F807" s="500" t="s">
        <v>12269</v>
      </c>
      <c r="G807" s="483" t="s">
        <v>12270</v>
      </c>
      <c r="H807" s="483" t="s">
        <v>34</v>
      </c>
      <c r="I807" s="498" t="s">
        <v>3930</v>
      </c>
      <c r="J807" s="497">
        <v>5450000</v>
      </c>
      <c r="K807" s="498">
        <v>12</v>
      </c>
      <c r="L807" s="486">
        <f t="shared" si="14"/>
        <v>65400000</v>
      </c>
      <c r="M807" s="483" t="s">
        <v>10919</v>
      </c>
      <c r="N807" s="485" t="s">
        <v>10665</v>
      </c>
      <c r="O807" s="485" t="s">
        <v>10659</v>
      </c>
      <c r="P807" s="483" t="s">
        <v>10645</v>
      </c>
      <c r="Q807" s="499">
        <v>43320</v>
      </c>
    </row>
    <row r="808" spans="1:17" ht="60">
      <c r="A808" s="482">
        <v>807</v>
      </c>
      <c r="B808" s="483"/>
      <c r="C808" s="500"/>
      <c r="D808" s="501" t="s">
        <v>12271</v>
      </c>
      <c r="E808" s="501" t="s">
        <v>12271</v>
      </c>
      <c r="F808" s="500" t="s">
        <v>12272</v>
      </c>
      <c r="G808" s="483" t="s">
        <v>12175</v>
      </c>
      <c r="H808" s="483" t="s">
        <v>33</v>
      </c>
      <c r="I808" s="498" t="s">
        <v>12273</v>
      </c>
      <c r="J808" s="497">
        <v>20000</v>
      </c>
      <c r="K808" s="498">
        <v>40000</v>
      </c>
      <c r="L808" s="486">
        <f t="shared" si="14"/>
        <v>800000000</v>
      </c>
      <c r="M808" s="483" t="s">
        <v>10919</v>
      </c>
      <c r="N808" s="485" t="s">
        <v>10665</v>
      </c>
      <c r="O808" s="485" t="s">
        <v>10659</v>
      </c>
      <c r="P808" s="483" t="s">
        <v>10645</v>
      </c>
      <c r="Q808" s="499">
        <v>43320</v>
      </c>
    </row>
    <row r="809" spans="1:17" ht="105">
      <c r="A809" s="482">
        <v>808</v>
      </c>
      <c r="B809" s="483"/>
      <c r="C809" s="500"/>
      <c r="D809" s="501" t="s">
        <v>12274</v>
      </c>
      <c r="E809" s="501" t="s">
        <v>12275</v>
      </c>
      <c r="F809" s="500" t="s">
        <v>12276</v>
      </c>
      <c r="G809" s="483" t="s">
        <v>638</v>
      </c>
      <c r="H809" s="483" t="s">
        <v>149</v>
      </c>
      <c r="I809" s="498" t="s">
        <v>46</v>
      </c>
      <c r="J809" s="497">
        <v>115500</v>
      </c>
      <c r="K809" s="498">
        <v>500</v>
      </c>
      <c r="L809" s="486">
        <f t="shared" si="14"/>
        <v>57750000</v>
      </c>
      <c r="M809" s="483" t="s">
        <v>10919</v>
      </c>
      <c r="N809" s="485" t="s">
        <v>10665</v>
      </c>
      <c r="O809" s="485" t="s">
        <v>10659</v>
      </c>
      <c r="P809" s="483" t="s">
        <v>10645</v>
      </c>
      <c r="Q809" s="499">
        <v>43320</v>
      </c>
    </row>
    <row r="810" spans="1:17" ht="105">
      <c r="A810" s="482">
        <v>809</v>
      </c>
      <c r="B810" s="483"/>
      <c r="C810" s="500"/>
      <c r="D810" s="501" t="s">
        <v>12274</v>
      </c>
      <c r="E810" s="501" t="s">
        <v>12275</v>
      </c>
      <c r="F810" s="500" t="s">
        <v>12060</v>
      </c>
      <c r="G810" s="483" t="s">
        <v>638</v>
      </c>
      <c r="H810" s="483" t="s">
        <v>149</v>
      </c>
      <c r="I810" s="498" t="s">
        <v>46</v>
      </c>
      <c r="J810" s="497">
        <v>950000</v>
      </c>
      <c r="K810" s="498">
        <v>300</v>
      </c>
      <c r="L810" s="486">
        <f t="shared" si="14"/>
        <v>285000000</v>
      </c>
      <c r="M810" s="483" t="s">
        <v>10919</v>
      </c>
      <c r="N810" s="485" t="s">
        <v>10665</v>
      </c>
      <c r="O810" s="485" t="s">
        <v>10659</v>
      </c>
      <c r="P810" s="483" t="s">
        <v>10645</v>
      </c>
      <c r="Q810" s="499">
        <v>43320</v>
      </c>
    </row>
    <row r="811" spans="1:17" ht="60">
      <c r="A811" s="482">
        <v>810</v>
      </c>
      <c r="B811" s="483"/>
      <c r="C811" s="500"/>
      <c r="D811" s="501" t="s">
        <v>12277</v>
      </c>
      <c r="E811" s="501" t="s">
        <v>12277</v>
      </c>
      <c r="F811" s="500" t="s">
        <v>12278</v>
      </c>
      <c r="G811" s="483" t="s">
        <v>11994</v>
      </c>
      <c r="H811" s="483" t="s">
        <v>33</v>
      </c>
      <c r="I811" s="498" t="s">
        <v>46</v>
      </c>
      <c r="J811" s="497">
        <v>275000</v>
      </c>
      <c r="K811" s="498">
        <v>4</v>
      </c>
      <c r="L811" s="486">
        <f t="shared" si="14"/>
        <v>1100000</v>
      </c>
      <c r="M811" s="483" t="s">
        <v>10919</v>
      </c>
      <c r="N811" s="485" t="s">
        <v>10665</v>
      </c>
      <c r="O811" s="485" t="s">
        <v>10659</v>
      </c>
      <c r="P811" s="483" t="s">
        <v>10645</v>
      </c>
      <c r="Q811" s="499">
        <v>43320</v>
      </c>
    </row>
    <row r="812" spans="1:17" ht="60">
      <c r="A812" s="482">
        <v>811</v>
      </c>
      <c r="B812" s="483"/>
      <c r="C812" s="500"/>
      <c r="D812" s="501" t="s">
        <v>12279</v>
      </c>
      <c r="E812" s="501" t="s">
        <v>12280</v>
      </c>
      <c r="F812" s="500" t="s">
        <v>12281</v>
      </c>
      <c r="G812" s="483" t="s">
        <v>12102</v>
      </c>
      <c r="H812" s="483" t="s">
        <v>1496</v>
      </c>
      <c r="I812" s="498" t="s">
        <v>209</v>
      </c>
      <c r="J812" s="497">
        <v>50400</v>
      </c>
      <c r="K812" s="498">
        <v>200</v>
      </c>
      <c r="L812" s="486">
        <f t="shared" si="14"/>
        <v>10080000</v>
      </c>
      <c r="M812" s="483" t="s">
        <v>10919</v>
      </c>
      <c r="N812" s="485" t="s">
        <v>10665</v>
      </c>
      <c r="O812" s="485" t="s">
        <v>10659</v>
      </c>
      <c r="P812" s="483" t="s">
        <v>10645</v>
      </c>
      <c r="Q812" s="499">
        <v>43320</v>
      </c>
    </row>
    <row r="813" spans="1:17" ht="60">
      <c r="A813" s="482">
        <v>812</v>
      </c>
      <c r="B813" s="483"/>
      <c r="C813" s="500"/>
      <c r="D813" s="501" t="s">
        <v>12282</v>
      </c>
      <c r="E813" s="501" t="s">
        <v>12283</v>
      </c>
      <c r="F813" s="500" t="s">
        <v>12284</v>
      </c>
      <c r="G813" s="483" t="s">
        <v>12152</v>
      </c>
      <c r="H813" s="483" t="s">
        <v>33</v>
      </c>
      <c r="I813" s="498" t="s">
        <v>23</v>
      </c>
      <c r="J813" s="497">
        <v>120000</v>
      </c>
      <c r="K813" s="498">
        <v>500</v>
      </c>
      <c r="L813" s="486">
        <f t="shared" si="14"/>
        <v>60000000</v>
      </c>
      <c r="M813" s="483" t="s">
        <v>10919</v>
      </c>
      <c r="N813" s="485" t="s">
        <v>10665</v>
      </c>
      <c r="O813" s="485" t="s">
        <v>10659</v>
      </c>
      <c r="P813" s="483" t="s">
        <v>10645</v>
      </c>
      <c r="Q813" s="499">
        <v>43320</v>
      </c>
    </row>
    <row r="814" spans="1:17" ht="60">
      <c r="A814" s="482">
        <v>813</v>
      </c>
      <c r="B814" s="483"/>
      <c r="C814" s="500"/>
      <c r="D814" s="501" t="s">
        <v>12285</v>
      </c>
      <c r="E814" s="501" t="s">
        <v>12286</v>
      </c>
      <c r="F814" s="500" t="s">
        <v>12281</v>
      </c>
      <c r="G814" s="483" t="s">
        <v>12099</v>
      </c>
      <c r="H814" s="483" t="s">
        <v>31</v>
      </c>
      <c r="I814" s="498" t="s">
        <v>209</v>
      </c>
      <c r="J814" s="497">
        <v>55000</v>
      </c>
      <c r="K814" s="498">
        <v>50</v>
      </c>
      <c r="L814" s="486">
        <f t="shared" si="14"/>
        <v>2750000</v>
      </c>
      <c r="M814" s="483" t="s">
        <v>10919</v>
      </c>
      <c r="N814" s="485" t="s">
        <v>10665</v>
      </c>
      <c r="O814" s="485" t="s">
        <v>10659</v>
      </c>
      <c r="P814" s="483" t="s">
        <v>10645</v>
      </c>
      <c r="Q814" s="499">
        <v>43320</v>
      </c>
    </row>
    <row r="815" spans="1:17" ht="60">
      <c r="A815" s="482">
        <v>814</v>
      </c>
      <c r="B815" s="483"/>
      <c r="C815" s="500"/>
      <c r="D815" s="501" t="s">
        <v>12287</v>
      </c>
      <c r="E815" s="501" t="s">
        <v>12288</v>
      </c>
      <c r="F815" s="500" t="s">
        <v>12281</v>
      </c>
      <c r="G815" s="483" t="s">
        <v>12152</v>
      </c>
      <c r="H815" s="483" t="s">
        <v>33</v>
      </c>
      <c r="I815" s="498" t="s">
        <v>209</v>
      </c>
      <c r="J815" s="497">
        <v>52000</v>
      </c>
      <c r="K815" s="498">
        <v>5000</v>
      </c>
      <c r="L815" s="486">
        <f t="shared" si="14"/>
        <v>260000000</v>
      </c>
      <c r="M815" s="483" t="s">
        <v>10919</v>
      </c>
      <c r="N815" s="485" t="s">
        <v>10665</v>
      </c>
      <c r="O815" s="485" t="s">
        <v>10659</v>
      </c>
      <c r="P815" s="483" t="s">
        <v>10645</v>
      </c>
      <c r="Q815" s="499">
        <v>43320</v>
      </c>
    </row>
    <row r="816" spans="1:17" ht="60">
      <c r="A816" s="482">
        <v>815</v>
      </c>
      <c r="B816" s="483"/>
      <c r="C816" s="500"/>
      <c r="D816" s="501" t="s">
        <v>12289</v>
      </c>
      <c r="E816" s="501" t="s">
        <v>12290</v>
      </c>
      <c r="F816" s="500" t="s">
        <v>12281</v>
      </c>
      <c r="G816" s="483" t="s">
        <v>12152</v>
      </c>
      <c r="H816" s="483" t="s">
        <v>33</v>
      </c>
      <c r="I816" s="498" t="s">
        <v>209</v>
      </c>
      <c r="J816" s="497">
        <v>70000</v>
      </c>
      <c r="K816" s="498">
        <v>200</v>
      </c>
      <c r="L816" s="486">
        <f t="shared" si="14"/>
        <v>14000000</v>
      </c>
      <c r="M816" s="483" t="s">
        <v>10919</v>
      </c>
      <c r="N816" s="485" t="s">
        <v>10665</v>
      </c>
      <c r="O816" s="485" t="s">
        <v>10659</v>
      </c>
      <c r="P816" s="483" t="s">
        <v>10645</v>
      </c>
      <c r="Q816" s="499">
        <v>43320</v>
      </c>
    </row>
    <row r="817" spans="1:17" ht="75">
      <c r="A817" s="482">
        <v>816</v>
      </c>
      <c r="B817" s="483"/>
      <c r="C817" s="500"/>
      <c r="D817" s="501" t="s">
        <v>12291</v>
      </c>
      <c r="E817" s="501" t="s">
        <v>12292</v>
      </c>
      <c r="F817" s="500" t="s">
        <v>12095</v>
      </c>
      <c r="G817" s="483" t="s">
        <v>12048</v>
      </c>
      <c r="H817" s="483" t="s">
        <v>1496</v>
      </c>
      <c r="I817" s="498" t="s">
        <v>209</v>
      </c>
      <c r="J817" s="497">
        <v>168000</v>
      </c>
      <c r="K817" s="498">
        <v>200</v>
      </c>
      <c r="L817" s="486">
        <f t="shared" si="14"/>
        <v>33600000</v>
      </c>
      <c r="M817" s="483" t="s">
        <v>10919</v>
      </c>
      <c r="N817" s="485" t="s">
        <v>10665</v>
      </c>
      <c r="O817" s="485" t="s">
        <v>10659</v>
      </c>
      <c r="P817" s="483" t="s">
        <v>10645</v>
      </c>
      <c r="Q817" s="499">
        <v>43320</v>
      </c>
    </row>
    <row r="818" spans="1:17" ht="60">
      <c r="A818" s="482">
        <v>817</v>
      </c>
      <c r="B818" s="483"/>
      <c r="C818" s="500"/>
      <c r="D818" s="501" t="s">
        <v>12293</v>
      </c>
      <c r="E818" s="501" t="s">
        <v>12294</v>
      </c>
      <c r="F818" s="500" t="s">
        <v>12143</v>
      </c>
      <c r="G818" s="483" t="s">
        <v>12102</v>
      </c>
      <c r="H818" s="483" t="s">
        <v>1496</v>
      </c>
      <c r="I818" s="498" t="s">
        <v>209</v>
      </c>
      <c r="J818" s="497">
        <v>47849</v>
      </c>
      <c r="K818" s="498">
        <v>50</v>
      </c>
      <c r="L818" s="486">
        <f t="shared" si="14"/>
        <v>2392450</v>
      </c>
      <c r="M818" s="483" t="s">
        <v>10919</v>
      </c>
      <c r="N818" s="485" t="s">
        <v>10665</v>
      </c>
      <c r="O818" s="485" t="s">
        <v>10659</v>
      </c>
      <c r="P818" s="483" t="s">
        <v>10645</v>
      </c>
      <c r="Q818" s="499">
        <v>43320</v>
      </c>
    </row>
    <row r="819" spans="1:17" ht="60">
      <c r="A819" s="482">
        <v>818</v>
      </c>
      <c r="B819" s="483"/>
      <c r="C819" s="500"/>
      <c r="D819" s="501" t="s">
        <v>12295</v>
      </c>
      <c r="E819" s="501" t="s">
        <v>12295</v>
      </c>
      <c r="F819" s="500" t="s">
        <v>209</v>
      </c>
      <c r="G819" s="483" t="s">
        <v>12099</v>
      </c>
      <c r="H819" s="483" t="s">
        <v>31</v>
      </c>
      <c r="I819" s="498" t="s">
        <v>209</v>
      </c>
      <c r="J819" s="497">
        <v>40000</v>
      </c>
      <c r="K819" s="498">
        <v>50</v>
      </c>
      <c r="L819" s="486">
        <f t="shared" si="14"/>
        <v>2000000</v>
      </c>
      <c r="M819" s="483" t="s">
        <v>10919</v>
      </c>
      <c r="N819" s="485" t="s">
        <v>10665</v>
      </c>
      <c r="O819" s="485" t="s">
        <v>10659</v>
      </c>
      <c r="P819" s="483" t="s">
        <v>10645</v>
      </c>
      <c r="Q819" s="499">
        <v>43320</v>
      </c>
    </row>
    <row r="820" spans="1:17" ht="60">
      <c r="A820" s="482">
        <v>819</v>
      </c>
      <c r="B820" s="483"/>
      <c r="C820" s="500"/>
      <c r="D820" s="501" t="s">
        <v>12296</v>
      </c>
      <c r="E820" s="501" t="s">
        <v>12297</v>
      </c>
      <c r="F820" s="500" t="s">
        <v>12203</v>
      </c>
      <c r="G820" s="483" t="s">
        <v>12099</v>
      </c>
      <c r="H820" s="483" t="s">
        <v>31</v>
      </c>
      <c r="I820" s="498" t="s">
        <v>209</v>
      </c>
      <c r="J820" s="497">
        <v>35000</v>
      </c>
      <c r="K820" s="498">
        <v>100</v>
      </c>
      <c r="L820" s="486">
        <f t="shared" si="14"/>
        <v>3500000</v>
      </c>
      <c r="M820" s="483" t="s">
        <v>10919</v>
      </c>
      <c r="N820" s="485" t="s">
        <v>10665</v>
      </c>
      <c r="O820" s="485" t="s">
        <v>10659</v>
      </c>
      <c r="P820" s="483" t="s">
        <v>10645</v>
      </c>
      <c r="Q820" s="499">
        <v>43320</v>
      </c>
    </row>
    <row r="821" spans="1:17" ht="60">
      <c r="A821" s="482">
        <v>820</v>
      </c>
      <c r="B821" s="483"/>
      <c r="C821" s="500"/>
      <c r="D821" s="501" t="s">
        <v>12298</v>
      </c>
      <c r="E821" s="501" t="s">
        <v>12299</v>
      </c>
      <c r="F821" s="500" t="s">
        <v>12161</v>
      </c>
      <c r="G821" s="483" t="s">
        <v>12300</v>
      </c>
      <c r="H821" s="483" t="s">
        <v>34</v>
      </c>
      <c r="I821" s="498" t="s">
        <v>25</v>
      </c>
      <c r="J821" s="497">
        <v>4500000</v>
      </c>
      <c r="K821" s="498">
        <v>20</v>
      </c>
      <c r="L821" s="486">
        <f t="shared" si="14"/>
        <v>90000000</v>
      </c>
      <c r="M821" s="483" t="s">
        <v>10919</v>
      </c>
      <c r="N821" s="485" t="s">
        <v>10665</v>
      </c>
      <c r="O821" s="485" t="s">
        <v>10659</v>
      </c>
      <c r="P821" s="483" t="s">
        <v>10645</v>
      </c>
      <c r="Q821" s="499">
        <v>43320</v>
      </c>
    </row>
    <row r="822" spans="1:17" ht="60">
      <c r="A822" s="482">
        <v>821</v>
      </c>
      <c r="B822" s="483"/>
      <c r="C822" s="500"/>
      <c r="D822" s="501" t="s">
        <v>12301</v>
      </c>
      <c r="E822" s="501" t="s">
        <v>12302</v>
      </c>
      <c r="F822" s="500" t="s">
        <v>12161</v>
      </c>
      <c r="G822" s="483" t="s">
        <v>12300</v>
      </c>
      <c r="H822" s="483" t="s">
        <v>34</v>
      </c>
      <c r="I822" s="498" t="s">
        <v>25</v>
      </c>
      <c r="J822" s="497">
        <v>4500000</v>
      </c>
      <c r="K822" s="498">
        <v>20</v>
      </c>
      <c r="L822" s="486">
        <f t="shared" si="14"/>
        <v>90000000</v>
      </c>
      <c r="M822" s="483" t="s">
        <v>10919</v>
      </c>
      <c r="N822" s="485" t="s">
        <v>10665</v>
      </c>
      <c r="O822" s="485" t="s">
        <v>10659</v>
      </c>
      <c r="P822" s="483" t="s">
        <v>10645</v>
      </c>
      <c r="Q822" s="499">
        <v>43320</v>
      </c>
    </row>
    <row r="823" spans="1:17" ht="60">
      <c r="A823" s="482">
        <v>822</v>
      </c>
      <c r="B823" s="483"/>
      <c r="C823" s="500"/>
      <c r="D823" s="501" t="s">
        <v>12303</v>
      </c>
      <c r="E823" s="501" t="s">
        <v>12303</v>
      </c>
      <c r="F823" s="500" t="s">
        <v>12161</v>
      </c>
      <c r="G823" s="483" t="s">
        <v>12304</v>
      </c>
      <c r="H823" s="483" t="s">
        <v>34</v>
      </c>
      <c r="I823" s="498" t="s">
        <v>25</v>
      </c>
      <c r="J823" s="497">
        <v>5000000</v>
      </c>
      <c r="K823" s="498">
        <v>20</v>
      </c>
      <c r="L823" s="486">
        <f t="shared" si="14"/>
        <v>100000000</v>
      </c>
      <c r="M823" s="483" t="s">
        <v>10919</v>
      </c>
      <c r="N823" s="485" t="s">
        <v>10665</v>
      </c>
      <c r="O823" s="485" t="s">
        <v>10659</v>
      </c>
      <c r="P823" s="483" t="s">
        <v>10645</v>
      </c>
      <c r="Q823" s="499">
        <v>43320</v>
      </c>
    </row>
    <row r="824" spans="1:17" ht="60">
      <c r="A824" s="482">
        <v>823</v>
      </c>
      <c r="B824" s="483"/>
      <c r="C824" s="500"/>
      <c r="D824" s="501" t="s">
        <v>12305</v>
      </c>
      <c r="E824" s="501" t="s">
        <v>12306</v>
      </c>
      <c r="F824" s="500" t="s">
        <v>12161</v>
      </c>
      <c r="G824" s="483" t="s">
        <v>12300</v>
      </c>
      <c r="H824" s="483" t="s">
        <v>34</v>
      </c>
      <c r="I824" s="498" t="s">
        <v>25</v>
      </c>
      <c r="J824" s="497">
        <v>4500000</v>
      </c>
      <c r="K824" s="498">
        <v>5</v>
      </c>
      <c r="L824" s="486">
        <f t="shared" si="14"/>
        <v>22500000</v>
      </c>
      <c r="M824" s="483" t="s">
        <v>10919</v>
      </c>
      <c r="N824" s="485" t="s">
        <v>10665</v>
      </c>
      <c r="O824" s="485" t="s">
        <v>10659</v>
      </c>
      <c r="P824" s="483" t="s">
        <v>10645</v>
      </c>
      <c r="Q824" s="499">
        <v>43320</v>
      </c>
    </row>
    <row r="825" spans="1:17" ht="60">
      <c r="A825" s="482">
        <v>824</v>
      </c>
      <c r="B825" s="483"/>
      <c r="C825" s="500"/>
      <c r="D825" s="501" t="s">
        <v>12307</v>
      </c>
      <c r="E825" s="501" t="s">
        <v>12308</v>
      </c>
      <c r="F825" s="500" t="s">
        <v>12161</v>
      </c>
      <c r="G825" s="483" t="s">
        <v>12309</v>
      </c>
      <c r="H825" s="483" t="s">
        <v>33</v>
      </c>
      <c r="I825" s="498" t="s">
        <v>25</v>
      </c>
      <c r="J825" s="497">
        <v>4100000</v>
      </c>
      <c r="K825" s="498">
        <v>20</v>
      </c>
      <c r="L825" s="486">
        <f t="shared" si="14"/>
        <v>82000000</v>
      </c>
      <c r="M825" s="483" t="s">
        <v>10919</v>
      </c>
      <c r="N825" s="485" t="s">
        <v>10665</v>
      </c>
      <c r="O825" s="485" t="s">
        <v>10659</v>
      </c>
      <c r="P825" s="483" t="s">
        <v>10645</v>
      </c>
      <c r="Q825" s="499">
        <v>43320</v>
      </c>
    </row>
    <row r="826" spans="1:17" ht="60">
      <c r="A826" s="482">
        <v>825</v>
      </c>
      <c r="B826" s="483"/>
      <c r="C826" s="500"/>
      <c r="D826" s="501" t="s">
        <v>12310</v>
      </c>
      <c r="E826" s="501" t="s">
        <v>12311</v>
      </c>
      <c r="F826" s="500" t="s">
        <v>12161</v>
      </c>
      <c r="G826" s="483" t="s">
        <v>12300</v>
      </c>
      <c r="H826" s="483" t="s">
        <v>34</v>
      </c>
      <c r="I826" s="498" t="s">
        <v>25</v>
      </c>
      <c r="J826" s="497">
        <v>4500000</v>
      </c>
      <c r="K826" s="498">
        <v>20</v>
      </c>
      <c r="L826" s="486">
        <f t="shared" si="14"/>
        <v>90000000</v>
      </c>
      <c r="M826" s="483" t="s">
        <v>10919</v>
      </c>
      <c r="N826" s="485" t="s">
        <v>10665</v>
      </c>
      <c r="O826" s="485" t="s">
        <v>10659</v>
      </c>
      <c r="P826" s="483" t="s">
        <v>10645</v>
      </c>
      <c r="Q826" s="499">
        <v>43320</v>
      </c>
    </row>
    <row r="827" spans="1:17" ht="60">
      <c r="A827" s="482">
        <v>826</v>
      </c>
      <c r="B827" s="483"/>
      <c r="C827" s="500"/>
      <c r="D827" s="501" t="s">
        <v>12312</v>
      </c>
      <c r="E827" s="501" t="s">
        <v>12312</v>
      </c>
      <c r="F827" s="500" t="s">
        <v>12022</v>
      </c>
      <c r="G827" s="483" t="s">
        <v>11994</v>
      </c>
      <c r="H827" s="483" t="s">
        <v>33</v>
      </c>
      <c r="I827" s="498" t="s">
        <v>11995</v>
      </c>
      <c r="J827" s="497">
        <v>31100</v>
      </c>
      <c r="K827" s="498">
        <v>80</v>
      </c>
      <c r="L827" s="486">
        <f t="shared" si="14"/>
        <v>2488000</v>
      </c>
      <c r="M827" s="483" t="s">
        <v>10919</v>
      </c>
      <c r="N827" s="485" t="s">
        <v>10665</v>
      </c>
      <c r="O827" s="485" t="s">
        <v>10659</v>
      </c>
      <c r="P827" s="483" t="s">
        <v>10645</v>
      </c>
      <c r="Q827" s="499">
        <v>43320</v>
      </c>
    </row>
    <row r="828" spans="1:17" ht="60">
      <c r="A828" s="482">
        <v>827</v>
      </c>
      <c r="B828" s="483"/>
      <c r="C828" s="500"/>
      <c r="D828" s="501" t="s">
        <v>12313</v>
      </c>
      <c r="E828" s="501" t="s">
        <v>12313</v>
      </c>
      <c r="F828" s="500" t="s">
        <v>12000</v>
      </c>
      <c r="G828" s="483" t="s">
        <v>11994</v>
      </c>
      <c r="H828" s="483" t="s">
        <v>33</v>
      </c>
      <c r="I828" s="498" t="s">
        <v>195</v>
      </c>
      <c r="J828" s="497">
        <v>7700</v>
      </c>
      <c r="K828" s="498">
        <v>1500</v>
      </c>
      <c r="L828" s="486">
        <f t="shared" si="14"/>
        <v>11550000</v>
      </c>
      <c r="M828" s="483" t="s">
        <v>10919</v>
      </c>
      <c r="N828" s="485" t="s">
        <v>10665</v>
      </c>
      <c r="O828" s="485" t="s">
        <v>10659</v>
      </c>
      <c r="P828" s="483" t="s">
        <v>10645</v>
      </c>
      <c r="Q828" s="499">
        <v>43320</v>
      </c>
    </row>
    <row r="829" spans="1:17" ht="60">
      <c r="A829" s="482">
        <v>828</v>
      </c>
      <c r="B829" s="483"/>
      <c r="C829" s="500"/>
      <c r="D829" s="501" t="s">
        <v>12314</v>
      </c>
      <c r="E829" s="501" t="s">
        <v>12314</v>
      </c>
      <c r="F829" s="500" t="s">
        <v>12264</v>
      </c>
      <c r="G829" s="483" t="s">
        <v>11994</v>
      </c>
      <c r="H829" s="483" t="s">
        <v>33</v>
      </c>
      <c r="I829" s="498" t="s">
        <v>195</v>
      </c>
      <c r="J829" s="497">
        <v>8100</v>
      </c>
      <c r="K829" s="498">
        <v>50</v>
      </c>
      <c r="L829" s="486">
        <f t="shared" si="14"/>
        <v>405000</v>
      </c>
      <c r="M829" s="483" t="s">
        <v>10919</v>
      </c>
      <c r="N829" s="485" t="s">
        <v>10665</v>
      </c>
      <c r="O829" s="485" t="s">
        <v>10659</v>
      </c>
      <c r="P829" s="483" t="s">
        <v>10645</v>
      </c>
      <c r="Q829" s="499">
        <v>43320</v>
      </c>
    </row>
    <row r="830" spans="1:17" ht="60">
      <c r="A830" s="482">
        <v>829</v>
      </c>
      <c r="B830" s="483"/>
      <c r="C830" s="500"/>
      <c r="D830" s="501" t="s">
        <v>12315</v>
      </c>
      <c r="E830" s="501" t="s">
        <v>12315</v>
      </c>
      <c r="F830" s="500" t="s">
        <v>12316</v>
      </c>
      <c r="G830" s="483" t="s">
        <v>11994</v>
      </c>
      <c r="H830" s="483" t="s">
        <v>33</v>
      </c>
      <c r="I830" s="498" t="s">
        <v>195</v>
      </c>
      <c r="J830" s="497">
        <v>17600</v>
      </c>
      <c r="K830" s="498">
        <v>50</v>
      </c>
      <c r="L830" s="486">
        <f t="shared" si="14"/>
        <v>880000</v>
      </c>
      <c r="M830" s="483" t="s">
        <v>10919</v>
      </c>
      <c r="N830" s="485" t="s">
        <v>10665</v>
      </c>
      <c r="O830" s="485" t="s">
        <v>10659</v>
      </c>
      <c r="P830" s="483" t="s">
        <v>10645</v>
      </c>
      <c r="Q830" s="499">
        <v>43320</v>
      </c>
    </row>
    <row r="831" spans="1:17" ht="60">
      <c r="A831" s="482">
        <v>830</v>
      </c>
      <c r="B831" s="483"/>
      <c r="C831" s="500"/>
      <c r="D831" s="501" t="s">
        <v>12317</v>
      </c>
      <c r="E831" s="501" t="s">
        <v>12317</v>
      </c>
      <c r="F831" s="500" t="s">
        <v>12316</v>
      </c>
      <c r="G831" s="483" t="s">
        <v>11994</v>
      </c>
      <c r="H831" s="483" t="s">
        <v>33</v>
      </c>
      <c r="I831" s="498" t="s">
        <v>195</v>
      </c>
      <c r="J831" s="497">
        <v>17600</v>
      </c>
      <c r="K831" s="498">
        <v>50</v>
      </c>
      <c r="L831" s="486">
        <f t="shared" si="14"/>
        <v>880000</v>
      </c>
      <c r="M831" s="483" t="s">
        <v>10919</v>
      </c>
      <c r="N831" s="485" t="s">
        <v>10665</v>
      </c>
      <c r="O831" s="485" t="s">
        <v>10659</v>
      </c>
      <c r="P831" s="483" t="s">
        <v>10645</v>
      </c>
      <c r="Q831" s="499">
        <v>43320</v>
      </c>
    </row>
    <row r="832" spans="1:17" ht="60">
      <c r="A832" s="482">
        <v>831</v>
      </c>
      <c r="B832" s="483"/>
      <c r="C832" s="500"/>
      <c r="D832" s="501" t="s">
        <v>12318</v>
      </c>
      <c r="E832" s="501" t="s">
        <v>12318</v>
      </c>
      <c r="F832" s="500" t="s">
        <v>12316</v>
      </c>
      <c r="G832" s="483" t="s">
        <v>11994</v>
      </c>
      <c r="H832" s="483" t="s">
        <v>33</v>
      </c>
      <c r="I832" s="498" t="s">
        <v>195</v>
      </c>
      <c r="J832" s="497">
        <v>17600</v>
      </c>
      <c r="K832" s="498">
        <v>50</v>
      </c>
      <c r="L832" s="486">
        <f t="shared" si="14"/>
        <v>880000</v>
      </c>
      <c r="M832" s="483" t="s">
        <v>10919</v>
      </c>
      <c r="N832" s="485" t="s">
        <v>10665</v>
      </c>
      <c r="O832" s="485" t="s">
        <v>10659</v>
      </c>
      <c r="P832" s="483" t="s">
        <v>10645</v>
      </c>
      <c r="Q832" s="499">
        <v>43320</v>
      </c>
    </row>
    <row r="833" spans="1:17" ht="60">
      <c r="A833" s="482">
        <v>832</v>
      </c>
      <c r="B833" s="483"/>
      <c r="C833" s="500"/>
      <c r="D833" s="501" t="s">
        <v>12319</v>
      </c>
      <c r="E833" s="501" t="s">
        <v>12319</v>
      </c>
      <c r="F833" s="500" t="s">
        <v>195</v>
      </c>
      <c r="G833" s="483" t="s">
        <v>11994</v>
      </c>
      <c r="H833" s="483" t="s">
        <v>33</v>
      </c>
      <c r="I833" s="498" t="s">
        <v>195</v>
      </c>
      <c r="J833" s="497">
        <v>18400</v>
      </c>
      <c r="K833" s="498">
        <v>50</v>
      </c>
      <c r="L833" s="486">
        <f t="shared" si="14"/>
        <v>920000</v>
      </c>
      <c r="M833" s="483" t="s">
        <v>10919</v>
      </c>
      <c r="N833" s="485" t="s">
        <v>10665</v>
      </c>
      <c r="O833" s="485" t="s">
        <v>10659</v>
      </c>
      <c r="P833" s="483" t="s">
        <v>10645</v>
      </c>
      <c r="Q833" s="499">
        <v>43320</v>
      </c>
    </row>
    <row r="834" spans="1:17" ht="60">
      <c r="A834" s="482">
        <v>833</v>
      </c>
      <c r="B834" s="483"/>
      <c r="C834" s="500"/>
      <c r="D834" s="501" t="s">
        <v>12320</v>
      </c>
      <c r="E834" s="501" t="s">
        <v>12320</v>
      </c>
      <c r="F834" s="500" t="s">
        <v>12022</v>
      </c>
      <c r="G834" s="483" t="s">
        <v>11994</v>
      </c>
      <c r="H834" s="483" t="s">
        <v>33</v>
      </c>
      <c r="I834" s="498" t="s">
        <v>11995</v>
      </c>
      <c r="J834" s="497">
        <v>31100</v>
      </c>
      <c r="K834" s="498">
        <v>4</v>
      </c>
      <c r="L834" s="486">
        <f t="shared" si="14"/>
        <v>124400</v>
      </c>
      <c r="M834" s="483" t="s">
        <v>10919</v>
      </c>
      <c r="N834" s="485" t="s">
        <v>10665</v>
      </c>
      <c r="O834" s="485" t="s">
        <v>10659</v>
      </c>
      <c r="P834" s="483" t="s">
        <v>10645</v>
      </c>
      <c r="Q834" s="499">
        <v>43320</v>
      </c>
    </row>
    <row r="835" spans="1:17" ht="60">
      <c r="A835" s="482">
        <v>834</v>
      </c>
      <c r="B835" s="483"/>
      <c r="C835" s="500"/>
      <c r="D835" s="501" t="s">
        <v>12321</v>
      </c>
      <c r="E835" s="501" t="s">
        <v>12321</v>
      </c>
      <c r="F835" s="500" t="s">
        <v>11993</v>
      </c>
      <c r="G835" s="483" t="s">
        <v>11994</v>
      </c>
      <c r="H835" s="483" t="s">
        <v>33</v>
      </c>
      <c r="I835" s="498" t="s">
        <v>11995</v>
      </c>
      <c r="J835" s="497">
        <v>33000</v>
      </c>
      <c r="K835" s="498">
        <v>10</v>
      </c>
      <c r="L835" s="486">
        <f t="shared" si="14"/>
        <v>330000</v>
      </c>
      <c r="M835" s="483" t="s">
        <v>10919</v>
      </c>
      <c r="N835" s="485" t="s">
        <v>10665</v>
      </c>
      <c r="O835" s="485" t="s">
        <v>10659</v>
      </c>
      <c r="P835" s="483" t="s">
        <v>10645</v>
      </c>
      <c r="Q835" s="499">
        <v>43320</v>
      </c>
    </row>
    <row r="836" spans="1:17" ht="60">
      <c r="A836" s="482">
        <v>835</v>
      </c>
      <c r="B836" s="483"/>
      <c r="C836" s="500"/>
      <c r="D836" s="501" t="s">
        <v>12322</v>
      </c>
      <c r="E836" s="501" t="s">
        <v>12322</v>
      </c>
      <c r="F836" s="500" t="s">
        <v>12000</v>
      </c>
      <c r="G836" s="483" t="s">
        <v>11994</v>
      </c>
      <c r="H836" s="483" t="s">
        <v>33</v>
      </c>
      <c r="I836" s="498" t="s">
        <v>195</v>
      </c>
      <c r="J836" s="497">
        <v>15000</v>
      </c>
      <c r="K836" s="498">
        <v>10</v>
      </c>
      <c r="L836" s="486">
        <f t="shared" si="14"/>
        <v>150000</v>
      </c>
      <c r="M836" s="483" t="s">
        <v>10919</v>
      </c>
      <c r="N836" s="485" t="s">
        <v>10665</v>
      </c>
      <c r="O836" s="485" t="s">
        <v>10659</v>
      </c>
      <c r="P836" s="483" t="s">
        <v>10645</v>
      </c>
      <c r="Q836" s="499">
        <v>43320</v>
      </c>
    </row>
    <row r="837" spans="1:17" ht="60">
      <c r="A837" s="482">
        <v>836</v>
      </c>
      <c r="B837" s="483"/>
      <c r="C837" s="500"/>
      <c r="D837" s="501" t="s">
        <v>12323</v>
      </c>
      <c r="E837" s="501" t="s">
        <v>12323</v>
      </c>
      <c r="F837" s="500" t="s">
        <v>12000</v>
      </c>
      <c r="G837" s="483" t="s">
        <v>11994</v>
      </c>
      <c r="H837" s="483" t="s">
        <v>33</v>
      </c>
      <c r="I837" s="498" t="s">
        <v>195</v>
      </c>
      <c r="J837" s="497">
        <v>8100</v>
      </c>
      <c r="K837" s="498">
        <v>50</v>
      </c>
      <c r="L837" s="486">
        <f t="shared" si="14"/>
        <v>405000</v>
      </c>
      <c r="M837" s="483" t="s">
        <v>10919</v>
      </c>
      <c r="N837" s="485" t="s">
        <v>10665</v>
      </c>
      <c r="O837" s="485" t="s">
        <v>10659</v>
      </c>
      <c r="P837" s="483" t="s">
        <v>10645</v>
      </c>
      <c r="Q837" s="499">
        <v>43320</v>
      </c>
    </row>
    <row r="838" spans="1:17" ht="60">
      <c r="A838" s="482">
        <v>837</v>
      </c>
      <c r="B838" s="483"/>
      <c r="C838" s="500"/>
      <c r="D838" s="501" t="s">
        <v>12324</v>
      </c>
      <c r="E838" s="501" t="s">
        <v>12324</v>
      </c>
      <c r="F838" s="500" t="s">
        <v>11993</v>
      </c>
      <c r="G838" s="483" t="s">
        <v>11994</v>
      </c>
      <c r="H838" s="483" t="s">
        <v>33</v>
      </c>
      <c r="I838" s="498" t="s">
        <v>11995</v>
      </c>
      <c r="J838" s="497">
        <v>59400</v>
      </c>
      <c r="K838" s="498">
        <v>500</v>
      </c>
      <c r="L838" s="486">
        <f t="shared" si="14"/>
        <v>29700000</v>
      </c>
      <c r="M838" s="483" t="s">
        <v>10919</v>
      </c>
      <c r="N838" s="485" t="s">
        <v>10665</v>
      </c>
      <c r="O838" s="485" t="s">
        <v>10659</v>
      </c>
      <c r="P838" s="483" t="s">
        <v>10645</v>
      </c>
      <c r="Q838" s="499">
        <v>43320</v>
      </c>
    </row>
    <row r="839" spans="1:17" ht="60">
      <c r="A839" s="482">
        <v>838</v>
      </c>
      <c r="B839" s="483"/>
      <c r="C839" s="500"/>
      <c r="D839" s="501" t="s">
        <v>12325</v>
      </c>
      <c r="E839" s="501" t="s">
        <v>12325</v>
      </c>
      <c r="F839" s="500" t="s">
        <v>11993</v>
      </c>
      <c r="G839" s="483" t="s">
        <v>11994</v>
      </c>
      <c r="H839" s="483" t="s">
        <v>33</v>
      </c>
      <c r="I839" s="498" t="s">
        <v>11995</v>
      </c>
      <c r="J839" s="497">
        <v>59400</v>
      </c>
      <c r="K839" s="498">
        <v>200</v>
      </c>
      <c r="L839" s="486">
        <f t="shared" si="14"/>
        <v>11880000</v>
      </c>
      <c r="M839" s="483" t="s">
        <v>10919</v>
      </c>
      <c r="N839" s="485" t="s">
        <v>10665</v>
      </c>
      <c r="O839" s="485" t="s">
        <v>10659</v>
      </c>
      <c r="P839" s="483" t="s">
        <v>10645</v>
      </c>
      <c r="Q839" s="499">
        <v>43320</v>
      </c>
    </row>
    <row r="840" spans="1:17" ht="60">
      <c r="A840" s="482">
        <v>839</v>
      </c>
      <c r="B840" s="483"/>
      <c r="C840" s="500"/>
      <c r="D840" s="501" t="s">
        <v>12326</v>
      </c>
      <c r="E840" s="501" t="s">
        <v>12326</v>
      </c>
      <c r="F840" s="500" t="s">
        <v>12044</v>
      </c>
      <c r="G840" s="483" t="s">
        <v>11994</v>
      </c>
      <c r="H840" s="483" t="s">
        <v>33</v>
      </c>
      <c r="I840" s="498" t="s">
        <v>32</v>
      </c>
      <c r="J840" s="497">
        <v>1265000</v>
      </c>
      <c r="K840" s="498">
        <v>1</v>
      </c>
      <c r="L840" s="486">
        <f t="shared" si="14"/>
        <v>1265000</v>
      </c>
      <c r="M840" s="483" t="s">
        <v>10919</v>
      </c>
      <c r="N840" s="485" t="s">
        <v>10665</v>
      </c>
      <c r="O840" s="485" t="s">
        <v>10659</v>
      </c>
      <c r="P840" s="483" t="s">
        <v>10645</v>
      </c>
      <c r="Q840" s="499">
        <v>43320</v>
      </c>
    </row>
    <row r="841" spans="1:17" ht="45">
      <c r="A841" s="482">
        <v>840</v>
      </c>
      <c r="B841" s="483"/>
      <c r="C841" s="500"/>
      <c r="D841" s="501" t="s">
        <v>12327</v>
      </c>
      <c r="E841" s="501" t="s">
        <v>12327</v>
      </c>
      <c r="F841" s="500" t="s">
        <v>12328</v>
      </c>
      <c r="G841" s="483" t="s">
        <v>3810</v>
      </c>
      <c r="H841" s="483" t="s">
        <v>35</v>
      </c>
      <c r="I841" s="498" t="s">
        <v>25</v>
      </c>
      <c r="J841" s="497">
        <v>3776200</v>
      </c>
      <c r="K841" s="498">
        <v>25</v>
      </c>
      <c r="L841" s="486">
        <f t="shared" ref="L841:L907" si="15">K841*J841</f>
        <v>94405000</v>
      </c>
      <c r="M841" s="483" t="s">
        <v>12329</v>
      </c>
      <c r="N841" s="485" t="s">
        <v>10665</v>
      </c>
      <c r="O841" s="485" t="s">
        <v>10659</v>
      </c>
      <c r="P841" s="483" t="s">
        <v>10647</v>
      </c>
      <c r="Q841" s="499" t="s">
        <v>5252</v>
      </c>
    </row>
    <row r="842" spans="1:17" ht="45">
      <c r="A842" s="482">
        <v>841</v>
      </c>
      <c r="B842" s="483"/>
      <c r="C842" s="500"/>
      <c r="D842" s="501" t="s">
        <v>12330</v>
      </c>
      <c r="E842" s="501" t="s">
        <v>12330</v>
      </c>
      <c r="F842" s="500" t="s">
        <v>12331</v>
      </c>
      <c r="G842" s="483" t="s">
        <v>3810</v>
      </c>
      <c r="H842" s="483" t="s">
        <v>35</v>
      </c>
      <c r="I842" s="498" t="s">
        <v>25</v>
      </c>
      <c r="J842" s="497">
        <v>1165500</v>
      </c>
      <c r="K842" s="498">
        <v>5</v>
      </c>
      <c r="L842" s="486">
        <f t="shared" si="15"/>
        <v>5827500</v>
      </c>
      <c r="M842" s="483" t="s">
        <v>12329</v>
      </c>
      <c r="N842" s="485" t="s">
        <v>10665</v>
      </c>
      <c r="O842" s="485" t="s">
        <v>10659</v>
      </c>
      <c r="P842" s="483" t="s">
        <v>10647</v>
      </c>
      <c r="Q842" s="499" t="s">
        <v>5252</v>
      </c>
    </row>
    <row r="843" spans="1:17" ht="45">
      <c r="A843" s="482">
        <v>842</v>
      </c>
      <c r="B843" s="483"/>
      <c r="C843" s="500"/>
      <c r="D843" s="501" t="s">
        <v>12332</v>
      </c>
      <c r="E843" s="501" t="s">
        <v>12332</v>
      </c>
      <c r="F843" s="500" t="s">
        <v>12328</v>
      </c>
      <c r="G843" s="483" t="s">
        <v>3810</v>
      </c>
      <c r="H843" s="483" t="s">
        <v>35</v>
      </c>
      <c r="I843" s="498" t="s">
        <v>25</v>
      </c>
      <c r="J843" s="497">
        <v>4895100</v>
      </c>
      <c r="K843" s="498">
        <v>5</v>
      </c>
      <c r="L843" s="486">
        <f t="shared" si="15"/>
        <v>24475500</v>
      </c>
      <c r="M843" s="483" t="s">
        <v>12329</v>
      </c>
      <c r="N843" s="485" t="s">
        <v>10665</v>
      </c>
      <c r="O843" s="485" t="s">
        <v>10659</v>
      </c>
      <c r="P843" s="483" t="s">
        <v>10647</v>
      </c>
      <c r="Q843" s="499" t="s">
        <v>5252</v>
      </c>
    </row>
    <row r="844" spans="1:17" ht="45">
      <c r="A844" s="482">
        <v>843</v>
      </c>
      <c r="B844" s="483"/>
      <c r="C844" s="500"/>
      <c r="D844" s="501" t="s">
        <v>12333</v>
      </c>
      <c r="E844" s="501" t="s">
        <v>12333</v>
      </c>
      <c r="F844" s="500" t="s">
        <v>12334</v>
      </c>
      <c r="G844" s="483" t="s">
        <v>3810</v>
      </c>
      <c r="H844" s="483" t="s">
        <v>35</v>
      </c>
      <c r="I844" s="498" t="s">
        <v>25</v>
      </c>
      <c r="J844" s="497">
        <v>1165500</v>
      </c>
      <c r="K844" s="498">
        <v>1</v>
      </c>
      <c r="L844" s="486">
        <f t="shared" si="15"/>
        <v>1165500</v>
      </c>
      <c r="M844" s="483" t="s">
        <v>12329</v>
      </c>
      <c r="N844" s="485" t="s">
        <v>10665</v>
      </c>
      <c r="O844" s="485" t="s">
        <v>10659</v>
      </c>
      <c r="P844" s="483" t="s">
        <v>10647</v>
      </c>
      <c r="Q844" s="499" t="s">
        <v>5252</v>
      </c>
    </row>
    <row r="845" spans="1:17" ht="45">
      <c r="A845" s="482">
        <v>844</v>
      </c>
      <c r="B845" s="483"/>
      <c r="C845" s="500"/>
      <c r="D845" s="501" t="s">
        <v>12335</v>
      </c>
      <c r="E845" s="501" t="s">
        <v>12335</v>
      </c>
      <c r="F845" s="500" t="s">
        <v>12334</v>
      </c>
      <c r="G845" s="483" t="s">
        <v>3810</v>
      </c>
      <c r="H845" s="483" t="s">
        <v>35</v>
      </c>
      <c r="I845" s="498" t="s">
        <v>25</v>
      </c>
      <c r="J845" s="497">
        <v>1713285</v>
      </c>
      <c r="K845" s="498">
        <v>1</v>
      </c>
      <c r="L845" s="486">
        <f t="shared" si="15"/>
        <v>1713285</v>
      </c>
      <c r="M845" s="483" t="s">
        <v>12329</v>
      </c>
      <c r="N845" s="485" t="s">
        <v>10665</v>
      </c>
      <c r="O845" s="485" t="s">
        <v>10659</v>
      </c>
      <c r="P845" s="483" t="s">
        <v>10647</v>
      </c>
      <c r="Q845" s="499" t="s">
        <v>5252</v>
      </c>
    </row>
    <row r="846" spans="1:17" ht="45">
      <c r="A846" s="482">
        <v>845</v>
      </c>
      <c r="B846" s="483"/>
      <c r="C846" s="500"/>
      <c r="D846" s="501" t="s">
        <v>12336</v>
      </c>
      <c r="E846" s="501" t="s">
        <v>12336</v>
      </c>
      <c r="F846" s="500" t="s">
        <v>12328</v>
      </c>
      <c r="G846" s="483" t="s">
        <v>3810</v>
      </c>
      <c r="H846" s="483" t="s">
        <v>35</v>
      </c>
      <c r="I846" s="498" t="s">
        <v>25</v>
      </c>
      <c r="J846" s="497">
        <v>7226100</v>
      </c>
      <c r="K846" s="498">
        <v>5</v>
      </c>
      <c r="L846" s="486">
        <f t="shared" si="15"/>
        <v>36130500</v>
      </c>
      <c r="M846" s="483" t="s">
        <v>12329</v>
      </c>
      <c r="N846" s="485" t="s">
        <v>10665</v>
      </c>
      <c r="O846" s="485" t="s">
        <v>10659</v>
      </c>
      <c r="P846" s="483" t="s">
        <v>10647</v>
      </c>
      <c r="Q846" s="499" t="s">
        <v>5252</v>
      </c>
    </row>
    <row r="847" spans="1:17" ht="45">
      <c r="A847" s="482">
        <v>846</v>
      </c>
      <c r="B847" s="483"/>
      <c r="C847" s="500"/>
      <c r="D847" s="501" t="s">
        <v>12337</v>
      </c>
      <c r="E847" s="501" t="s">
        <v>12337</v>
      </c>
      <c r="F847" s="500" t="s">
        <v>12334</v>
      </c>
      <c r="G847" s="483" t="s">
        <v>3810</v>
      </c>
      <c r="H847" s="483" t="s">
        <v>35</v>
      </c>
      <c r="I847" s="498" t="s">
        <v>25</v>
      </c>
      <c r="J847" s="497">
        <v>2214450</v>
      </c>
      <c r="K847" s="498">
        <v>1</v>
      </c>
      <c r="L847" s="486">
        <f t="shared" si="15"/>
        <v>2214450</v>
      </c>
      <c r="M847" s="483" t="s">
        <v>12329</v>
      </c>
      <c r="N847" s="485" t="s">
        <v>10665</v>
      </c>
      <c r="O847" s="485" t="s">
        <v>10659</v>
      </c>
      <c r="P847" s="483" t="s">
        <v>10647</v>
      </c>
      <c r="Q847" s="499" t="s">
        <v>5252</v>
      </c>
    </row>
    <row r="848" spans="1:17" ht="45">
      <c r="A848" s="482">
        <v>847</v>
      </c>
      <c r="B848" s="483"/>
      <c r="C848" s="500"/>
      <c r="D848" s="501" t="s">
        <v>12338</v>
      </c>
      <c r="E848" s="501" t="s">
        <v>12338</v>
      </c>
      <c r="F848" s="500" t="s">
        <v>12339</v>
      </c>
      <c r="G848" s="483" t="s">
        <v>3810</v>
      </c>
      <c r="H848" s="483" t="s">
        <v>35</v>
      </c>
      <c r="I848" s="498" t="s">
        <v>25</v>
      </c>
      <c r="J848" s="497">
        <v>2205000</v>
      </c>
      <c r="K848" s="498">
        <v>2</v>
      </c>
      <c r="L848" s="486">
        <f t="shared" si="15"/>
        <v>4410000</v>
      </c>
      <c r="M848" s="483" t="s">
        <v>12329</v>
      </c>
      <c r="N848" s="485" t="s">
        <v>10665</v>
      </c>
      <c r="O848" s="485" t="s">
        <v>10659</v>
      </c>
      <c r="P848" s="483" t="s">
        <v>10647</v>
      </c>
      <c r="Q848" s="499" t="s">
        <v>5252</v>
      </c>
    </row>
    <row r="849" spans="1:17" ht="45">
      <c r="A849" s="482">
        <v>848</v>
      </c>
      <c r="B849" s="483"/>
      <c r="C849" s="500"/>
      <c r="D849" s="501" t="s">
        <v>12340</v>
      </c>
      <c r="E849" s="501" t="s">
        <v>12340</v>
      </c>
      <c r="F849" s="500" t="s">
        <v>11496</v>
      </c>
      <c r="G849" s="483" t="s">
        <v>3810</v>
      </c>
      <c r="H849" s="483" t="s">
        <v>35</v>
      </c>
      <c r="I849" s="498" t="s">
        <v>25</v>
      </c>
      <c r="J849" s="497">
        <v>5128200</v>
      </c>
      <c r="K849" s="498">
        <v>8</v>
      </c>
      <c r="L849" s="486">
        <f t="shared" si="15"/>
        <v>41025600</v>
      </c>
      <c r="M849" s="483" t="s">
        <v>12329</v>
      </c>
      <c r="N849" s="485" t="s">
        <v>10665</v>
      </c>
      <c r="O849" s="485" t="s">
        <v>10659</v>
      </c>
      <c r="P849" s="483" t="s">
        <v>10647</v>
      </c>
      <c r="Q849" s="499" t="s">
        <v>5252</v>
      </c>
    </row>
    <row r="850" spans="1:17" ht="45">
      <c r="A850" s="482">
        <v>849</v>
      </c>
      <c r="B850" s="483"/>
      <c r="C850" s="500"/>
      <c r="D850" s="501" t="s">
        <v>12341</v>
      </c>
      <c r="E850" s="501" t="s">
        <v>12341</v>
      </c>
      <c r="F850" s="500" t="s">
        <v>12339</v>
      </c>
      <c r="G850" s="483" t="s">
        <v>3810</v>
      </c>
      <c r="H850" s="483" t="s">
        <v>35</v>
      </c>
      <c r="I850" s="498" t="s">
        <v>25</v>
      </c>
      <c r="J850" s="497">
        <v>2205000</v>
      </c>
      <c r="K850" s="498">
        <v>4</v>
      </c>
      <c r="L850" s="486">
        <f t="shared" si="15"/>
        <v>8820000</v>
      </c>
      <c r="M850" s="483" t="s">
        <v>12329</v>
      </c>
      <c r="N850" s="485" t="s">
        <v>10665</v>
      </c>
      <c r="O850" s="485" t="s">
        <v>10659</v>
      </c>
      <c r="P850" s="483" t="s">
        <v>10647</v>
      </c>
      <c r="Q850" s="499" t="s">
        <v>5252</v>
      </c>
    </row>
    <row r="851" spans="1:17" ht="45">
      <c r="A851" s="482">
        <v>850</v>
      </c>
      <c r="B851" s="483"/>
      <c r="C851" s="500"/>
      <c r="D851" s="501" t="s">
        <v>12342</v>
      </c>
      <c r="E851" s="501" t="s">
        <v>12342</v>
      </c>
      <c r="F851" s="500" t="s">
        <v>12328</v>
      </c>
      <c r="G851" s="483" t="s">
        <v>3810</v>
      </c>
      <c r="H851" s="483" t="s">
        <v>35</v>
      </c>
      <c r="I851" s="498" t="s">
        <v>25</v>
      </c>
      <c r="J851" s="497">
        <v>5128200</v>
      </c>
      <c r="K851" s="498">
        <v>12</v>
      </c>
      <c r="L851" s="486">
        <f t="shared" si="15"/>
        <v>61538400</v>
      </c>
      <c r="M851" s="483" t="s">
        <v>12329</v>
      </c>
      <c r="N851" s="485" t="s">
        <v>10665</v>
      </c>
      <c r="O851" s="485" t="s">
        <v>10659</v>
      </c>
      <c r="P851" s="483" t="s">
        <v>10647</v>
      </c>
      <c r="Q851" s="499" t="s">
        <v>5252</v>
      </c>
    </row>
    <row r="852" spans="1:17" ht="45">
      <c r="A852" s="482">
        <v>851</v>
      </c>
      <c r="B852" s="483"/>
      <c r="C852" s="500"/>
      <c r="D852" s="501" t="s">
        <v>12343</v>
      </c>
      <c r="E852" s="501" t="s">
        <v>12343</v>
      </c>
      <c r="F852" s="500" t="s">
        <v>12328</v>
      </c>
      <c r="G852" s="483" t="s">
        <v>3810</v>
      </c>
      <c r="H852" s="483" t="s">
        <v>35</v>
      </c>
      <c r="I852" s="498" t="s">
        <v>25</v>
      </c>
      <c r="J852" s="497">
        <v>26250000</v>
      </c>
      <c r="K852" s="498">
        <v>30</v>
      </c>
      <c r="L852" s="486">
        <f t="shared" si="15"/>
        <v>787500000</v>
      </c>
      <c r="M852" s="483" t="s">
        <v>12329</v>
      </c>
      <c r="N852" s="485" t="s">
        <v>10665</v>
      </c>
      <c r="O852" s="485" t="s">
        <v>10659</v>
      </c>
      <c r="P852" s="483" t="s">
        <v>10647</v>
      </c>
      <c r="Q852" s="499" t="s">
        <v>5252</v>
      </c>
    </row>
    <row r="853" spans="1:17" ht="45">
      <c r="A853" s="482">
        <v>852</v>
      </c>
      <c r="B853" s="483"/>
      <c r="C853" s="500"/>
      <c r="D853" s="501" t="s">
        <v>12344</v>
      </c>
      <c r="E853" s="501" t="s">
        <v>12344</v>
      </c>
      <c r="F853" s="500" t="s">
        <v>12345</v>
      </c>
      <c r="G853" s="483" t="s">
        <v>3810</v>
      </c>
      <c r="H853" s="483" t="s">
        <v>3811</v>
      </c>
      <c r="I853" s="498" t="s">
        <v>25</v>
      </c>
      <c r="J853" s="497">
        <v>1598400</v>
      </c>
      <c r="K853" s="498">
        <v>15</v>
      </c>
      <c r="L853" s="486">
        <f t="shared" si="15"/>
        <v>23976000</v>
      </c>
      <c r="M853" s="483" t="s">
        <v>12329</v>
      </c>
      <c r="N853" s="485" t="s">
        <v>10665</v>
      </c>
      <c r="O853" s="485" t="s">
        <v>10659</v>
      </c>
      <c r="P853" s="483" t="s">
        <v>10647</v>
      </c>
      <c r="Q853" s="499" t="s">
        <v>5252</v>
      </c>
    </row>
    <row r="854" spans="1:17" ht="45">
      <c r="A854" s="482">
        <v>853</v>
      </c>
      <c r="B854" s="483"/>
      <c r="C854" s="500"/>
      <c r="D854" s="501" t="s">
        <v>12346</v>
      </c>
      <c r="E854" s="501" t="s">
        <v>12346</v>
      </c>
      <c r="F854" s="500" t="s">
        <v>12347</v>
      </c>
      <c r="G854" s="483" t="s">
        <v>3810</v>
      </c>
      <c r="H854" s="483" t="s">
        <v>3811</v>
      </c>
      <c r="I854" s="498" t="s">
        <v>25</v>
      </c>
      <c r="J854" s="497">
        <v>1598400</v>
      </c>
      <c r="K854" s="498">
        <v>30</v>
      </c>
      <c r="L854" s="486">
        <f t="shared" si="15"/>
        <v>47952000</v>
      </c>
      <c r="M854" s="483" t="s">
        <v>12329</v>
      </c>
      <c r="N854" s="485" t="s">
        <v>10665</v>
      </c>
      <c r="O854" s="485" t="s">
        <v>10659</v>
      </c>
      <c r="P854" s="483" t="s">
        <v>10647</v>
      </c>
      <c r="Q854" s="499" t="s">
        <v>5252</v>
      </c>
    </row>
    <row r="855" spans="1:17" ht="45">
      <c r="A855" s="482">
        <v>854</v>
      </c>
      <c r="B855" s="483"/>
      <c r="C855" s="500"/>
      <c r="D855" s="501" t="s">
        <v>12348</v>
      </c>
      <c r="E855" s="501" t="s">
        <v>12348</v>
      </c>
      <c r="F855" s="500" t="s">
        <v>12331</v>
      </c>
      <c r="G855" s="483" t="s">
        <v>3810</v>
      </c>
      <c r="H855" s="483" t="s">
        <v>35</v>
      </c>
      <c r="I855" s="498" t="s">
        <v>25</v>
      </c>
      <c r="J855" s="497">
        <v>1165500</v>
      </c>
      <c r="K855" s="498">
        <v>4</v>
      </c>
      <c r="L855" s="486">
        <f t="shared" si="15"/>
        <v>4662000</v>
      </c>
      <c r="M855" s="483" t="s">
        <v>12329</v>
      </c>
      <c r="N855" s="485" t="s">
        <v>10665</v>
      </c>
      <c r="O855" s="485" t="s">
        <v>10659</v>
      </c>
      <c r="P855" s="483" t="s">
        <v>10647</v>
      </c>
      <c r="Q855" s="499" t="s">
        <v>5252</v>
      </c>
    </row>
    <row r="856" spans="1:17" ht="45">
      <c r="A856" s="482">
        <v>855</v>
      </c>
      <c r="B856" s="483"/>
      <c r="C856" s="500"/>
      <c r="D856" s="501" t="s">
        <v>12349</v>
      </c>
      <c r="E856" s="501" t="s">
        <v>12349</v>
      </c>
      <c r="F856" s="500" t="s">
        <v>12328</v>
      </c>
      <c r="G856" s="483" t="s">
        <v>3810</v>
      </c>
      <c r="H856" s="483" t="s">
        <v>35</v>
      </c>
      <c r="I856" s="498" t="s">
        <v>25</v>
      </c>
      <c r="J856" s="497">
        <v>4195800</v>
      </c>
      <c r="K856" s="498">
        <v>18</v>
      </c>
      <c r="L856" s="486">
        <f t="shared" si="15"/>
        <v>75524400</v>
      </c>
      <c r="M856" s="483" t="s">
        <v>12329</v>
      </c>
      <c r="N856" s="485" t="s">
        <v>10665</v>
      </c>
      <c r="O856" s="485" t="s">
        <v>10659</v>
      </c>
      <c r="P856" s="483" t="s">
        <v>10647</v>
      </c>
      <c r="Q856" s="499" t="s">
        <v>5252</v>
      </c>
    </row>
    <row r="857" spans="1:17" ht="45">
      <c r="A857" s="482">
        <v>856</v>
      </c>
      <c r="B857" s="483"/>
      <c r="C857" s="500"/>
      <c r="D857" s="501" t="s">
        <v>12350</v>
      </c>
      <c r="E857" s="501" t="s">
        <v>12350</v>
      </c>
      <c r="F857" s="500" t="s">
        <v>12351</v>
      </c>
      <c r="G857" s="483" t="s">
        <v>3810</v>
      </c>
      <c r="H857" s="483" t="s">
        <v>35</v>
      </c>
      <c r="I857" s="498" t="s">
        <v>25</v>
      </c>
      <c r="J857" s="497">
        <v>1708179</v>
      </c>
      <c r="K857" s="498">
        <v>80</v>
      </c>
      <c r="L857" s="486">
        <f t="shared" si="15"/>
        <v>136654320</v>
      </c>
      <c r="M857" s="483" t="s">
        <v>12329</v>
      </c>
      <c r="N857" s="485" t="s">
        <v>10665</v>
      </c>
      <c r="O857" s="485" t="s">
        <v>10659</v>
      </c>
      <c r="P857" s="483" t="s">
        <v>10647</v>
      </c>
      <c r="Q857" s="499" t="s">
        <v>5252</v>
      </c>
    </row>
    <row r="858" spans="1:17" ht="45">
      <c r="A858" s="482">
        <v>857</v>
      </c>
      <c r="B858" s="483"/>
      <c r="C858" s="500"/>
      <c r="D858" s="501" t="s">
        <v>12352</v>
      </c>
      <c r="E858" s="501" t="s">
        <v>12352</v>
      </c>
      <c r="F858" s="500" t="s">
        <v>12353</v>
      </c>
      <c r="G858" s="483" t="s">
        <v>3810</v>
      </c>
      <c r="H858" s="483" t="s">
        <v>35</v>
      </c>
      <c r="I858" s="498" t="s">
        <v>25</v>
      </c>
      <c r="J858" s="497">
        <v>1595000</v>
      </c>
      <c r="K858" s="498">
        <v>15</v>
      </c>
      <c r="L858" s="486">
        <f t="shared" si="15"/>
        <v>23925000</v>
      </c>
      <c r="M858" s="483" t="s">
        <v>12329</v>
      </c>
      <c r="N858" s="485" t="s">
        <v>10665</v>
      </c>
      <c r="O858" s="485" t="s">
        <v>10659</v>
      </c>
      <c r="P858" s="483" t="s">
        <v>10647</v>
      </c>
      <c r="Q858" s="499" t="s">
        <v>5252</v>
      </c>
    </row>
    <row r="859" spans="1:17" ht="45">
      <c r="A859" s="482">
        <v>858</v>
      </c>
      <c r="B859" s="483"/>
      <c r="C859" s="500"/>
      <c r="D859" s="501" t="s">
        <v>12354</v>
      </c>
      <c r="E859" s="501" t="s">
        <v>12354</v>
      </c>
      <c r="F859" s="500" t="s">
        <v>12355</v>
      </c>
      <c r="G859" s="483" t="s">
        <v>3810</v>
      </c>
      <c r="H859" s="483" t="s">
        <v>35</v>
      </c>
      <c r="I859" s="498" t="s">
        <v>25</v>
      </c>
      <c r="J859" s="497">
        <v>5128200</v>
      </c>
      <c r="K859" s="498">
        <v>70</v>
      </c>
      <c r="L859" s="486">
        <f t="shared" si="15"/>
        <v>358974000</v>
      </c>
      <c r="M859" s="483" t="s">
        <v>12329</v>
      </c>
      <c r="N859" s="485" t="s">
        <v>10665</v>
      </c>
      <c r="O859" s="485" t="s">
        <v>10659</v>
      </c>
      <c r="P859" s="483" t="s">
        <v>10647</v>
      </c>
      <c r="Q859" s="499" t="s">
        <v>5252</v>
      </c>
    </row>
    <row r="860" spans="1:17" ht="45">
      <c r="A860" s="482">
        <v>859</v>
      </c>
      <c r="B860" s="483"/>
      <c r="C860" s="500"/>
      <c r="D860" s="501" t="s">
        <v>12356</v>
      </c>
      <c r="E860" s="501" t="s">
        <v>12356</v>
      </c>
      <c r="F860" s="500" t="s">
        <v>12357</v>
      </c>
      <c r="G860" s="483" t="s">
        <v>3810</v>
      </c>
      <c r="H860" s="483" t="s">
        <v>35</v>
      </c>
      <c r="I860" s="498" t="s">
        <v>25</v>
      </c>
      <c r="J860" s="497">
        <v>1165500</v>
      </c>
      <c r="K860" s="498">
        <v>8</v>
      </c>
      <c r="L860" s="486">
        <f t="shared" si="15"/>
        <v>9324000</v>
      </c>
      <c r="M860" s="483" t="s">
        <v>12329</v>
      </c>
      <c r="N860" s="485" t="s">
        <v>10665</v>
      </c>
      <c r="O860" s="485" t="s">
        <v>10659</v>
      </c>
      <c r="P860" s="483" t="s">
        <v>10647</v>
      </c>
      <c r="Q860" s="499" t="s">
        <v>5252</v>
      </c>
    </row>
    <row r="861" spans="1:17" ht="45">
      <c r="A861" s="482">
        <v>860</v>
      </c>
      <c r="B861" s="483"/>
      <c r="C861" s="500"/>
      <c r="D861" s="501" t="s">
        <v>12358</v>
      </c>
      <c r="E861" s="501" t="s">
        <v>12358</v>
      </c>
      <c r="F861" s="500" t="s">
        <v>12357</v>
      </c>
      <c r="G861" s="483" t="s">
        <v>3810</v>
      </c>
      <c r="H861" s="483" t="s">
        <v>35</v>
      </c>
      <c r="I861" s="498" t="s">
        <v>25</v>
      </c>
      <c r="J861" s="497">
        <v>1165500</v>
      </c>
      <c r="K861" s="498">
        <v>8</v>
      </c>
      <c r="L861" s="486">
        <f t="shared" si="15"/>
        <v>9324000</v>
      </c>
      <c r="M861" s="483" t="s">
        <v>12329</v>
      </c>
      <c r="N861" s="485" t="s">
        <v>10665</v>
      </c>
      <c r="O861" s="485" t="s">
        <v>10659</v>
      </c>
      <c r="P861" s="483" t="s">
        <v>10647</v>
      </c>
      <c r="Q861" s="499" t="s">
        <v>5252</v>
      </c>
    </row>
    <row r="862" spans="1:17" ht="45">
      <c r="A862" s="482">
        <v>861</v>
      </c>
      <c r="B862" s="483"/>
      <c r="C862" s="500"/>
      <c r="D862" s="501" t="s">
        <v>12359</v>
      </c>
      <c r="E862" s="501" t="s">
        <v>12359</v>
      </c>
      <c r="F862" s="500" t="s">
        <v>12355</v>
      </c>
      <c r="G862" s="483" t="s">
        <v>3810</v>
      </c>
      <c r="H862" s="483" t="s">
        <v>35</v>
      </c>
      <c r="I862" s="498" t="s">
        <v>25</v>
      </c>
      <c r="J862" s="497">
        <v>5128200</v>
      </c>
      <c r="K862" s="498">
        <v>80</v>
      </c>
      <c r="L862" s="486">
        <f t="shared" si="15"/>
        <v>410256000</v>
      </c>
      <c r="M862" s="483" t="s">
        <v>12329</v>
      </c>
      <c r="N862" s="485" t="s">
        <v>10665</v>
      </c>
      <c r="O862" s="485" t="s">
        <v>10659</v>
      </c>
      <c r="P862" s="483" t="s">
        <v>10647</v>
      </c>
      <c r="Q862" s="499" t="s">
        <v>5252</v>
      </c>
    </row>
    <row r="863" spans="1:17" ht="45">
      <c r="A863" s="482">
        <v>862</v>
      </c>
      <c r="B863" s="483"/>
      <c r="C863" s="500"/>
      <c r="D863" s="501" t="s">
        <v>12360</v>
      </c>
      <c r="E863" s="501" t="s">
        <v>12360</v>
      </c>
      <c r="F863" s="500" t="s">
        <v>12328</v>
      </c>
      <c r="G863" s="483" t="s">
        <v>3810</v>
      </c>
      <c r="H863" s="483" t="s">
        <v>35</v>
      </c>
      <c r="I863" s="498" t="s">
        <v>25</v>
      </c>
      <c r="J863" s="497">
        <v>4895100</v>
      </c>
      <c r="K863" s="498">
        <v>5</v>
      </c>
      <c r="L863" s="486">
        <f t="shared" si="15"/>
        <v>24475500</v>
      </c>
      <c r="M863" s="483" t="s">
        <v>12329</v>
      </c>
      <c r="N863" s="485" t="s">
        <v>10665</v>
      </c>
      <c r="O863" s="485" t="s">
        <v>10659</v>
      </c>
      <c r="P863" s="483" t="s">
        <v>10647</v>
      </c>
      <c r="Q863" s="499" t="s">
        <v>5252</v>
      </c>
    </row>
    <row r="864" spans="1:17" ht="45">
      <c r="A864" s="482">
        <v>863</v>
      </c>
      <c r="B864" s="483"/>
      <c r="C864" s="500"/>
      <c r="D864" s="501" t="s">
        <v>12361</v>
      </c>
      <c r="E864" s="501" t="s">
        <v>12361</v>
      </c>
      <c r="F864" s="500" t="s">
        <v>12334</v>
      </c>
      <c r="G864" s="483" t="s">
        <v>3810</v>
      </c>
      <c r="H864" s="483" t="s">
        <v>35</v>
      </c>
      <c r="I864" s="498" t="s">
        <v>25</v>
      </c>
      <c r="J864" s="497">
        <v>1165500</v>
      </c>
      <c r="K864" s="498">
        <v>1</v>
      </c>
      <c r="L864" s="486">
        <f t="shared" si="15"/>
        <v>1165500</v>
      </c>
      <c r="M864" s="483" t="s">
        <v>12329</v>
      </c>
      <c r="N864" s="485" t="s">
        <v>10665</v>
      </c>
      <c r="O864" s="485" t="s">
        <v>10659</v>
      </c>
      <c r="P864" s="483" t="s">
        <v>10647</v>
      </c>
      <c r="Q864" s="499" t="s">
        <v>5252</v>
      </c>
    </row>
    <row r="865" spans="1:17" ht="45">
      <c r="A865" s="482">
        <v>864</v>
      </c>
      <c r="B865" s="483"/>
      <c r="C865" s="500"/>
      <c r="D865" s="501" t="s">
        <v>12362</v>
      </c>
      <c r="E865" s="501" t="s">
        <v>12362</v>
      </c>
      <c r="F865" s="500" t="s">
        <v>12328</v>
      </c>
      <c r="G865" s="483" t="s">
        <v>3810</v>
      </c>
      <c r="H865" s="483" t="s">
        <v>35</v>
      </c>
      <c r="I865" s="498" t="s">
        <v>25</v>
      </c>
      <c r="J865" s="497">
        <v>2564100</v>
      </c>
      <c r="K865" s="498">
        <v>5</v>
      </c>
      <c r="L865" s="486">
        <f t="shared" si="15"/>
        <v>12820500</v>
      </c>
      <c r="M865" s="483" t="s">
        <v>12329</v>
      </c>
      <c r="N865" s="485" t="s">
        <v>10665</v>
      </c>
      <c r="O865" s="485" t="s">
        <v>10659</v>
      </c>
      <c r="P865" s="483" t="s">
        <v>10647</v>
      </c>
      <c r="Q865" s="499" t="s">
        <v>5252</v>
      </c>
    </row>
    <row r="866" spans="1:17" ht="45">
      <c r="A866" s="482">
        <v>865</v>
      </c>
      <c r="B866" s="483"/>
      <c r="C866" s="500"/>
      <c r="D866" s="501" t="s">
        <v>12363</v>
      </c>
      <c r="E866" s="501" t="s">
        <v>12363</v>
      </c>
      <c r="F866" s="500" t="s">
        <v>12364</v>
      </c>
      <c r="G866" s="483" t="s">
        <v>3810</v>
      </c>
      <c r="H866" s="483" t="s">
        <v>35</v>
      </c>
      <c r="I866" s="498" t="s">
        <v>25</v>
      </c>
      <c r="J866" s="497">
        <v>1631656</v>
      </c>
      <c r="K866" s="498">
        <v>1</v>
      </c>
      <c r="L866" s="486">
        <f t="shared" si="15"/>
        <v>1631656</v>
      </c>
      <c r="M866" s="483" t="s">
        <v>12329</v>
      </c>
      <c r="N866" s="485" t="s">
        <v>10665</v>
      </c>
      <c r="O866" s="485" t="s">
        <v>10659</v>
      </c>
      <c r="P866" s="483" t="s">
        <v>10647</v>
      </c>
      <c r="Q866" s="499" t="s">
        <v>5252</v>
      </c>
    </row>
    <row r="867" spans="1:17" ht="45">
      <c r="A867" s="482">
        <v>866</v>
      </c>
      <c r="B867" s="483"/>
      <c r="C867" s="500"/>
      <c r="D867" s="501" t="s">
        <v>12365</v>
      </c>
      <c r="E867" s="501" t="s">
        <v>12365</v>
      </c>
      <c r="F867" s="500" t="s">
        <v>12328</v>
      </c>
      <c r="G867" s="483" t="s">
        <v>3810</v>
      </c>
      <c r="H867" s="483" t="s">
        <v>35</v>
      </c>
      <c r="I867" s="498" t="s">
        <v>25</v>
      </c>
      <c r="J867" s="497">
        <v>4200000</v>
      </c>
      <c r="K867" s="498">
        <v>2</v>
      </c>
      <c r="L867" s="486">
        <f t="shared" si="15"/>
        <v>8400000</v>
      </c>
      <c r="M867" s="483" t="s">
        <v>12329</v>
      </c>
      <c r="N867" s="485" t="s">
        <v>10665</v>
      </c>
      <c r="O867" s="485" t="s">
        <v>10659</v>
      </c>
      <c r="P867" s="483" t="s">
        <v>10647</v>
      </c>
      <c r="Q867" s="499" t="s">
        <v>5252</v>
      </c>
    </row>
    <row r="868" spans="1:17" ht="45">
      <c r="A868" s="482">
        <v>867</v>
      </c>
      <c r="B868" s="483"/>
      <c r="C868" s="500"/>
      <c r="D868" s="501" t="s">
        <v>12366</v>
      </c>
      <c r="E868" s="501" t="s">
        <v>12366</v>
      </c>
      <c r="F868" s="500" t="s">
        <v>12367</v>
      </c>
      <c r="G868" s="483" t="s">
        <v>3810</v>
      </c>
      <c r="H868" s="483" t="s">
        <v>35</v>
      </c>
      <c r="I868" s="498" t="s">
        <v>25</v>
      </c>
      <c r="J868" s="497">
        <v>3554772</v>
      </c>
      <c r="K868" s="498">
        <v>1</v>
      </c>
      <c r="L868" s="486">
        <f t="shared" si="15"/>
        <v>3554772</v>
      </c>
      <c r="M868" s="483" t="s">
        <v>12329</v>
      </c>
      <c r="N868" s="485" t="s">
        <v>10665</v>
      </c>
      <c r="O868" s="485" t="s">
        <v>10659</v>
      </c>
      <c r="P868" s="483" t="s">
        <v>10647</v>
      </c>
      <c r="Q868" s="499" t="s">
        <v>5252</v>
      </c>
    </row>
    <row r="869" spans="1:17" ht="45">
      <c r="A869" s="482">
        <v>868</v>
      </c>
      <c r="B869" s="483"/>
      <c r="C869" s="500"/>
      <c r="D869" s="501" t="s">
        <v>12368</v>
      </c>
      <c r="E869" s="501" t="s">
        <v>12368</v>
      </c>
      <c r="F869" s="500" t="s">
        <v>12369</v>
      </c>
      <c r="G869" s="483" t="s">
        <v>3810</v>
      </c>
      <c r="H869" s="483" t="s">
        <v>35</v>
      </c>
      <c r="I869" s="498" t="s">
        <v>25</v>
      </c>
      <c r="J869" s="497">
        <v>1708000</v>
      </c>
      <c r="K869" s="498">
        <v>4</v>
      </c>
      <c r="L869" s="486">
        <f t="shared" si="15"/>
        <v>6832000</v>
      </c>
      <c r="M869" s="483" t="s">
        <v>12329</v>
      </c>
      <c r="N869" s="485" t="s">
        <v>10665</v>
      </c>
      <c r="O869" s="485" t="s">
        <v>10659</v>
      </c>
      <c r="P869" s="483" t="s">
        <v>10647</v>
      </c>
      <c r="Q869" s="499" t="s">
        <v>5252</v>
      </c>
    </row>
    <row r="870" spans="1:17" ht="45">
      <c r="A870" s="482">
        <v>869</v>
      </c>
      <c r="B870" s="483"/>
      <c r="C870" s="500"/>
      <c r="D870" s="501" t="s">
        <v>12370</v>
      </c>
      <c r="E870" s="501" t="s">
        <v>12370</v>
      </c>
      <c r="F870" s="500" t="s">
        <v>12328</v>
      </c>
      <c r="G870" s="483" t="s">
        <v>3810</v>
      </c>
      <c r="H870" s="483" t="s">
        <v>35</v>
      </c>
      <c r="I870" s="498" t="s">
        <v>25</v>
      </c>
      <c r="J870" s="497">
        <v>18648000</v>
      </c>
      <c r="K870" s="498">
        <v>10</v>
      </c>
      <c r="L870" s="486">
        <f t="shared" si="15"/>
        <v>186480000</v>
      </c>
      <c r="M870" s="483" t="s">
        <v>12329</v>
      </c>
      <c r="N870" s="485" t="s">
        <v>10665</v>
      </c>
      <c r="O870" s="485" t="s">
        <v>10659</v>
      </c>
      <c r="P870" s="483" t="s">
        <v>10647</v>
      </c>
      <c r="Q870" s="499" t="s">
        <v>5252</v>
      </c>
    </row>
    <row r="871" spans="1:17" ht="45">
      <c r="A871" s="482">
        <v>870</v>
      </c>
      <c r="B871" s="483"/>
      <c r="C871" s="500"/>
      <c r="D871" s="501" t="s">
        <v>12371</v>
      </c>
      <c r="E871" s="501" t="s">
        <v>12371</v>
      </c>
      <c r="F871" s="500" t="s">
        <v>12372</v>
      </c>
      <c r="G871" s="483" t="s">
        <v>3810</v>
      </c>
      <c r="H871" s="483" t="s">
        <v>35</v>
      </c>
      <c r="I871" s="498" t="s">
        <v>25</v>
      </c>
      <c r="J871" s="497">
        <v>7709783</v>
      </c>
      <c r="K871" s="498">
        <v>6</v>
      </c>
      <c r="L871" s="486">
        <f t="shared" si="15"/>
        <v>46258698</v>
      </c>
      <c r="M871" s="483" t="s">
        <v>12329</v>
      </c>
      <c r="N871" s="485" t="s">
        <v>10665</v>
      </c>
      <c r="O871" s="485" t="s">
        <v>10659</v>
      </c>
      <c r="P871" s="483" t="s">
        <v>10647</v>
      </c>
      <c r="Q871" s="499" t="s">
        <v>5252</v>
      </c>
    </row>
    <row r="872" spans="1:17" ht="45">
      <c r="A872" s="482">
        <v>871</v>
      </c>
      <c r="B872" s="483"/>
      <c r="C872" s="500"/>
      <c r="D872" s="501" t="s">
        <v>12373</v>
      </c>
      <c r="E872" s="501" t="s">
        <v>12373</v>
      </c>
      <c r="F872" s="500" t="s">
        <v>12374</v>
      </c>
      <c r="G872" s="483" t="s">
        <v>3810</v>
      </c>
      <c r="H872" s="483" t="s">
        <v>35</v>
      </c>
      <c r="I872" s="498" t="s">
        <v>25</v>
      </c>
      <c r="J872" s="497">
        <v>1398600</v>
      </c>
      <c r="K872" s="498">
        <v>8</v>
      </c>
      <c r="L872" s="486">
        <f t="shared" si="15"/>
        <v>11188800</v>
      </c>
      <c r="M872" s="483" t="s">
        <v>12329</v>
      </c>
      <c r="N872" s="485" t="s">
        <v>10665</v>
      </c>
      <c r="O872" s="485" t="s">
        <v>10659</v>
      </c>
      <c r="P872" s="483" t="s">
        <v>10647</v>
      </c>
      <c r="Q872" s="499" t="s">
        <v>5252</v>
      </c>
    </row>
    <row r="873" spans="1:17" ht="45">
      <c r="A873" s="482">
        <v>872</v>
      </c>
      <c r="B873" s="483"/>
      <c r="C873" s="500"/>
      <c r="D873" s="501" t="s">
        <v>12375</v>
      </c>
      <c r="E873" s="501" t="s">
        <v>12375</v>
      </c>
      <c r="F873" s="500" t="s">
        <v>12351</v>
      </c>
      <c r="G873" s="483" t="s">
        <v>3810</v>
      </c>
      <c r="H873" s="483" t="s">
        <v>35</v>
      </c>
      <c r="I873" s="498" t="s">
        <v>25</v>
      </c>
      <c r="J873" s="497">
        <v>1708179</v>
      </c>
      <c r="K873" s="498">
        <v>80</v>
      </c>
      <c r="L873" s="486">
        <f t="shared" si="15"/>
        <v>136654320</v>
      </c>
      <c r="M873" s="483" t="s">
        <v>12329</v>
      </c>
      <c r="N873" s="485" t="s">
        <v>10665</v>
      </c>
      <c r="O873" s="485" t="s">
        <v>10659</v>
      </c>
      <c r="P873" s="483" t="s">
        <v>10647</v>
      </c>
      <c r="Q873" s="499" t="s">
        <v>5252</v>
      </c>
    </row>
    <row r="874" spans="1:17" ht="45">
      <c r="A874" s="482">
        <v>873</v>
      </c>
      <c r="B874" s="483"/>
      <c r="C874" s="500"/>
      <c r="D874" s="501" t="s">
        <v>12376</v>
      </c>
      <c r="E874" s="501" t="s">
        <v>12376</v>
      </c>
      <c r="F874" s="500" t="s">
        <v>12377</v>
      </c>
      <c r="G874" s="483" t="s">
        <v>3810</v>
      </c>
      <c r="H874" s="483" t="s">
        <v>35</v>
      </c>
      <c r="I874" s="498" t="s">
        <v>25</v>
      </c>
      <c r="J874" s="497">
        <v>1366299</v>
      </c>
      <c r="K874" s="498">
        <v>15</v>
      </c>
      <c r="L874" s="486">
        <f t="shared" si="15"/>
        <v>20494485</v>
      </c>
      <c r="M874" s="483" t="s">
        <v>12329</v>
      </c>
      <c r="N874" s="485" t="s">
        <v>10665</v>
      </c>
      <c r="O874" s="485" t="s">
        <v>10659</v>
      </c>
      <c r="P874" s="483" t="s">
        <v>10647</v>
      </c>
      <c r="Q874" s="499" t="s">
        <v>5252</v>
      </c>
    </row>
    <row r="875" spans="1:17" ht="45">
      <c r="A875" s="482">
        <v>874</v>
      </c>
      <c r="B875" s="483"/>
      <c r="C875" s="500"/>
      <c r="D875" s="501" t="s">
        <v>12378</v>
      </c>
      <c r="E875" s="501" t="s">
        <v>12378</v>
      </c>
      <c r="F875" s="500" t="s">
        <v>12357</v>
      </c>
      <c r="G875" s="483" t="s">
        <v>3810</v>
      </c>
      <c r="H875" s="483" t="s">
        <v>35</v>
      </c>
      <c r="I875" s="498" t="s">
        <v>25</v>
      </c>
      <c r="J875" s="497">
        <v>1223775</v>
      </c>
      <c r="K875" s="498">
        <v>2</v>
      </c>
      <c r="L875" s="486">
        <f t="shared" si="15"/>
        <v>2447550</v>
      </c>
      <c r="M875" s="483" t="s">
        <v>12329</v>
      </c>
      <c r="N875" s="485" t="s">
        <v>10665</v>
      </c>
      <c r="O875" s="485" t="s">
        <v>10659</v>
      </c>
      <c r="P875" s="483" t="s">
        <v>10647</v>
      </c>
      <c r="Q875" s="499" t="s">
        <v>5252</v>
      </c>
    </row>
    <row r="876" spans="1:17" ht="45">
      <c r="A876" s="482">
        <v>875</v>
      </c>
      <c r="B876" s="483"/>
      <c r="C876" s="500"/>
      <c r="D876" s="501" t="s">
        <v>12379</v>
      </c>
      <c r="E876" s="501" t="s">
        <v>12379</v>
      </c>
      <c r="F876" s="500" t="s">
        <v>12328</v>
      </c>
      <c r="G876" s="483" t="s">
        <v>3810</v>
      </c>
      <c r="H876" s="483" t="s">
        <v>35</v>
      </c>
      <c r="I876" s="498" t="s">
        <v>25</v>
      </c>
      <c r="J876" s="497">
        <v>9064100</v>
      </c>
      <c r="K876" s="498">
        <v>5</v>
      </c>
      <c r="L876" s="486">
        <f t="shared" si="15"/>
        <v>45320500</v>
      </c>
      <c r="M876" s="483" t="s">
        <v>12329</v>
      </c>
      <c r="N876" s="485" t="s">
        <v>10665</v>
      </c>
      <c r="O876" s="485" t="s">
        <v>10659</v>
      </c>
      <c r="P876" s="483" t="s">
        <v>10647</v>
      </c>
      <c r="Q876" s="499" t="s">
        <v>5252</v>
      </c>
    </row>
    <row r="877" spans="1:17" ht="45">
      <c r="A877" s="482">
        <v>876</v>
      </c>
      <c r="B877" s="483"/>
      <c r="C877" s="500"/>
      <c r="D877" s="501" t="s">
        <v>12380</v>
      </c>
      <c r="E877" s="501" t="s">
        <v>12380</v>
      </c>
      <c r="F877" s="500" t="s">
        <v>12328</v>
      </c>
      <c r="G877" s="483" t="s">
        <v>3810</v>
      </c>
      <c r="H877" s="483" t="s">
        <v>35</v>
      </c>
      <c r="I877" s="498" t="s">
        <v>25</v>
      </c>
      <c r="J877" s="497">
        <v>5827500</v>
      </c>
      <c r="K877" s="498">
        <v>20</v>
      </c>
      <c r="L877" s="486">
        <f t="shared" si="15"/>
        <v>116550000</v>
      </c>
      <c r="M877" s="483" t="s">
        <v>12329</v>
      </c>
      <c r="N877" s="485" t="s">
        <v>10665</v>
      </c>
      <c r="O877" s="485" t="s">
        <v>10659</v>
      </c>
      <c r="P877" s="483" t="s">
        <v>10647</v>
      </c>
      <c r="Q877" s="499" t="s">
        <v>5252</v>
      </c>
    </row>
    <row r="878" spans="1:17" ht="45">
      <c r="A878" s="482">
        <v>877</v>
      </c>
      <c r="B878" s="483"/>
      <c r="C878" s="500"/>
      <c r="D878" s="501" t="s">
        <v>12381</v>
      </c>
      <c r="E878" s="501" t="s">
        <v>12381</v>
      </c>
      <c r="F878" s="500" t="s">
        <v>12357</v>
      </c>
      <c r="G878" s="483" t="s">
        <v>3810</v>
      </c>
      <c r="H878" s="483" t="s">
        <v>35</v>
      </c>
      <c r="I878" s="498" t="s">
        <v>25</v>
      </c>
      <c r="J878" s="497">
        <v>1223775</v>
      </c>
      <c r="K878" s="498">
        <v>5</v>
      </c>
      <c r="L878" s="486">
        <f t="shared" si="15"/>
        <v>6118875</v>
      </c>
      <c r="M878" s="483" t="s">
        <v>12329</v>
      </c>
      <c r="N878" s="485" t="s">
        <v>10665</v>
      </c>
      <c r="O878" s="485" t="s">
        <v>10659</v>
      </c>
      <c r="P878" s="483" t="s">
        <v>10647</v>
      </c>
      <c r="Q878" s="499" t="s">
        <v>5252</v>
      </c>
    </row>
    <row r="879" spans="1:17" ht="45">
      <c r="A879" s="482">
        <v>878</v>
      </c>
      <c r="B879" s="483"/>
      <c r="C879" s="500"/>
      <c r="D879" s="501" t="s">
        <v>12382</v>
      </c>
      <c r="E879" s="501" t="s">
        <v>12382</v>
      </c>
      <c r="F879" s="500" t="s">
        <v>12383</v>
      </c>
      <c r="G879" s="483" t="s">
        <v>3810</v>
      </c>
      <c r="H879" s="483" t="s">
        <v>35</v>
      </c>
      <c r="I879" s="498" t="s">
        <v>25</v>
      </c>
      <c r="J879" s="497">
        <v>1165500</v>
      </c>
      <c r="K879" s="498">
        <v>8</v>
      </c>
      <c r="L879" s="486">
        <f t="shared" si="15"/>
        <v>9324000</v>
      </c>
      <c r="M879" s="483" t="s">
        <v>12329</v>
      </c>
      <c r="N879" s="485" t="s">
        <v>10665</v>
      </c>
      <c r="O879" s="485" t="s">
        <v>10659</v>
      </c>
      <c r="P879" s="483" t="s">
        <v>10647</v>
      </c>
      <c r="Q879" s="499" t="s">
        <v>5252</v>
      </c>
    </row>
    <row r="880" spans="1:17" ht="45">
      <c r="A880" s="482">
        <v>879</v>
      </c>
      <c r="B880" s="483"/>
      <c r="C880" s="500"/>
      <c r="D880" s="501" t="s">
        <v>12384</v>
      </c>
      <c r="E880" s="501" t="s">
        <v>12384</v>
      </c>
      <c r="F880" s="500" t="s">
        <v>12355</v>
      </c>
      <c r="G880" s="483" t="s">
        <v>3810</v>
      </c>
      <c r="H880" s="483" t="s">
        <v>35</v>
      </c>
      <c r="I880" s="498" t="s">
        <v>25</v>
      </c>
      <c r="J880" s="497">
        <v>5128200</v>
      </c>
      <c r="K880" s="498">
        <v>80</v>
      </c>
      <c r="L880" s="486">
        <f t="shared" si="15"/>
        <v>410256000</v>
      </c>
      <c r="M880" s="483" t="s">
        <v>12329</v>
      </c>
      <c r="N880" s="485" t="s">
        <v>10665</v>
      </c>
      <c r="O880" s="485" t="s">
        <v>10659</v>
      </c>
      <c r="P880" s="483" t="s">
        <v>10647</v>
      </c>
      <c r="Q880" s="499" t="s">
        <v>5252</v>
      </c>
    </row>
    <row r="881" spans="1:17" ht="45">
      <c r="A881" s="482">
        <v>880</v>
      </c>
      <c r="B881" s="483"/>
      <c r="C881" s="500"/>
      <c r="D881" s="501" t="s">
        <v>12385</v>
      </c>
      <c r="E881" s="501" t="s">
        <v>12385</v>
      </c>
      <c r="F881" s="500" t="s">
        <v>12386</v>
      </c>
      <c r="G881" s="483" t="s">
        <v>3810</v>
      </c>
      <c r="H881" s="483" t="s">
        <v>35</v>
      </c>
      <c r="I881" s="498" t="s">
        <v>25</v>
      </c>
      <c r="J881" s="497">
        <v>1631700</v>
      </c>
      <c r="K881" s="498">
        <v>10</v>
      </c>
      <c r="L881" s="486">
        <f t="shared" si="15"/>
        <v>16317000</v>
      </c>
      <c r="M881" s="483" t="s">
        <v>12329</v>
      </c>
      <c r="N881" s="485" t="s">
        <v>10665</v>
      </c>
      <c r="O881" s="485" t="s">
        <v>10659</v>
      </c>
      <c r="P881" s="483" t="s">
        <v>10647</v>
      </c>
      <c r="Q881" s="499" t="s">
        <v>5252</v>
      </c>
    </row>
    <row r="882" spans="1:17" ht="45">
      <c r="A882" s="482">
        <v>881</v>
      </c>
      <c r="B882" s="483"/>
      <c r="C882" s="500"/>
      <c r="D882" s="501" t="s">
        <v>12387</v>
      </c>
      <c r="E882" s="501" t="s">
        <v>12387</v>
      </c>
      <c r="F882" s="500" t="s">
        <v>12328</v>
      </c>
      <c r="G882" s="483" t="s">
        <v>3810</v>
      </c>
      <c r="H882" s="483" t="s">
        <v>35</v>
      </c>
      <c r="I882" s="498" t="s">
        <v>25</v>
      </c>
      <c r="J882" s="497">
        <v>8076915</v>
      </c>
      <c r="K882" s="498">
        <v>2</v>
      </c>
      <c r="L882" s="486">
        <f t="shared" si="15"/>
        <v>16153830</v>
      </c>
      <c r="M882" s="483" t="s">
        <v>12329</v>
      </c>
      <c r="N882" s="485" t="s">
        <v>10665</v>
      </c>
      <c r="O882" s="485" t="s">
        <v>10659</v>
      </c>
      <c r="P882" s="483" t="s">
        <v>10647</v>
      </c>
      <c r="Q882" s="499" t="s">
        <v>5252</v>
      </c>
    </row>
    <row r="883" spans="1:17" ht="45">
      <c r="A883" s="482">
        <v>882</v>
      </c>
      <c r="B883" s="483"/>
      <c r="C883" s="500"/>
      <c r="D883" s="501" t="s">
        <v>12388</v>
      </c>
      <c r="E883" s="501" t="s">
        <v>12388</v>
      </c>
      <c r="F883" s="500" t="s">
        <v>12389</v>
      </c>
      <c r="G883" s="483" t="s">
        <v>3810</v>
      </c>
      <c r="H883" s="483" t="s">
        <v>35</v>
      </c>
      <c r="I883" s="498" t="s">
        <v>25</v>
      </c>
      <c r="J883" s="497">
        <v>2435895</v>
      </c>
      <c r="K883" s="498">
        <v>1</v>
      </c>
      <c r="L883" s="486">
        <f t="shared" si="15"/>
        <v>2435895</v>
      </c>
      <c r="M883" s="483" t="s">
        <v>12329</v>
      </c>
      <c r="N883" s="485" t="s">
        <v>10665</v>
      </c>
      <c r="O883" s="485" t="s">
        <v>10659</v>
      </c>
      <c r="P883" s="483" t="s">
        <v>10647</v>
      </c>
      <c r="Q883" s="499" t="s">
        <v>5252</v>
      </c>
    </row>
    <row r="884" spans="1:17" ht="45">
      <c r="A884" s="482">
        <v>883</v>
      </c>
      <c r="B884" s="483"/>
      <c r="C884" s="500"/>
      <c r="D884" s="501" t="s">
        <v>12390</v>
      </c>
      <c r="E884" s="501" t="s">
        <v>12390</v>
      </c>
      <c r="F884" s="500">
        <v>100</v>
      </c>
      <c r="G884" s="483" t="s">
        <v>3810</v>
      </c>
      <c r="H884" s="483" t="s">
        <v>35</v>
      </c>
      <c r="I884" s="498" t="s">
        <v>25</v>
      </c>
      <c r="J884" s="497">
        <v>2820510</v>
      </c>
      <c r="K884" s="498">
        <v>5</v>
      </c>
      <c r="L884" s="486">
        <f t="shared" si="15"/>
        <v>14102550</v>
      </c>
      <c r="M884" s="483" t="s">
        <v>12329</v>
      </c>
      <c r="N884" s="485" t="s">
        <v>10665</v>
      </c>
      <c r="O884" s="485" t="s">
        <v>10659</v>
      </c>
      <c r="P884" s="483" t="s">
        <v>10647</v>
      </c>
      <c r="Q884" s="499" t="s">
        <v>5252</v>
      </c>
    </row>
    <row r="885" spans="1:17" ht="45">
      <c r="A885" s="482">
        <v>884</v>
      </c>
      <c r="B885" s="483"/>
      <c r="C885" s="500"/>
      <c r="D885" s="501" t="s">
        <v>12391</v>
      </c>
      <c r="E885" s="501" t="s">
        <v>12391</v>
      </c>
      <c r="F885" s="500" t="s">
        <v>12392</v>
      </c>
      <c r="G885" s="483" t="s">
        <v>3810</v>
      </c>
      <c r="H885" s="483" t="s">
        <v>35</v>
      </c>
      <c r="I885" s="498" t="s">
        <v>25</v>
      </c>
      <c r="J885" s="497">
        <v>1538460</v>
      </c>
      <c r="K885" s="498">
        <v>1</v>
      </c>
      <c r="L885" s="486">
        <f t="shared" si="15"/>
        <v>1538460</v>
      </c>
      <c r="M885" s="483" t="s">
        <v>12329</v>
      </c>
      <c r="N885" s="485" t="s">
        <v>10665</v>
      </c>
      <c r="O885" s="485" t="s">
        <v>10659</v>
      </c>
      <c r="P885" s="483" t="s">
        <v>10647</v>
      </c>
      <c r="Q885" s="499" t="s">
        <v>5252</v>
      </c>
    </row>
    <row r="886" spans="1:17" ht="45">
      <c r="A886" s="482">
        <v>885</v>
      </c>
      <c r="B886" s="483"/>
      <c r="C886" s="500"/>
      <c r="D886" s="501" t="s">
        <v>12393</v>
      </c>
      <c r="E886" s="501" t="s">
        <v>12393</v>
      </c>
      <c r="F886" s="500" t="s">
        <v>12394</v>
      </c>
      <c r="G886" s="483" t="s">
        <v>3810</v>
      </c>
      <c r="H886" s="483" t="s">
        <v>35</v>
      </c>
      <c r="I886" s="498" t="s">
        <v>25</v>
      </c>
      <c r="J886" s="497">
        <v>8076915</v>
      </c>
      <c r="K886" s="498">
        <v>5</v>
      </c>
      <c r="L886" s="486">
        <f t="shared" si="15"/>
        <v>40384575</v>
      </c>
      <c r="M886" s="483" t="s">
        <v>12329</v>
      </c>
      <c r="N886" s="485" t="s">
        <v>10665</v>
      </c>
      <c r="O886" s="485" t="s">
        <v>10659</v>
      </c>
      <c r="P886" s="483" t="s">
        <v>10647</v>
      </c>
      <c r="Q886" s="499" t="s">
        <v>5252</v>
      </c>
    </row>
    <row r="887" spans="1:17" ht="45">
      <c r="A887" s="482">
        <v>886</v>
      </c>
      <c r="B887" s="483"/>
      <c r="C887" s="500"/>
      <c r="D887" s="501" t="s">
        <v>12395</v>
      </c>
      <c r="E887" s="501" t="s">
        <v>12395</v>
      </c>
      <c r="F887" s="500" t="s">
        <v>12331</v>
      </c>
      <c r="G887" s="483" t="s">
        <v>3810</v>
      </c>
      <c r="H887" s="483" t="s">
        <v>35</v>
      </c>
      <c r="I887" s="498" t="s">
        <v>25</v>
      </c>
      <c r="J887" s="497">
        <v>1538460</v>
      </c>
      <c r="K887" s="498">
        <v>2</v>
      </c>
      <c r="L887" s="486">
        <f t="shared" si="15"/>
        <v>3076920</v>
      </c>
      <c r="M887" s="483" t="s">
        <v>12329</v>
      </c>
      <c r="N887" s="485" t="s">
        <v>10665</v>
      </c>
      <c r="O887" s="485" t="s">
        <v>10659</v>
      </c>
      <c r="P887" s="483" t="s">
        <v>10647</v>
      </c>
      <c r="Q887" s="499" t="s">
        <v>5252</v>
      </c>
    </row>
    <row r="888" spans="1:17" ht="45">
      <c r="A888" s="482">
        <v>887</v>
      </c>
      <c r="B888" s="483"/>
      <c r="C888" s="500"/>
      <c r="D888" s="501" t="s">
        <v>12396</v>
      </c>
      <c r="E888" s="501" t="s">
        <v>12396</v>
      </c>
      <c r="F888" s="500" t="s">
        <v>12328</v>
      </c>
      <c r="G888" s="483" t="s">
        <v>3810</v>
      </c>
      <c r="H888" s="483" t="s">
        <v>35</v>
      </c>
      <c r="I888" s="498" t="s">
        <v>25</v>
      </c>
      <c r="J888" s="497">
        <v>8076915</v>
      </c>
      <c r="K888" s="498">
        <v>5</v>
      </c>
      <c r="L888" s="486">
        <f t="shared" si="15"/>
        <v>40384575</v>
      </c>
      <c r="M888" s="483" t="s">
        <v>12329</v>
      </c>
      <c r="N888" s="485" t="s">
        <v>10665</v>
      </c>
      <c r="O888" s="485" t="s">
        <v>10659</v>
      </c>
      <c r="P888" s="483" t="s">
        <v>10647</v>
      </c>
      <c r="Q888" s="499" t="s">
        <v>5252</v>
      </c>
    </row>
    <row r="889" spans="1:17" ht="45">
      <c r="A889" s="482">
        <v>888</v>
      </c>
      <c r="B889" s="483"/>
      <c r="C889" s="500"/>
      <c r="D889" s="501" t="s">
        <v>12397</v>
      </c>
      <c r="E889" s="501" t="s">
        <v>12397</v>
      </c>
      <c r="F889" s="500" t="s">
        <v>12331</v>
      </c>
      <c r="G889" s="483" t="s">
        <v>3810</v>
      </c>
      <c r="H889" s="483" t="s">
        <v>35</v>
      </c>
      <c r="I889" s="498" t="s">
        <v>25</v>
      </c>
      <c r="J889" s="497">
        <v>1538460</v>
      </c>
      <c r="K889" s="498">
        <v>1</v>
      </c>
      <c r="L889" s="486">
        <f t="shared" si="15"/>
        <v>1538460</v>
      </c>
      <c r="M889" s="483" t="s">
        <v>12329</v>
      </c>
      <c r="N889" s="485" t="s">
        <v>10665</v>
      </c>
      <c r="O889" s="485" t="s">
        <v>10659</v>
      </c>
      <c r="P889" s="483" t="s">
        <v>10647</v>
      </c>
      <c r="Q889" s="499" t="s">
        <v>5252</v>
      </c>
    </row>
    <row r="890" spans="1:17" ht="45">
      <c r="A890" s="482">
        <v>889</v>
      </c>
      <c r="B890" s="483"/>
      <c r="C890" s="500"/>
      <c r="D890" s="501" t="s">
        <v>12398</v>
      </c>
      <c r="E890" s="501" t="s">
        <v>12398</v>
      </c>
      <c r="F890" s="500" t="s">
        <v>12328</v>
      </c>
      <c r="G890" s="483" t="s">
        <v>3810</v>
      </c>
      <c r="H890" s="483" t="s">
        <v>35</v>
      </c>
      <c r="I890" s="498" t="s">
        <v>25</v>
      </c>
      <c r="J890" s="497">
        <v>8076915</v>
      </c>
      <c r="K890" s="498">
        <v>3</v>
      </c>
      <c r="L890" s="486">
        <f t="shared" si="15"/>
        <v>24230745</v>
      </c>
      <c r="M890" s="483" t="s">
        <v>12329</v>
      </c>
      <c r="N890" s="485" t="s">
        <v>10665</v>
      </c>
      <c r="O890" s="485" t="s">
        <v>10659</v>
      </c>
      <c r="P890" s="483" t="s">
        <v>10647</v>
      </c>
      <c r="Q890" s="499" t="s">
        <v>5252</v>
      </c>
    </row>
    <row r="891" spans="1:17" ht="45">
      <c r="A891" s="482">
        <v>890</v>
      </c>
      <c r="B891" s="483"/>
      <c r="C891" s="500"/>
      <c r="D891" s="501" t="s">
        <v>12399</v>
      </c>
      <c r="E891" s="501" t="s">
        <v>12399</v>
      </c>
      <c r="F891" s="500" t="s">
        <v>12331</v>
      </c>
      <c r="G891" s="483" t="s">
        <v>3810</v>
      </c>
      <c r="H891" s="483" t="s">
        <v>35</v>
      </c>
      <c r="I891" s="498" t="s">
        <v>25</v>
      </c>
      <c r="J891" s="497">
        <v>1923075</v>
      </c>
      <c r="K891" s="498">
        <v>1</v>
      </c>
      <c r="L891" s="486">
        <f t="shared" si="15"/>
        <v>1923075</v>
      </c>
      <c r="M891" s="483" t="s">
        <v>12329</v>
      </c>
      <c r="N891" s="485" t="s">
        <v>10665</v>
      </c>
      <c r="O891" s="485" t="s">
        <v>10659</v>
      </c>
      <c r="P891" s="483" t="s">
        <v>10647</v>
      </c>
      <c r="Q891" s="499" t="s">
        <v>5252</v>
      </c>
    </row>
    <row r="892" spans="1:17" ht="45">
      <c r="A892" s="482">
        <v>891</v>
      </c>
      <c r="B892" s="483"/>
      <c r="C892" s="483"/>
      <c r="D892" s="484" t="s">
        <v>12400</v>
      </c>
      <c r="E892" s="484" t="s">
        <v>12400</v>
      </c>
      <c r="F892" s="485" t="s">
        <v>12328</v>
      </c>
      <c r="G892" s="483" t="s">
        <v>3810</v>
      </c>
      <c r="H892" s="482" t="s">
        <v>35</v>
      </c>
      <c r="I892" s="489" t="s">
        <v>25</v>
      </c>
      <c r="J892" s="492">
        <v>8076915</v>
      </c>
      <c r="K892" s="489">
        <v>3</v>
      </c>
      <c r="L892" s="486">
        <f t="shared" si="15"/>
        <v>24230745</v>
      </c>
      <c r="M892" s="483" t="s">
        <v>12329</v>
      </c>
      <c r="N892" s="485" t="s">
        <v>10665</v>
      </c>
      <c r="O892" s="485" t="s">
        <v>10659</v>
      </c>
      <c r="P892" s="483" t="s">
        <v>10647</v>
      </c>
      <c r="Q892" s="483" t="s">
        <v>5252</v>
      </c>
    </row>
    <row r="893" spans="1:17" ht="45">
      <c r="A893" s="482">
        <v>892</v>
      </c>
      <c r="B893" s="483"/>
      <c r="C893" s="483"/>
      <c r="D893" s="484" t="s">
        <v>12401</v>
      </c>
      <c r="E893" s="484" t="s">
        <v>12401</v>
      </c>
      <c r="F893" s="485" t="s">
        <v>12357</v>
      </c>
      <c r="G893" s="483" t="s">
        <v>3810</v>
      </c>
      <c r="H893" s="482" t="s">
        <v>35</v>
      </c>
      <c r="I893" s="489" t="s">
        <v>25</v>
      </c>
      <c r="J893" s="492">
        <v>6930000</v>
      </c>
      <c r="K893" s="489">
        <v>2</v>
      </c>
      <c r="L893" s="486">
        <f t="shared" si="15"/>
        <v>13860000</v>
      </c>
      <c r="M893" s="483" t="s">
        <v>12329</v>
      </c>
      <c r="N893" s="485" t="s">
        <v>10665</v>
      </c>
      <c r="O893" s="485" t="s">
        <v>10659</v>
      </c>
      <c r="P893" s="483" t="s">
        <v>10647</v>
      </c>
      <c r="Q893" s="483" t="s">
        <v>5252</v>
      </c>
    </row>
    <row r="894" spans="1:17" ht="45">
      <c r="A894" s="482">
        <v>893</v>
      </c>
      <c r="B894" s="483"/>
      <c r="C894" s="483"/>
      <c r="D894" s="484" t="s">
        <v>12402</v>
      </c>
      <c r="E894" s="484" t="s">
        <v>12402</v>
      </c>
      <c r="F894" s="485" t="s">
        <v>12328</v>
      </c>
      <c r="G894" s="483" t="s">
        <v>3810</v>
      </c>
      <c r="H894" s="482" t="s">
        <v>35</v>
      </c>
      <c r="I894" s="489" t="s">
        <v>25</v>
      </c>
      <c r="J894" s="492">
        <v>9240000</v>
      </c>
      <c r="K894" s="489">
        <v>6</v>
      </c>
      <c r="L894" s="486">
        <f t="shared" si="15"/>
        <v>55440000</v>
      </c>
      <c r="M894" s="483" t="s">
        <v>12329</v>
      </c>
      <c r="N894" s="485" t="s">
        <v>10665</v>
      </c>
      <c r="O894" s="485" t="s">
        <v>10659</v>
      </c>
      <c r="P894" s="483" t="s">
        <v>10647</v>
      </c>
      <c r="Q894" s="483" t="s">
        <v>5252</v>
      </c>
    </row>
    <row r="895" spans="1:17" ht="45">
      <c r="A895" s="482">
        <v>894</v>
      </c>
      <c r="B895" s="483"/>
      <c r="C895" s="483"/>
      <c r="D895" s="484" t="s">
        <v>12403</v>
      </c>
      <c r="E895" s="484" t="s">
        <v>12403</v>
      </c>
      <c r="F895" s="485" t="s">
        <v>12357</v>
      </c>
      <c r="G895" s="483" t="s">
        <v>3810</v>
      </c>
      <c r="H895" s="482" t="s">
        <v>35</v>
      </c>
      <c r="I895" s="489" t="s">
        <v>25</v>
      </c>
      <c r="J895" s="492">
        <v>1282050</v>
      </c>
      <c r="K895" s="489">
        <v>5</v>
      </c>
      <c r="L895" s="486">
        <f t="shared" si="15"/>
        <v>6410250</v>
      </c>
      <c r="M895" s="483" t="s">
        <v>12329</v>
      </c>
      <c r="N895" s="485" t="s">
        <v>10665</v>
      </c>
      <c r="O895" s="485" t="s">
        <v>10659</v>
      </c>
      <c r="P895" s="483" t="s">
        <v>10647</v>
      </c>
      <c r="Q895" s="483" t="s">
        <v>5252</v>
      </c>
    </row>
    <row r="896" spans="1:17" ht="45">
      <c r="A896" s="482">
        <v>895</v>
      </c>
      <c r="B896" s="483"/>
      <c r="C896" s="483"/>
      <c r="D896" s="484" t="s">
        <v>12404</v>
      </c>
      <c r="E896" s="484" t="s">
        <v>12404</v>
      </c>
      <c r="F896" s="485" t="s">
        <v>12328</v>
      </c>
      <c r="G896" s="483" t="s">
        <v>3810</v>
      </c>
      <c r="H896" s="482" t="s">
        <v>35</v>
      </c>
      <c r="I896" s="489" t="s">
        <v>25</v>
      </c>
      <c r="J896" s="492">
        <v>6410250</v>
      </c>
      <c r="K896" s="489">
        <v>20</v>
      </c>
      <c r="L896" s="486">
        <f t="shared" si="15"/>
        <v>128205000</v>
      </c>
      <c r="M896" s="483" t="s">
        <v>12329</v>
      </c>
      <c r="N896" s="485" t="s">
        <v>10665</v>
      </c>
      <c r="O896" s="485" t="s">
        <v>10659</v>
      </c>
      <c r="P896" s="483" t="s">
        <v>10647</v>
      </c>
      <c r="Q896" s="483" t="s">
        <v>5252</v>
      </c>
    </row>
    <row r="897" spans="1:17" ht="45">
      <c r="A897" s="482">
        <v>896</v>
      </c>
      <c r="B897" s="483"/>
      <c r="C897" s="483"/>
      <c r="D897" s="484" t="s">
        <v>12405</v>
      </c>
      <c r="E897" s="484" t="s">
        <v>12405</v>
      </c>
      <c r="F897" s="485" t="s">
        <v>12357</v>
      </c>
      <c r="G897" s="483" t="s">
        <v>3810</v>
      </c>
      <c r="H897" s="482" t="s">
        <v>35</v>
      </c>
      <c r="I897" s="489" t="s">
        <v>25</v>
      </c>
      <c r="J897" s="492">
        <v>1282050</v>
      </c>
      <c r="K897" s="489">
        <v>1</v>
      </c>
      <c r="L897" s="486">
        <f t="shared" si="15"/>
        <v>1282050</v>
      </c>
      <c r="M897" s="483" t="s">
        <v>12329</v>
      </c>
      <c r="N897" s="485" t="s">
        <v>10665</v>
      </c>
      <c r="O897" s="485" t="s">
        <v>10659</v>
      </c>
      <c r="P897" s="483" t="s">
        <v>10647</v>
      </c>
      <c r="Q897" s="483" t="s">
        <v>5252</v>
      </c>
    </row>
    <row r="898" spans="1:17" ht="45">
      <c r="A898" s="482">
        <v>897</v>
      </c>
      <c r="B898" s="483"/>
      <c r="C898" s="483"/>
      <c r="D898" s="484" t="s">
        <v>12406</v>
      </c>
      <c r="E898" s="484" t="s">
        <v>12406</v>
      </c>
      <c r="F898" s="485" t="s">
        <v>12328</v>
      </c>
      <c r="G898" s="483" t="s">
        <v>3810</v>
      </c>
      <c r="H898" s="482" t="s">
        <v>35</v>
      </c>
      <c r="I898" s="489" t="s">
        <v>25</v>
      </c>
      <c r="J898" s="492">
        <v>4230765</v>
      </c>
      <c r="K898" s="489">
        <v>5</v>
      </c>
      <c r="L898" s="486">
        <f t="shared" si="15"/>
        <v>21153825</v>
      </c>
      <c r="M898" s="483" t="s">
        <v>12329</v>
      </c>
      <c r="N898" s="485" t="s">
        <v>10665</v>
      </c>
      <c r="O898" s="485" t="s">
        <v>10659</v>
      </c>
      <c r="P898" s="483" t="s">
        <v>10647</v>
      </c>
      <c r="Q898" s="483" t="s">
        <v>5252</v>
      </c>
    </row>
    <row r="899" spans="1:17" ht="45">
      <c r="A899" s="482">
        <v>898</v>
      </c>
      <c r="B899" s="483"/>
      <c r="C899" s="483"/>
      <c r="D899" s="484" t="s">
        <v>12407</v>
      </c>
      <c r="E899" s="484" t="s">
        <v>12407</v>
      </c>
      <c r="F899" s="485" t="s">
        <v>12357</v>
      </c>
      <c r="G899" s="483" t="s">
        <v>3810</v>
      </c>
      <c r="H899" s="482" t="s">
        <v>35</v>
      </c>
      <c r="I899" s="489" t="s">
        <v>25</v>
      </c>
      <c r="J899" s="492">
        <v>6930000</v>
      </c>
      <c r="K899" s="489">
        <v>2</v>
      </c>
      <c r="L899" s="486">
        <f t="shared" si="15"/>
        <v>13860000</v>
      </c>
      <c r="M899" s="483" t="s">
        <v>12329</v>
      </c>
      <c r="N899" s="485" t="s">
        <v>10665</v>
      </c>
      <c r="O899" s="485" t="s">
        <v>10659</v>
      </c>
      <c r="P899" s="483" t="s">
        <v>10647</v>
      </c>
      <c r="Q899" s="483" t="s">
        <v>5252</v>
      </c>
    </row>
    <row r="900" spans="1:17" ht="45">
      <c r="A900" s="482">
        <v>899</v>
      </c>
      <c r="B900" s="483"/>
      <c r="C900" s="483"/>
      <c r="D900" s="484" t="s">
        <v>12408</v>
      </c>
      <c r="E900" s="484" t="s">
        <v>12408</v>
      </c>
      <c r="F900" s="485" t="s">
        <v>12328</v>
      </c>
      <c r="G900" s="483" t="s">
        <v>3810</v>
      </c>
      <c r="H900" s="482" t="s">
        <v>35</v>
      </c>
      <c r="I900" s="489" t="s">
        <v>25</v>
      </c>
      <c r="J900" s="492">
        <v>9240000</v>
      </c>
      <c r="K900" s="489">
        <v>6</v>
      </c>
      <c r="L900" s="486">
        <f t="shared" si="15"/>
        <v>55440000</v>
      </c>
      <c r="M900" s="483" t="s">
        <v>12329</v>
      </c>
      <c r="N900" s="485" t="s">
        <v>10665</v>
      </c>
      <c r="O900" s="485" t="s">
        <v>10659</v>
      </c>
      <c r="P900" s="483" t="s">
        <v>10647</v>
      </c>
      <c r="Q900" s="483" t="s">
        <v>5252</v>
      </c>
    </row>
    <row r="901" spans="1:17" ht="45">
      <c r="A901" s="482">
        <v>900</v>
      </c>
      <c r="B901" s="483"/>
      <c r="C901" s="483"/>
      <c r="D901" s="484" t="s">
        <v>12409</v>
      </c>
      <c r="E901" s="484" t="s">
        <v>12409</v>
      </c>
      <c r="F901" s="485" t="s">
        <v>12372</v>
      </c>
      <c r="G901" s="483" t="s">
        <v>3810</v>
      </c>
      <c r="H901" s="482" t="s">
        <v>35</v>
      </c>
      <c r="I901" s="489" t="s">
        <v>25</v>
      </c>
      <c r="J901" s="492">
        <v>1674357</v>
      </c>
      <c r="K901" s="489">
        <v>1</v>
      </c>
      <c r="L901" s="486">
        <f t="shared" si="15"/>
        <v>1674357</v>
      </c>
      <c r="M901" s="483" t="s">
        <v>12329</v>
      </c>
      <c r="N901" s="485" t="s">
        <v>10665</v>
      </c>
      <c r="O901" s="485" t="s">
        <v>10659</v>
      </c>
      <c r="P901" s="483" t="s">
        <v>10647</v>
      </c>
      <c r="Q901" s="483" t="s">
        <v>5252</v>
      </c>
    </row>
    <row r="902" spans="1:17" ht="45">
      <c r="A902" s="482">
        <v>901</v>
      </c>
      <c r="B902" s="483"/>
      <c r="C902" s="483"/>
      <c r="D902" s="484" t="s">
        <v>12410</v>
      </c>
      <c r="E902" s="484" t="s">
        <v>12410</v>
      </c>
      <c r="F902" s="485" t="s">
        <v>12411</v>
      </c>
      <c r="G902" s="483" t="s">
        <v>3810</v>
      </c>
      <c r="H902" s="482" t="s">
        <v>35</v>
      </c>
      <c r="I902" s="489" t="s">
        <v>25</v>
      </c>
      <c r="J902" s="492">
        <v>8333325</v>
      </c>
      <c r="K902" s="489">
        <v>1</v>
      </c>
      <c r="L902" s="486">
        <f t="shared" si="15"/>
        <v>8333325</v>
      </c>
      <c r="M902" s="483" t="s">
        <v>12329</v>
      </c>
      <c r="N902" s="485" t="s">
        <v>10665</v>
      </c>
      <c r="O902" s="485" t="s">
        <v>10659</v>
      </c>
      <c r="P902" s="483" t="s">
        <v>10647</v>
      </c>
      <c r="Q902" s="483" t="s">
        <v>5252</v>
      </c>
    </row>
    <row r="903" spans="1:17" ht="45">
      <c r="A903" s="482">
        <v>902</v>
      </c>
      <c r="B903" s="483"/>
      <c r="C903" s="483"/>
      <c r="D903" s="484" t="s">
        <v>12412</v>
      </c>
      <c r="E903" s="484" t="s">
        <v>12412</v>
      </c>
      <c r="F903" s="485" t="s">
        <v>12413</v>
      </c>
      <c r="G903" s="483" t="s">
        <v>3810</v>
      </c>
      <c r="H903" s="482" t="s">
        <v>35</v>
      </c>
      <c r="I903" s="489" t="s">
        <v>25</v>
      </c>
      <c r="J903" s="492">
        <v>9240000</v>
      </c>
      <c r="K903" s="489">
        <v>1</v>
      </c>
      <c r="L903" s="486">
        <f t="shared" si="15"/>
        <v>9240000</v>
      </c>
      <c r="M903" s="483" t="s">
        <v>12329</v>
      </c>
      <c r="N903" s="485" t="s">
        <v>10665</v>
      </c>
      <c r="O903" s="485" t="s">
        <v>10659</v>
      </c>
      <c r="P903" s="483" t="s">
        <v>10647</v>
      </c>
      <c r="Q903" s="483" t="s">
        <v>5252</v>
      </c>
    </row>
    <row r="904" spans="1:17" ht="45">
      <c r="A904" s="482">
        <v>903</v>
      </c>
      <c r="B904" s="483"/>
      <c r="C904" s="483"/>
      <c r="D904" s="484" t="s">
        <v>12414</v>
      </c>
      <c r="E904" s="484" t="s">
        <v>12414</v>
      </c>
      <c r="F904" s="485" t="s">
        <v>12415</v>
      </c>
      <c r="G904" s="483" t="s">
        <v>3810</v>
      </c>
      <c r="H904" s="482" t="s">
        <v>35</v>
      </c>
      <c r="I904" s="489" t="s">
        <v>25</v>
      </c>
      <c r="J904" s="492">
        <v>2820510</v>
      </c>
      <c r="K904" s="489">
        <v>3</v>
      </c>
      <c r="L904" s="486">
        <f t="shared" si="15"/>
        <v>8461530</v>
      </c>
      <c r="M904" s="483" t="s">
        <v>12329</v>
      </c>
      <c r="N904" s="485" t="s">
        <v>10665</v>
      </c>
      <c r="O904" s="485" t="s">
        <v>10659</v>
      </c>
      <c r="P904" s="483" t="s">
        <v>10647</v>
      </c>
      <c r="Q904" s="483" t="s">
        <v>5252</v>
      </c>
    </row>
    <row r="905" spans="1:17" ht="45">
      <c r="A905" s="482">
        <v>904</v>
      </c>
      <c r="B905" s="483"/>
      <c r="C905" s="483"/>
      <c r="D905" s="484" t="s">
        <v>12416</v>
      </c>
      <c r="E905" s="484" t="s">
        <v>12416</v>
      </c>
      <c r="F905" s="485" t="s">
        <v>12374</v>
      </c>
      <c r="G905" s="483" t="s">
        <v>3810</v>
      </c>
      <c r="H905" s="482" t="s">
        <v>35</v>
      </c>
      <c r="I905" s="489" t="s">
        <v>25</v>
      </c>
      <c r="J905" s="492">
        <v>2820510</v>
      </c>
      <c r="K905" s="489">
        <v>1</v>
      </c>
      <c r="L905" s="486">
        <f t="shared" si="15"/>
        <v>2820510</v>
      </c>
      <c r="M905" s="483" t="s">
        <v>12329</v>
      </c>
      <c r="N905" s="485" t="s">
        <v>10665</v>
      </c>
      <c r="O905" s="485" t="s">
        <v>10659</v>
      </c>
      <c r="P905" s="483" t="s">
        <v>10647</v>
      </c>
      <c r="Q905" s="483" t="s">
        <v>5252</v>
      </c>
    </row>
    <row r="906" spans="1:17" ht="45">
      <c r="A906" s="482">
        <v>905</v>
      </c>
      <c r="B906" s="483"/>
      <c r="C906" s="483"/>
      <c r="D906" s="484" t="s">
        <v>12417</v>
      </c>
      <c r="E906" s="484" t="s">
        <v>12417</v>
      </c>
      <c r="F906" s="485" t="s">
        <v>12357</v>
      </c>
      <c r="G906" s="483" t="s">
        <v>3810</v>
      </c>
      <c r="H906" s="482" t="s">
        <v>35</v>
      </c>
      <c r="I906" s="489" t="s">
        <v>25</v>
      </c>
      <c r="J906" s="492">
        <v>1386000</v>
      </c>
      <c r="K906" s="489">
        <v>1</v>
      </c>
      <c r="L906" s="486">
        <f t="shared" si="15"/>
        <v>1386000</v>
      </c>
      <c r="M906" s="483" t="s">
        <v>12329</v>
      </c>
      <c r="N906" s="485" t="s">
        <v>10665</v>
      </c>
      <c r="O906" s="485" t="s">
        <v>10659</v>
      </c>
      <c r="P906" s="483" t="s">
        <v>10647</v>
      </c>
      <c r="Q906" s="483" t="s">
        <v>5252</v>
      </c>
    </row>
    <row r="907" spans="1:17" ht="45">
      <c r="A907" s="482">
        <v>906</v>
      </c>
      <c r="B907" s="483"/>
      <c r="C907" s="483"/>
      <c r="D907" s="484" t="s">
        <v>12418</v>
      </c>
      <c r="E907" s="484" t="s">
        <v>12418</v>
      </c>
      <c r="F907" s="485" t="s">
        <v>12328</v>
      </c>
      <c r="G907" s="483" t="s">
        <v>3810</v>
      </c>
      <c r="H907" s="482" t="s">
        <v>35</v>
      </c>
      <c r="I907" s="489" t="s">
        <v>25</v>
      </c>
      <c r="J907" s="492">
        <v>26796000</v>
      </c>
      <c r="K907" s="489">
        <v>2</v>
      </c>
      <c r="L907" s="486">
        <f t="shared" si="15"/>
        <v>53592000</v>
      </c>
      <c r="M907" s="483" t="s">
        <v>12329</v>
      </c>
      <c r="N907" s="485" t="s">
        <v>10665</v>
      </c>
      <c r="O907" s="485" t="s">
        <v>10659</v>
      </c>
      <c r="P907" s="483" t="s">
        <v>10647</v>
      </c>
      <c r="Q907" s="483" t="s">
        <v>5252</v>
      </c>
    </row>
    <row r="908" spans="1:17" ht="45">
      <c r="A908" s="482">
        <v>907</v>
      </c>
      <c r="B908" s="483"/>
      <c r="C908" s="483"/>
      <c r="D908" s="484" t="s">
        <v>12419</v>
      </c>
      <c r="E908" s="484" t="s">
        <v>12419</v>
      </c>
      <c r="F908" s="485" t="s">
        <v>12372</v>
      </c>
      <c r="G908" s="483" t="s">
        <v>3810</v>
      </c>
      <c r="H908" s="482" t="s">
        <v>35</v>
      </c>
      <c r="I908" s="489" t="s">
        <v>25</v>
      </c>
      <c r="J908" s="492">
        <v>924000</v>
      </c>
      <c r="K908" s="489">
        <v>1</v>
      </c>
      <c r="L908" s="486">
        <f t="shared" ref="L908:L971" si="16">K908*J908</f>
        <v>924000</v>
      </c>
      <c r="M908" s="483" t="s">
        <v>12329</v>
      </c>
      <c r="N908" s="485" t="s">
        <v>10665</v>
      </c>
      <c r="O908" s="485" t="s">
        <v>10659</v>
      </c>
      <c r="P908" s="483" t="s">
        <v>10647</v>
      </c>
      <c r="Q908" s="483" t="s">
        <v>5252</v>
      </c>
    </row>
    <row r="909" spans="1:17" ht="45">
      <c r="A909" s="482">
        <v>908</v>
      </c>
      <c r="B909" s="483"/>
      <c r="C909" s="483"/>
      <c r="D909" s="484" t="s">
        <v>12420</v>
      </c>
      <c r="E909" s="484" t="s">
        <v>12420</v>
      </c>
      <c r="F909" s="485" t="s">
        <v>12421</v>
      </c>
      <c r="G909" s="483" t="s">
        <v>3810</v>
      </c>
      <c r="H909" s="482" t="s">
        <v>35</v>
      </c>
      <c r="I909" s="489" t="s">
        <v>25</v>
      </c>
      <c r="J909" s="492">
        <v>1155000</v>
      </c>
      <c r="K909" s="489">
        <v>2</v>
      </c>
      <c r="L909" s="486">
        <f t="shared" si="16"/>
        <v>2310000</v>
      </c>
      <c r="M909" s="483" t="s">
        <v>12329</v>
      </c>
      <c r="N909" s="485" t="s">
        <v>10665</v>
      </c>
      <c r="O909" s="485" t="s">
        <v>10659</v>
      </c>
      <c r="P909" s="483" t="s">
        <v>10647</v>
      </c>
      <c r="Q909" s="483" t="s">
        <v>5252</v>
      </c>
    </row>
    <row r="910" spans="1:17" ht="45">
      <c r="A910" s="482">
        <v>909</v>
      </c>
      <c r="B910" s="483"/>
      <c r="C910" s="483"/>
      <c r="D910" s="484" t="s">
        <v>12422</v>
      </c>
      <c r="E910" s="484" t="s">
        <v>12422</v>
      </c>
      <c r="F910" s="485" t="s">
        <v>12355</v>
      </c>
      <c r="G910" s="483" t="s">
        <v>3810</v>
      </c>
      <c r="H910" s="482" t="s">
        <v>35</v>
      </c>
      <c r="I910" s="489" t="s">
        <v>25</v>
      </c>
      <c r="J910" s="492">
        <v>9240000</v>
      </c>
      <c r="K910" s="489">
        <v>1</v>
      </c>
      <c r="L910" s="486">
        <f t="shared" si="16"/>
        <v>9240000</v>
      </c>
      <c r="M910" s="483" t="s">
        <v>12329</v>
      </c>
      <c r="N910" s="485" t="s">
        <v>10665</v>
      </c>
      <c r="O910" s="485" t="s">
        <v>10659</v>
      </c>
      <c r="P910" s="483" t="s">
        <v>10647</v>
      </c>
      <c r="Q910" s="483" t="s">
        <v>5252</v>
      </c>
    </row>
    <row r="911" spans="1:17" ht="45">
      <c r="A911" s="482">
        <v>910</v>
      </c>
      <c r="B911" s="483"/>
      <c r="C911" s="483"/>
      <c r="D911" s="484" t="s">
        <v>12423</v>
      </c>
      <c r="E911" s="484" t="s">
        <v>12423</v>
      </c>
      <c r="F911" s="485" t="s">
        <v>12328</v>
      </c>
      <c r="G911" s="483" t="s">
        <v>3810</v>
      </c>
      <c r="H911" s="482" t="s">
        <v>35</v>
      </c>
      <c r="I911" s="489" t="s">
        <v>25</v>
      </c>
      <c r="J911" s="492">
        <v>4615380</v>
      </c>
      <c r="K911" s="489">
        <v>5</v>
      </c>
      <c r="L911" s="486">
        <f t="shared" si="16"/>
        <v>23076900</v>
      </c>
      <c r="M911" s="483" t="s">
        <v>12329</v>
      </c>
      <c r="N911" s="485" t="s">
        <v>10665</v>
      </c>
      <c r="O911" s="485" t="s">
        <v>10659</v>
      </c>
      <c r="P911" s="483" t="s">
        <v>10647</v>
      </c>
      <c r="Q911" s="483" t="s">
        <v>5252</v>
      </c>
    </row>
    <row r="912" spans="1:17" ht="45">
      <c r="A912" s="482">
        <v>911</v>
      </c>
      <c r="B912" s="483"/>
      <c r="C912" s="483"/>
      <c r="D912" s="484" t="s">
        <v>12424</v>
      </c>
      <c r="E912" s="484" t="s">
        <v>12424</v>
      </c>
      <c r="F912" s="485" t="s">
        <v>12357</v>
      </c>
      <c r="G912" s="483" t="s">
        <v>3810</v>
      </c>
      <c r="H912" s="482" t="s">
        <v>35</v>
      </c>
      <c r="I912" s="489" t="s">
        <v>25</v>
      </c>
      <c r="J912" s="492">
        <v>1280050</v>
      </c>
      <c r="K912" s="489">
        <v>1</v>
      </c>
      <c r="L912" s="486">
        <f t="shared" si="16"/>
        <v>1280050</v>
      </c>
      <c r="M912" s="483" t="s">
        <v>12329</v>
      </c>
      <c r="N912" s="485" t="s">
        <v>10665</v>
      </c>
      <c r="O912" s="485" t="s">
        <v>10659</v>
      </c>
      <c r="P912" s="483" t="s">
        <v>10647</v>
      </c>
      <c r="Q912" s="483" t="s">
        <v>5252</v>
      </c>
    </row>
    <row r="913" spans="1:17" ht="45">
      <c r="A913" s="482">
        <v>912</v>
      </c>
      <c r="B913" s="483"/>
      <c r="C913" s="483"/>
      <c r="D913" s="484" t="s">
        <v>12425</v>
      </c>
      <c r="E913" s="484" t="s">
        <v>12425</v>
      </c>
      <c r="F913" s="489" t="s">
        <v>12426</v>
      </c>
      <c r="G913" s="483" t="s">
        <v>12427</v>
      </c>
      <c r="H913" s="482" t="s">
        <v>7096</v>
      </c>
      <c r="I913" s="489" t="s">
        <v>25</v>
      </c>
      <c r="J913" s="502">
        <v>7647000</v>
      </c>
      <c r="K913" s="489">
        <v>4</v>
      </c>
      <c r="L913" s="486">
        <f t="shared" si="16"/>
        <v>30588000</v>
      </c>
      <c r="M913" s="483" t="s">
        <v>12428</v>
      </c>
      <c r="N913" s="485" t="s">
        <v>10665</v>
      </c>
      <c r="O913" s="485" t="s">
        <v>10659</v>
      </c>
      <c r="P913" s="483" t="s">
        <v>10648</v>
      </c>
      <c r="Q913" s="483" t="s">
        <v>10649</v>
      </c>
    </row>
    <row r="914" spans="1:17" ht="45">
      <c r="A914" s="482">
        <v>913</v>
      </c>
      <c r="B914" s="483"/>
      <c r="C914" s="483"/>
      <c r="D914" s="484" t="s">
        <v>12429</v>
      </c>
      <c r="E914" s="484" t="s">
        <v>12429</v>
      </c>
      <c r="F914" s="489" t="s">
        <v>12430</v>
      </c>
      <c r="G914" s="483" t="s">
        <v>12427</v>
      </c>
      <c r="H914" s="482" t="s">
        <v>7096</v>
      </c>
      <c r="I914" s="489" t="s">
        <v>25</v>
      </c>
      <c r="J914" s="502">
        <v>10070000</v>
      </c>
      <c r="K914" s="489">
        <v>11</v>
      </c>
      <c r="L914" s="486">
        <f t="shared" si="16"/>
        <v>110770000</v>
      </c>
      <c r="M914" s="483" t="s">
        <v>12428</v>
      </c>
      <c r="N914" s="485" t="s">
        <v>10665</v>
      </c>
      <c r="O914" s="485" t="s">
        <v>10659</v>
      </c>
      <c r="P914" s="483" t="s">
        <v>10648</v>
      </c>
      <c r="Q914" s="483" t="s">
        <v>10649</v>
      </c>
    </row>
    <row r="915" spans="1:17" ht="45">
      <c r="A915" s="482">
        <v>914</v>
      </c>
      <c r="B915" s="483"/>
      <c r="C915" s="483"/>
      <c r="D915" s="484" t="s">
        <v>12431</v>
      </c>
      <c r="E915" s="484" t="s">
        <v>12431</v>
      </c>
      <c r="F915" s="489" t="s">
        <v>12432</v>
      </c>
      <c r="G915" s="483" t="s">
        <v>12427</v>
      </c>
      <c r="H915" s="482" t="s">
        <v>7096</v>
      </c>
      <c r="I915" s="489" t="s">
        <v>25</v>
      </c>
      <c r="J915" s="502">
        <v>5070000</v>
      </c>
      <c r="K915" s="489">
        <v>5</v>
      </c>
      <c r="L915" s="486">
        <f t="shared" si="16"/>
        <v>25350000</v>
      </c>
      <c r="M915" s="483" t="s">
        <v>12428</v>
      </c>
      <c r="N915" s="485" t="s">
        <v>10665</v>
      </c>
      <c r="O915" s="485" t="s">
        <v>10659</v>
      </c>
      <c r="P915" s="483" t="s">
        <v>10648</v>
      </c>
      <c r="Q915" s="483" t="s">
        <v>10649</v>
      </c>
    </row>
    <row r="916" spans="1:17" ht="45">
      <c r="A916" s="482">
        <v>915</v>
      </c>
      <c r="B916" s="483"/>
      <c r="C916" s="483"/>
      <c r="D916" s="484" t="s">
        <v>12433</v>
      </c>
      <c r="E916" s="484" t="s">
        <v>12433</v>
      </c>
      <c r="F916" s="489" t="s">
        <v>12434</v>
      </c>
      <c r="G916" s="483" t="s">
        <v>12427</v>
      </c>
      <c r="H916" s="482" t="s">
        <v>7096</v>
      </c>
      <c r="I916" s="489" t="s">
        <v>25</v>
      </c>
      <c r="J916" s="502">
        <v>8750000</v>
      </c>
      <c r="K916" s="489">
        <v>16</v>
      </c>
      <c r="L916" s="486">
        <f t="shared" si="16"/>
        <v>140000000</v>
      </c>
      <c r="M916" s="483" t="s">
        <v>12428</v>
      </c>
      <c r="N916" s="485" t="s">
        <v>10665</v>
      </c>
      <c r="O916" s="485" t="s">
        <v>10659</v>
      </c>
      <c r="P916" s="483" t="s">
        <v>10648</v>
      </c>
      <c r="Q916" s="483" t="s">
        <v>10649</v>
      </c>
    </row>
    <row r="917" spans="1:17" ht="45">
      <c r="A917" s="482">
        <v>916</v>
      </c>
      <c r="B917" s="483"/>
      <c r="C917" s="483"/>
      <c r="D917" s="484" t="s">
        <v>12435</v>
      </c>
      <c r="E917" s="484" t="s">
        <v>12435</v>
      </c>
      <c r="F917" s="489" t="s">
        <v>12436</v>
      </c>
      <c r="G917" s="483" t="s">
        <v>12427</v>
      </c>
      <c r="H917" s="482" t="s">
        <v>7096</v>
      </c>
      <c r="I917" s="489" t="s">
        <v>25</v>
      </c>
      <c r="J917" s="502">
        <v>8750000</v>
      </c>
      <c r="K917" s="489">
        <v>16</v>
      </c>
      <c r="L917" s="486">
        <f t="shared" si="16"/>
        <v>140000000</v>
      </c>
      <c r="M917" s="483" t="s">
        <v>12428</v>
      </c>
      <c r="N917" s="485" t="s">
        <v>10665</v>
      </c>
      <c r="O917" s="485" t="s">
        <v>10659</v>
      </c>
      <c r="P917" s="483" t="s">
        <v>10648</v>
      </c>
      <c r="Q917" s="483" t="s">
        <v>10649</v>
      </c>
    </row>
    <row r="918" spans="1:17" ht="45">
      <c r="A918" s="482">
        <v>917</v>
      </c>
      <c r="B918" s="483"/>
      <c r="C918" s="483"/>
      <c r="D918" s="484" t="s">
        <v>12437</v>
      </c>
      <c r="E918" s="484" t="s">
        <v>12437</v>
      </c>
      <c r="F918" s="489" t="s">
        <v>12438</v>
      </c>
      <c r="G918" s="483" t="s">
        <v>12427</v>
      </c>
      <c r="H918" s="482" t="s">
        <v>7096</v>
      </c>
      <c r="I918" s="489" t="s">
        <v>25</v>
      </c>
      <c r="J918" s="502">
        <v>6790000</v>
      </c>
      <c r="K918" s="489">
        <v>4</v>
      </c>
      <c r="L918" s="486">
        <f t="shared" si="16"/>
        <v>27160000</v>
      </c>
      <c r="M918" s="483" t="s">
        <v>12428</v>
      </c>
      <c r="N918" s="485" t="s">
        <v>10665</v>
      </c>
      <c r="O918" s="485" t="s">
        <v>10659</v>
      </c>
      <c r="P918" s="483" t="s">
        <v>10648</v>
      </c>
      <c r="Q918" s="483" t="s">
        <v>10649</v>
      </c>
    </row>
    <row r="919" spans="1:17" ht="45">
      <c r="A919" s="482">
        <v>918</v>
      </c>
      <c r="B919" s="483"/>
      <c r="C919" s="483"/>
      <c r="D919" s="484" t="s">
        <v>12439</v>
      </c>
      <c r="E919" s="484" t="s">
        <v>12439</v>
      </c>
      <c r="F919" s="489" t="s">
        <v>12440</v>
      </c>
      <c r="G919" s="483" t="s">
        <v>12427</v>
      </c>
      <c r="H919" s="482" t="s">
        <v>7096</v>
      </c>
      <c r="I919" s="489" t="s">
        <v>25</v>
      </c>
      <c r="J919" s="502">
        <v>13680000</v>
      </c>
      <c r="K919" s="489">
        <v>2</v>
      </c>
      <c r="L919" s="486">
        <f t="shared" si="16"/>
        <v>27360000</v>
      </c>
      <c r="M919" s="483" t="s">
        <v>12428</v>
      </c>
      <c r="N919" s="485" t="s">
        <v>10665</v>
      </c>
      <c r="O919" s="485" t="s">
        <v>10659</v>
      </c>
      <c r="P919" s="483" t="s">
        <v>10648</v>
      </c>
      <c r="Q919" s="483" t="s">
        <v>10649</v>
      </c>
    </row>
    <row r="920" spans="1:17" ht="45">
      <c r="A920" s="482">
        <v>919</v>
      </c>
      <c r="B920" s="483"/>
      <c r="C920" s="483"/>
      <c r="D920" s="484" t="s">
        <v>12441</v>
      </c>
      <c r="E920" s="484" t="s">
        <v>12441</v>
      </c>
      <c r="F920" s="489" t="s">
        <v>12442</v>
      </c>
      <c r="G920" s="483" t="s">
        <v>12427</v>
      </c>
      <c r="H920" s="482" t="s">
        <v>7096</v>
      </c>
      <c r="I920" s="489" t="s">
        <v>25</v>
      </c>
      <c r="J920" s="502">
        <v>12630000</v>
      </c>
      <c r="K920" s="489">
        <v>6</v>
      </c>
      <c r="L920" s="486">
        <f t="shared" si="16"/>
        <v>75780000</v>
      </c>
      <c r="M920" s="483" t="s">
        <v>12428</v>
      </c>
      <c r="N920" s="485" t="s">
        <v>10665</v>
      </c>
      <c r="O920" s="485" t="s">
        <v>10659</v>
      </c>
      <c r="P920" s="483" t="s">
        <v>10648</v>
      </c>
      <c r="Q920" s="483" t="s">
        <v>10649</v>
      </c>
    </row>
    <row r="921" spans="1:17" ht="45">
      <c r="A921" s="482">
        <v>920</v>
      </c>
      <c r="B921" s="483"/>
      <c r="C921" s="483"/>
      <c r="D921" s="484" t="s">
        <v>12443</v>
      </c>
      <c r="E921" s="484" t="s">
        <v>12443</v>
      </c>
      <c r="F921" s="489" t="s">
        <v>12440</v>
      </c>
      <c r="G921" s="483" t="s">
        <v>12427</v>
      </c>
      <c r="H921" s="482" t="s">
        <v>7096</v>
      </c>
      <c r="I921" s="489" t="s">
        <v>25</v>
      </c>
      <c r="J921" s="502">
        <v>5400000</v>
      </c>
      <c r="K921" s="489">
        <v>9</v>
      </c>
      <c r="L921" s="486">
        <f t="shared" si="16"/>
        <v>48600000</v>
      </c>
      <c r="M921" s="483" t="s">
        <v>12428</v>
      </c>
      <c r="N921" s="485" t="s">
        <v>10665</v>
      </c>
      <c r="O921" s="485" t="s">
        <v>10659</v>
      </c>
      <c r="P921" s="483" t="s">
        <v>10648</v>
      </c>
      <c r="Q921" s="483" t="s">
        <v>10649</v>
      </c>
    </row>
    <row r="922" spans="1:17" ht="45">
      <c r="A922" s="482">
        <v>921</v>
      </c>
      <c r="B922" s="483"/>
      <c r="C922" s="483"/>
      <c r="D922" s="484" t="s">
        <v>12444</v>
      </c>
      <c r="E922" s="484" t="s">
        <v>12444</v>
      </c>
      <c r="F922" s="489" t="s">
        <v>12445</v>
      </c>
      <c r="G922" s="483" t="s">
        <v>12427</v>
      </c>
      <c r="H922" s="482" t="s">
        <v>7096</v>
      </c>
      <c r="I922" s="489" t="s">
        <v>25</v>
      </c>
      <c r="J922" s="502">
        <v>10930000</v>
      </c>
      <c r="K922" s="489">
        <v>11</v>
      </c>
      <c r="L922" s="486">
        <f t="shared" si="16"/>
        <v>120230000</v>
      </c>
      <c r="M922" s="483" t="s">
        <v>12428</v>
      </c>
      <c r="N922" s="485" t="s">
        <v>10665</v>
      </c>
      <c r="O922" s="485" t="s">
        <v>10659</v>
      </c>
      <c r="P922" s="483" t="s">
        <v>10648</v>
      </c>
      <c r="Q922" s="483" t="s">
        <v>10649</v>
      </c>
    </row>
    <row r="923" spans="1:17" ht="45">
      <c r="A923" s="482">
        <v>922</v>
      </c>
      <c r="B923" s="483"/>
      <c r="C923" s="483"/>
      <c r="D923" s="484" t="s">
        <v>12446</v>
      </c>
      <c r="E923" s="484" t="s">
        <v>12446</v>
      </c>
      <c r="F923" s="489" t="s">
        <v>12447</v>
      </c>
      <c r="G923" s="483" t="s">
        <v>12427</v>
      </c>
      <c r="H923" s="482" t="s">
        <v>7096</v>
      </c>
      <c r="I923" s="489" t="s">
        <v>25</v>
      </c>
      <c r="J923" s="502">
        <v>15340000</v>
      </c>
      <c r="K923" s="489">
        <v>16</v>
      </c>
      <c r="L923" s="486">
        <f t="shared" si="16"/>
        <v>245440000</v>
      </c>
      <c r="M923" s="483" t="s">
        <v>12428</v>
      </c>
      <c r="N923" s="485" t="s">
        <v>10665</v>
      </c>
      <c r="O923" s="485" t="s">
        <v>10659</v>
      </c>
      <c r="P923" s="483" t="s">
        <v>10648</v>
      </c>
      <c r="Q923" s="483" t="s">
        <v>10649</v>
      </c>
    </row>
    <row r="924" spans="1:17" ht="45">
      <c r="A924" s="482">
        <v>923</v>
      </c>
      <c r="B924" s="483"/>
      <c r="C924" s="483"/>
      <c r="D924" s="484" t="s">
        <v>12448</v>
      </c>
      <c r="E924" s="484" t="s">
        <v>12448</v>
      </c>
      <c r="F924" s="489" t="s">
        <v>12449</v>
      </c>
      <c r="G924" s="483" t="s">
        <v>12427</v>
      </c>
      <c r="H924" s="482" t="s">
        <v>7096</v>
      </c>
      <c r="I924" s="489" t="s">
        <v>25</v>
      </c>
      <c r="J924" s="502">
        <v>8420000</v>
      </c>
      <c r="K924" s="489">
        <v>18</v>
      </c>
      <c r="L924" s="486">
        <f t="shared" si="16"/>
        <v>151560000</v>
      </c>
      <c r="M924" s="483" t="s">
        <v>12428</v>
      </c>
      <c r="N924" s="485" t="s">
        <v>10665</v>
      </c>
      <c r="O924" s="485" t="s">
        <v>10659</v>
      </c>
      <c r="P924" s="483" t="s">
        <v>10648</v>
      </c>
      <c r="Q924" s="483" t="s">
        <v>10649</v>
      </c>
    </row>
    <row r="925" spans="1:17" ht="45">
      <c r="A925" s="482">
        <v>924</v>
      </c>
      <c r="B925" s="483"/>
      <c r="C925" s="483"/>
      <c r="D925" s="484" t="s">
        <v>12450</v>
      </c>
      <c r="E925" s="484" t="s">
        <v>12450</v>
      </c>
      <c r="F925" s="489" t="s">
        <v>12451</v>
      </c>
      <c r="G925" s="483" t="s">
        <v>12427</v>
      </c>
      <c r="H925" s="482" t="s">
        <v>7096</v>
      </c>
      <c r="I925" s="489" t="s">
        <v>25</v>
      </c>
      <c r="J925" s="502">
        <v>4220000</v>
      </c>
      <c r="K925" s="489">
        <v>4</v>
      </c>
      <c r="L925" s="486">
        <f t="shared" si="16"/>
        <v>16880000</v>
      </c>
      <c r="M925" s="483" t="s">
        <v>12428</v>
      </c>
      <c r="N925" s="485" t="s">
        <v>10665</v>
      </c>
      <c r="O925" s="485" t="s">
        <v>10659</v>
      </c>
      <c r="P925" s="483" t="s">
        <v>10648</v>
      </c>
      <c r="Q925" s="483" t="s">
        <v>10649</v>
      </c>
    </row>
    <row r="926" spans="1:17" ht="45">
      <c r="A926" s="482">
        <v>925</v>
      </c>
      <c r="B926" s="483"/>
      <c r="C926" s="483"/>
      <c r="D926" s="484" t="s">
        <v>12452</v>
      </c>
      <c r="E926" s="484" t="s">
        <v>12452</v>
      </c>
      <c r="F926" s="489" t="s">
        <v>12453</v>
      </c>
      <c r="G926" s="483" t="s">
        <v>12427</v>
      </c>
      <c r="H926" s="482" t="s">
        <v>7096</v>
      </c>
      <c r="I926" s="489" t="s">
        <v>25</v>
      </c>
      <c r="J926" s="502">
        <v>9550000</v>
      </c>
      <c r="K926" s="489">
        <v>13</v>
      </c>
      <c r="L926" s="486">
        <f t="shared" si="16"/>
        <v>124150000</v>
      </c>
      <c r="M926" s="483" t="s">
        <v>12428</v>
      </c>
      <c r="N926" s="485" t="s">
        <v>10665</v>
      </c>
      <c r="O926" s="485" t="s">
        <v>10659</v>
      </c>
      <c r="P926" s="483" t="s">
        <v>10648</v>
      </c>
      <c r="Q926" s="483" t="s">
        <v>10649</v>
      </c>
    </row>
    <row r="927" spans="1:17" ht="45">
      <c r="A927" s="482">
        <v>926</v>
      </c>
      <c r="B927" s="483"/>
      <c r="C927" s="483"/>
      <c r="D927" s="484" t="s">
        <v>12454</v>
      </c>
      <c r="E927" s="484" t="s">
        <v>12454</v>
      </c>
      <c r="F927" s="489" t="s">
        <v>12447</v>
      </c>
      <c r="G927" s="483" t="s">
        <v>12427</v>
      </c>
      <c r="H927" s="482" t="s">
        <v>7096</v>
      </c>
      <c r="I927" s="489" t="s">
        <v>25</v>
      </c>
      <c r="J927" s="502">
        <v>27350000</v>
      </c>
      <c r="K927" s="489">
        <v>8</v>
      </c>
      <c r="L927" s="486">
        <f t="shared" si="16"/>
        <v>218800000</v>
      </c>
      <c r="M927" s="483" t="s">
        <v>12428</v>
      </c>
      <c r="N927" s="485" t="s">
        <v>10665</v>
      </c>
      <c r="O927" s="485" t="s">
        <v>10659</v>
      </c>
      <c r="P927" s="483" t="s">
        <v>10648</v>
      </c>
      <c r="Q927" s="483" t="s">
        <v>10649</v>
      </c>
    </row>
    <row r="928" spans="1:17" ht="45">
      <c r="A928" s="482">
        <v>927</v>
      </c>
      <c r="B928" s="483"/>
      <c r="C928" s="483"/>
      <c r="D928" s="484" t="s">
        <v>12455</v>
      </c>
      <c r="E928" s="484" t="s">
        <v>12455</v>
      </c>
      <c r="F928" s="489" t="s">
        <v>12456</v>
      </c>
      <c r="G928" s="483" t="s">
        <v>12427</v>
      </c>
      <c r="H928" s="482" t="s">
        <v>7096</v>
      </c>
      <c r="I928" s="489" t="s">
        <v>25</v>
      </c>
      <c r="J928" s="502">
        <v>6360000</v>
      </c>
      <c r="K928" s="489">
        <v>4</v>
      </c>
      <c r="L928" s="486">
        <f t="shared" si="16"/>
        <v>25440000</v>
      </c>
      <c r="M928" s="483" t="s">
        <v>12428</v>
      </c>
      <c r="N928" s="485" t="s">
        <v>10665</v>
      </c>
      <c r="O928" s="485" t="s">
        <v>10659</v>
      </c>
      <c r="P928" s="483" t="s">
        <v>10648</v>
      </c>
      <c r="Q928" s="483" t="s">
        <v>10649</v>
      </c>
    </row>
    <row r="929" spans="1:17" ht="45">
      <c r="A929" s="482">
        <v>928</v>
      </c>
      <c r="B929" s="483"/>
      <c r="C929" s="483"/>
      <c r="D929" s="484" t="s">
        <v>12457</v>
      </c>
      <c r="E929" s="484" t="s">
        <v>12457</v>
      </c>
      <c r="F929" s="489" t="s">
        <v>12458</v>
      </c>
      <c r="G929" s="483" t="s">
        <v>12427</v>
      </c>
      <c r="H929" s="482" t="s">
        <v>7096</v>
      </c>
      <c r="I929" s="489" t="s">
        <v>25</v>
      </c>
      <c r="J929" s="502">
        <v>8330000</v>
      </c>
      <c r="K929" s="489">
        <v>4</v>
      </c>
      <c r="L929" s="486">
        <f t="shared" si="16"/>
        <v>33320000</v>
      </c>
      <c r="M929" s="483" t="s">
        <v>12428</v>
      </c>
      <c r="N929" s="485" t="s">
        <v>10665</v>
      </c>
      <c r="O929" s="485" t="s">
        <v>10659</v>
      </c>
      <c r="P929" s="483" t="s">
        <v>10648</v>
      </c>
      <c r="Q929" s="483" t="s">
        <v>10649</v>
      </c>
    </row>
    <row r="930" spans="1:17" ht="45">
      <c r="A930" s="482">
        <v>929</v>
      </c>
      <c r="B930" s="483"/>
      <c r="C930" s="483"/>
      <c r="D930" s="484" t="s">
        <v>12459</v>
      </c>
      <c r="E930" s="484" t="s">
        <v>12459</v>
      </c>
      <c r="F930" s="489" t="s">
        <v>12460</v>
      </c>
      <c r="G930" s="483" t="s">
        <v>12427</v>
      </c>
      <c r="H930" s="482" t="s">
        <v>7096</v>
      </c>
      <c r="I930" s="489" t="s">
        <v>25</v>
      </c>
      <c r="J930" s="502">
        <v>5340000</v>
      </c>
      <c r="K930" s="489">
        <v>2</v>
      </c>
      <c r="L930" s="486">
        <f t="shared" si="16"/>
        <v>10680000</v>
      </c>
      <c r="M930" s="483" t="s">
        <v>12428</v>
      </c>
      <c r="N930" s="485" t="s">
        <v>10665</v>
      </c>
      <c r="O930" s="485" t="s">
        <v>10659</v>
      </c>
      <c r="P930" s="483" t="s">
        <v>10648</v>
      </c>
      <c r="Q930" s="483" t="s">
        <v>10649</v>
      </c>
    </row>
    <row r="931" spans="1:17" ht="45">
      <c r="A931" s="482">
        <v>930</v>
      </c>
      <c r="B931" s="483"/>
      <c r="C931" s="483"/>
      <c r="D931" s="484" t="s">
        <v>12461</v>
      </c>
      <c r="E931" s="484" t="s">
        <v>12461</v>
      </c>
      <c r="F931" s="489" t="s">
        <v>12462</v>
      </c>
      <c r="G931" s="483" t="s">
        <v>12427</v>
      </c>
      <c r="H931" s="482" t="s">
        <v>7096</v>
      </c>
      <c r="I931" s="489" t="s">
        <v>25</v>
      </c>
      <c r="J931" s="502">
        <v>4570000</v>
      </c>
      <c r="K931" s="489">
        <v>2</v>
      </c>
      <c r="L931" s="486">
        <f t="shared" si="16"/>
        <v>9140000</v>
      </c>
      <c r="M931" s="483" t="s">
        <v>12428</v>
      </c>
      <c r="N931" s="485" t="s">
        <v>10665</v>
      </c>
      <c r="O931" s="485" t="s">
        <v>10659</v>
      </c>
      <c r="P931" s="483" t="s">
        <v>10648</v>
      </c>
      <c r="Q931" s="483" t="s">
        <v>10649</v>
      </c>
    </row>
    <row r="932" spans="1:17" ht="45">
      <c r="A932" s="482">
        <v>931</v>
      </c>
      <c r="B932" s="483"/>
      <c r="C932" s="483"/>
      <c r="D932" s="484" t="s">
        <v>12463</v>
      </c>
      <c r="E932" s="484" t="s">
        <v>12463</v>
      </c>
      <c r="F932" s="489" t="s">
        <v>12464</v>
      </c>
      <c r="G932" s="483" t="s">
        <v>12427</v>
      </c>
      <c r="H932" s="482" t="s">
        <v>7096</v>
      </c>
      <c r="I932" s="489" t="s">
        <v>25</v>
      </c>
      <c r="J932" s="502">
        <v>8850000</v>
      </c>
      <c r="K932" s="489">
        <v>12</v>
      </c>
      <c r="L932" s="486">
        <f t="shared" si="16"/>
        <v>106200000</v>
      </c>
      <c r="M932" s="483" t="s">
        <v>12428</v>
      </c>
      <c r="N932" s="485" t="s">
        <v>10665</v>
      </c>
      <c r="O932" s="485" t="s">
        <v>10659</v>
      </c>
      <c r="P932" s="483" t="s">
        <v>10648</v>
      </c>
      <c r="Q932" s="483" t="s">
        <v>10649</v>
      </c>
    </row>
    <row r="933" spans="1:17" ht="45">
      <c r="A933" s="482">
        <v>932</v>
      </c>
      <c r="B933" s="483"/>
      <c r="C933" s="483"/>
      <c r="D933" s="484" t="s">
        <v>12465</v>
      </c>
      <c r="E933" s="484" t="s">
        <v>12465</v>
      </c>
      <c r="F933" s="489" t="s">
        <v>12466</v>
      </c>
      <c r="G933" s="483" t="s">
        <v>12427</v>
      </c>
      <c r="H933" s="482" t="s">
        <v>7096</v>
      </c>
      <c r="I933" s="489" t="s">
        <v>25</v>
      </c>
      <c r="J933" s="502">
        <v>10380000</v>
      </c>
      <c r="K933" s="489">
        <v>2</v>
      </c>
      <c r="L933" s="486">
        <f t="shared" si="16"/>
        <v>20760000</v>
      </c>
      <c r="M933" s="483" t="s">
        <v>12428</v>
      </c>
      <c r="N933" s="485" t="s">
        <v>10665</v>
      </c>
      <c r="O933" s="485" t="s">
        <v>10659</v>
      </c>
      <c r="P933" s="483" t="s">
        <v>10648</v>
      </c>
      <c r="Q933" s="483" t="s">
        <v>10649</v>
      </c>
    </row>
    <row r="934" spans="1:17" ht="45">
      <c r="A934" s="482">
        <v>933</v>
      </c>
      <c r="B934" s="483"/>
      <c r="C934" s="483"/>
      <c r="D934" s="484" t="s">
        <v>12467</v>
      </c>
      <c r="E934" s="484" t="s">
        <v>12467</v>
      </c>
      <c r="F934" s="489" t="s">
        <v>12468</v>
      </c>
      <c r="G934" s="483" t="s">
        <v>12427</v>
      </c>
      <c r="H934" s="482" t="s">
        <v>7096</v>
      </c>
      <c r="I934" s="489" t="s">
        <v>25</v>
      </c>
      <c r="J934" s="502">
        <v>14760000</v>
      </c>
      <c r="K934" s="489">
        <v>10</v>
      </c>
      <c r="L934" s="486">
        <f t="shared" si="16"/>
        <v>147600000</v>
      </c>
      <c r="M934" s="483" t="s">
        <v>12428</v>
      </c>
      <c r="N934" s="485" t="s">
        <v>10665</v>
      </c>
      <c r="O934" s="485" t="s">
        <v>10659</v>
      </c>
      <c r="P934" s="483" t="s">
        <v>10648</v>
      </c>
      <c r="Q934" s="483" t="s">
        <v>10649</v>
      </c>
    </row>
    <row r="935" spans="1:17" ht="45">
      <c r="A935" s="482">
        <v>934</v>
      </c>
      <c r="B935" s="483"/>
      <c r="C935" s="483"/>
      <c r="D935" s="484" t="s">
        <v>12469</v>
      </c>
      <c r="E935" s="484" t="s">
        <v>12469</v>
      </c>
      <c r="F935" s="489" t="s">
        <v>12470</v>
      </c>
      <c r="G935" s="483" t="s">
        <v>12427</v>
      </c>
      <c r="H935" s="482" t="s">
        <v>34</v>
      </c>
      <c r="I935" s="489" t="s">
        <v>32</v>
      </c>
      <c r="J935" s="502">
        <v>464000</v>
      </c>
      <c r="K935" s="489">
        <v>70</v>
      </c>
      <c r="L935" s="486">
        <f t="shared" si="16"/>
        <v>32480000</v>
      </c>
      <c r="M935" s="483" t="s">
        <v>12428</v>
      </c>
      <c r="N935" s="485" t="s">
        <v>10665</v>
      </c>
      <c r="O935" s="485" t="s">
        <v>10659</v>
      </c>
      <c r="P935" s="483" t="s">
        <v>10648</v>
      </c>
      <c r="Q935" s="483" t="s">
        <v>10649</v>
      </c>
    </row>
    <row r="936" spans="1:17" ht="45">
      <c r="A936" s="482">
        <v>935</v>
      </c>
      <c r="B936" s="483"/>
      <c r="C936" s="483"/>
      <c r="D936" s="484" t="s">
        <v>12471</v>
      </c>
      <c r="E936" s="484" t="s">
        <v>12471</v>
      </c>
      <c r="F936" s="489" t="s">
        <v>12472</v>
      </c>
      <c r="G936" s="483" t="s">
        <v>12427</v>
      </c>
      <c r="H936" s="482" t="s">
        <v>241</v>
      </c>
      <c r="I936" s="489" t="s">
        <v>32</v>
      </c>
      <c r="J936" s="502">
        <v>1820000</v>
      </c>
      <c r="K936" s="489">
        <v>14</v>
      </c>
      <c r="L936" s="486">
        <f t="shared" si="16"/>
        <v>25480000</v>
      </c>
      <c r="M936" s="483" t="s">
        <v>12428</v>
      </c>
      <c r="N936" s="485" t="s">
        <v>10665</v>
      </c>
      <c r="O936" s="485" t="s">
        <v>10659</v>
      </c>
      <c r="P936" s="483" t="s">
        <v>10648</v>
      </c>
      <c r="Q936" s="483" t="s">
        <v>10649</v>
      </c>
    </row>
    <row r="937" spans="1:17" ht="45">
      <c r="A937" s="482">
        <v>936</v>
      </c>
      <c r="B937" s="483"/>
      <c r="C937" s="483"/>
      <c r="D937" s="484" t="s">
        <v>12473</v>
      </c>
      <c r="E937" s="484" t="s">
        <v>12473</v>
      </c>
      <c r="F937" s="489" t="s">
        <v>12474</v>
      </c>
      <c r="G937" s="483" t="s">
        <v>12427</v>
      </c>
      <c r="H937" s="482" t="s">
        <v>241</v>
      </c>
      <c r="I937" s="489" t="s">
        <v>32</v>
      </c>
      <c r="J937" s="502">
        <v>2110000</v>
      </c>
      <c r="K937" s="489">
        <v>10</v>
      </c>
      <c r="L937" s="486">
        <f t="shared" si="16"/>
        <v>21100000</v>
      </c>
      <c r="M937" s="483" t="s">
        <v>12428</v>
      </c>
      <c r="N937" s="485" t="s">
        <v>10665</v>
      </c>
      <c r="O937" s="485" t="s">
        <v>10659</v>
      </c>
      <c r="P937" s="483" t="s">
        <v>10648</v>
      </c>
      <c r="Q937" s="483" t="s">
        <v>10649</v>
      </c>
    </row>
    <row r="938" spans="1:17" ht="45">
      <c r="A938" s="482">
        <v>937</v>
      </c>
      <c r="B938" s="483"/>
      <c r="C938" s="483"/>
      <c r="D938" s="484" t="s">
        <v>12475</v>
      </c>
      <c r="E938" s="484" t="s">
        <v>12475</v>
      </c>
      <c r="F938" s="489" t="s">
        <v>12474</v>
      </c>
      <c r="G938" s="483" t="s">
        <v>12427</v>
      </c>
      <c r="H938" s="482" t="s">
        <v>34</v>
      </c>
      <c r="I938" s="489" t="s">
        <v>32</v>
      </c>
      <c r="J938" s="502">
        <v>465000</v>
      </c>
      <c r="K938" s="489">
        <v>14</v>
      </c>
      <c r="L938" s="486">
        <f t="shared" si="16"/>
        <v>6510000</v>
      </c>
      <c r="M938" s="483" t="s">
        <v>12428</v>
      </c>
      <c r="N938" s="485" t="s">
        <v>10665</v>
      </c>
      <c r="O938" s="485" t="s">
        <v>10659</v>
      </c>
      <c r="P938" s="483" t="s">
        <v>10648</v>
      </c>
      <c r="Q938" s="483" t="s">
        <v>10649</v>
      </c>
    </row>
    <row r="939" spans="1:17" ht="60">
      <c r="A939" s="482">
        <v>938</v>
      </c>
      <c r="B939" s="483"/>
      <c r="C939" s="483"/>
      <c r="D939" s="484" t="s">
        <v>12476</v>
      </c>
      <c r="E939" s="484" t="s">
        <v>12476</v>
      </c>
      <c r="F939" s="489" t="s">
        <v>12477</v>
      </c>
      <c r="G939" s="483" t="s">
        <v>12427</v>
      </c>
      <c r="H939" s="482" t="s">
        <v>34</v>
      </c>
      <c r="I939" s="489" t="s">
        <v>25</v>
      </c>
      <c r="J939" s="502">
        <v>9200000</v>
      </c>
      <c r="K939" s="489">
        <v>7</v>
      </c>
      <c r="L939" s="486">
        <f t="shared" si="16"/>
        <v>64400000</v>
      </c>
      <c r="M939" s="483" t="s">
        <v>12428</v>
      </c>
      <c r="N939" s="485" t="s">
        <v>10665</v>
      </c>
      <c r="O939" s="485" t="s">
        <v>10659</v>
      </c>
      <c r="P939" s="483" t="s">
        <v>10648</v>
      </c>
      <c r="Q939" s="483" t="s">
        <v>10649</v>
      </c>
    </row>
    <row r="940" spans="1:17" ht="45">
      <c r="A940" s="482">
        <v>939</v>
      </c>
      <c r="B940" s="483"/>
      <c r="C940" s="483"/>
      <c r="D940" s="484" t="s">
        <v>12478</v>
      </c>
      <c r="E940" s="484" t="s">
        <v>12478</v>
      </c>
      <c r="F940" s="489" t="s">
        <v>12479</v>
      </c>
      <c r="G940" s="483" t="s">
        <v>12427</v>
      </c>
      <c r="H940" s="482" t="s">
        <v>34</v>
      </c>
      <c r="I940" s="489" t="s">
        <v>25</v>
      </c>
      <c r="J940" s="502">
        <v>10260000</v>
      </c>
      <c r="K940" s="489">
        <v>2</v>
      </c>
      <c r="L940" s="486">
        <f t="shared" si="16"/>
        <v>20520000</v>
      </c>
      <c r="M940" s="483" t="s">
        <v>12428</v>
      </c>
      <c r="N940" s="485" t="s">
        <v>10665</v>
      </c>
      <c r="O940" s="485" t="s">
        <v>10659</v>
      </c>
      <c r="P940" s="483" t="s">
        <v>10648</v>
      </c>
      <c r="Q940" s="483" t="s">
        <v>10649</v>
      </c>
    </row>
    <row r="941" spans="1:17" ht="45">
      <c r="A941" s="482">
        <v>940</v>
      </c>
      <c r="B941" s="483"/>
      <c r="C941" s="483"/>
      <c r="D941" s="484" t="s">
        <v>12480</v>
      </c>
      <c r="E941" s="484" t="s">
        <v>12480</v>
      </c>
      <c r="F941" s="489" t="s">
        <v>12470</v>
      </c>
      <c r="G941" s="483" t="s">
        <v>12427</v>
      </c>
      <c r="H941" s="482" t="s">
        <v>34</v>
      </c>
      <c r="I941" s="489" t="s">
        <v>32</v>
      </c>
      <c r="J941" s="502">
        <v>464000</v>
      </c>
      <c r="K941" s="489">
        <v>50</v>
      </c>
      <c r="L941" s="486">
        <f t="shared" si="16"/>
        <v>23200000</v>
      </c>
      <c r="M941" s="483" t="s">
        <v>12428</v>
      </c>
      <c r="N941" s="485" t="s">
        <v>10665</v>
      </c>
      <c r="O941" s="485" t="s">
        <v>10659</v>
      </c>
      <c r="P941" s="483" t="s">
        <v>10648</v>
      </c>
      <c r="Q941" s="483" t="s">
        <v>10649</v>
      </c>
    </row>
    <row r="942" spans="1:17" ht="45">
      <c r="A942" s="482">
        <v>941</v>
      </c>
      <c r="B942" s="483"/>
      <c r="C942" s="483"/>
      <c r="D942" s="484" t="s">
        <v>12481</v>
      </c>
      <c r="E942" s="484" t="s">
        <v>12481</v>
      </c>
      <c r="F942" s="489" t="s">
        <v>12470</v>
      </c>
      <c r="G942" s="483" t="s">
        <v>12427</v>
      </c>
      <c r="H942" s="482" t="s">
        <v>34</v>
      </c>
      <c r="I942" s="489" t="s">
        <v>32</v>
      </c>
      <c r="J942" s="502">
        <v>464000</v>
      </c>
      <c r="K942" s="489">
        <v>50</v>
      </c>
      <c r="L942" s="486">
        <f t="shared" si="16"/>
        <v>23200000</v>
      </c>
      <c r="M942" s="483" t="s">
        <v>12428</v>
      </c>
      <c r="N942" s="485" t="s">
        <v>10665</v>
      </c>
      <c r="O942" s="485" t="s">
        <v>10659</v>
      </c>
      <c r="P942" s="483" t="s">
        <v>10648</v>
      </c>
      <c r="Q942" s="483" t="s">
        <v>10649</v>
      </c>
    </row>
    <row r="943" spans="1:17" ht="60">
      <c r="A943" s="482">
        <v>942</v>
      </c>
      <c r="B943" s="483"/>
      <c r="C943" s="483"/>
      <c r="D943" s="484" t="s">
        <v>12482</v>
      </c>
      <c r="E943" s="484" t="s">
        <v>12482</v>
      </c>
      <c r="F943" s="489" t="s">
        <v>12483</v>
      </c>
      <c r="G943" s="483" t="s">
        <v>12427</v>
      </c>
      <c r="H943" s="482" t="s">
        <v>12484</v>
      </c>
      <c r="I943" s="489" t="s">
        <v>32</v>
      </c>
      <c r="J943" s="502">
        <v>530000</v>
      </c>
      <c r="K943" s="489">
        <v>17</v>
      </c>
      <c r="L943" s="486">
        <f t="shared" si="16"/>
        <v>9010000</v>
      </c>
      <c r="M943" s="483" t="s">
        <v>12428</v>
      </c>
      <c r="N943" s="485" t="s">
        <v>10665</v>
      </c>
      <c r="O943" s="485" t="s">
        <v>10659</v>
      </c>
      <c r="P943" s="483" t="s">
        <v>10648</v>
      </c>
      <c r="Q943" s="483" t="s">
        <v>10649</v>
      </c>
    </row>
    <row r="944" spans="1:17" ht="60">
      <c r="A944" s="482">
        <v>943</v>
      </c>
      <c r="B944" s="483"/>
      <c r="C944" s="483"/>
      <c r="D944" s="484" t="s">
        <v>12485</v>
      </c>
      <c r="E944" s="484" t="s">
        <v>12485</v>
      </c>
      <c r="F944" s="489" t="s">
        <v>12486</v>
      </c>
      <c r="G944" s="483" t="s">
        <v>12427</v>
      </c>
      <c r="H944" s="482" t="s">
        <v>34</v>
      </c>
      <c r="I944" s="489" t="s">
        <v>32</v>
      </c>
      <c r="J944" s="502">
        <v>280000</v>
      </c>
      <c r="K944" s="489">
        <v>14</v>
      </c>
      <c r="L944" s="486">
        <f t="shared" si="16"/>
        <v>3920000</v>
      </c>
      <c r="M944" s="483" t="s">
        <v>12428</v>
      </c>
      <c r="N944" s="485" t="s">
        <v>10665</v>
      </c>
      <c r="O944" s="485" t="s">
        <v>10659</v>
      </c>
      <c r="P944" s="483" t="s">
        <v>10648</v>
      </c>
      <c r="Q944" s="483" t="s">
        <v>10649</v>
      </c>
    </row>
    <row r="945" spans="1:17" ht="60">
      <c r="A945" s="482">
        <v>944</v>
      </c>
      <c r="B945" s="483"/>
      <c r="C945" s="483"/>
      <c r="D945" s="484" t="s">
        <v>12487</v>
      </c>
      <c r="E945" s="484" t="s">
        <v>12487</v>
      </c>
      <c r="F945" s="489" t="s">
        <v>12486</v>
      </c>
      <c r="G945" s="483" t="s">
        <v>12427</v>
      </c>
      <c r="H945" s="482" t="s">
        <v>34</v>
      </c>
      <c r="I945" s="489" t="s">
        <v>32</v>
      </c>
      <c r="J945" s="502">
        <v>280000</v>
      </c>
      <c r="K945" s="489">
        <v>14</v>
      </c>
      <c r="L945" s="486">
        <f t="shared" si="16"/>
        <v>3920000</v>
      </c>
      <c r="M945" s="483" t="s">
        <v>12428</v>
      </c>
      <c r="N945" s="485" t="s">
        <v>10665</v>
      </c>
      <c r="O945" s="485" t="s">
        <v>10659</v>
      </c>
      <c r="P945" s="483" t="s">
        <v>10648</v>
      </c>
      <c r="Q945" s="483" t="s">
        <v>10649</v>
      </c>
    </row>
    <row r="946" spans="1:17" ht="45">
      <c r="A946" s="482">
        <v>945</v>
      </c>
      <c r="B946" s="483"/>
      <c r="C946" s="483"/>
      <c r="D946" s="484" t="s">
        <v>12488</v>
      </c>
      <c r="E946" s="484" t="s">
        <v>12488</v>
      </c>
      <c r="F946" s="489" t="s">
        <v>12486</v>
      </c>
      <c r="G946" s="483" t="s">
        <v>12427</v>
      </c>
      <c r="H946" s="482" t="s">
        <v>34</v>
      </c>
      <c r="I946" s="489" t="s">
        <v>32</v>
      </c>
      <c r="J946" s="502">
        <v>1970000</v>
      </c>
      <c r="K946" s="489">
        <v>10</v>
      </c>
      <c r="L946" s="486">
        <f t="shared" si="16"/>
        <v>19700000</v>
      </c>
      <c r="M946" s="483" t="s">
        <v>12428</v>
      </c>
      <c r="N946" s="485" t="s">
        <v>10665</v>
      </c>
      <c r="O946" s="485" t="s">
        <v>10659</v>
      </c>
      <c r="P946" s="483" t="s">
        <v>10648</v>
      </c>
      <c r="Q946" s="483" t="s">
        <v>10649</v>
      </c>
    </row>
    <row r="947" spans="1:17" ht="45">
      <c r="A947" s="482">
        <v>946</v>
      </c>
      <c r="B947" s="483"/>
      <c r="C947" s="483"/>
      <c r="D947" s="484" t="s">
        <v>12489</v>
      </c>
      <c r="E947" s="484" t="s">
        <v>12489</v>
      </c>
      <c r="F947" s="489" t="s">
        <v>12486</v>
      </c>
      <c r="G947" s="483" t="s">
        <v>12427</v>
      </c>
      <c r="H947" s="482" t="s">
        <v>34</v>
      </c>
      <c r="I947" s="489" t="s">
        <v>32</v>
      </c>
      <c r="J947" s="502">
        <v>1970000</v>
      </c>
      <c r="K947" s="489">
        <v>10</v>
      </c>
      <c r="L947" s="486">
        <f t="shared" si="16"/>
        <v>19700000</v>
      </c>
      <c r="M947" s="483" t="s">
        <v>12428</v>
      </c>
      <c r="N947" s="485" t="s">
        <v>10665</v>
      </c>
      <c r="O947" s="485" t="s">
        <v>10659</v>
      </c>
      <c r="P947" s="483" t="s">
        <v>10648</v>
      </c>
      <c r="Q947" s="483" t="s">
        <v>10649</v>
      </c>
    </row>
    <row r="948" spans="1:17" ht="45">
      <c r="A948" s="482">
        <v>947</v>
      </c>
      <c r="B948" s="483"/>
      <c r="C948" s="483"/>
      <c r="D948" s="484" t="s">
        <v>12490</v>
      </c>
      <c r="E948" s="484" t="s">
        <v>12490</v>
      </c>
      <c r="F948" s="489" t="s">
        <v>12486</v>
      </c>
      <c r="G948" s="483" t="s">
        <v>12427</v>
      </c>
      <c r="H948" s="482" t="s">
        <v>34</v>
      </c>
      <c r="I948" s="489" t="s">
        <v>32</v>
      </c>
      <c r="J948" s="502">
        <v>1970000</v>
      </c>
      <c r="K948" s="489">
        <v>10</v>
      </c>
      <c r="L948" s="486">
        <f t="shared" si="16"/>
        <v>19700000</v>
      </c>
      <c r="M948" s="483" t="s">
        <v>12428</v>
      </c>
      <c r="N948" s="485" t="s">
        <v>10665</v>
      </c>
      <c r="O948" s="485" t="s">
        <v>10659</v>
      </c>
      <c r="P948" s="483" t="s">
        <v>10648</v>
      </c>
      <c r="Q948" s="483" t="s">
        <v>10649</v>
      </c>
    </row>
    <row r="949" spans="1:17" ht="45">
      <c r="A949" s="482">
        <v>948</v>
      </c>
      <c r="B949" s="483"/>
      <c r="C949" s="483"/>
      <c r="D949" s="484" t="s">
        <v>12491</v>
      </c>
      <c r="E949" s="484" t="s">
        <v>12491</v>
      </c>
      <c r="F949" s="489" t="s">
        <v>12492</v>
      </c>
      <c r="G949" s="483" t="s">
        <v>12493</v>
      </c>
      <c r="H949" s="482" t="s">
        <v>12494</v>
      </c>
      <c r="I949" s="489" t="s">
        <v>152</v>
      </c>
      <c r="J949" s="502">
        <v>4950000</v>
      </c>
      <c r="K949" s="489">
        <v>38</v>
      </c>
      <c r="L949" s="486">
        <f t="shared" si="16"/>
        <v>188100000</v>
      </c>
      <c r="M949" s="483" t="s">
        <v>12428</v>
      </c>
      <c r="N949" s="485" t="s">
        <v>10665</v>
      </c>
      <c r="O949" s="485" t="s">
        <v>10659</v>
      </c>
      <c r="P949" s="483" t="s">
        <v>10648</v>
      </c>
      <c r="Q949" s="483" t="s">
        <v>10649</v>
      </c>
    </row>
    <row r="950" spans="1:17" ht="45">
      <c r="A950" s="482">
        <v>949</v>
      </c>
      <c r="B950" s="483"/>
      <c r="C950" s="483"/>
      <c r="D950" s="484" t="s">
        <v>12495</v>
      </c>
      <c r="E950" s="484" t="s">
        <v>12495</v>
      </c>
      <c r="F950" s="489" t="s">
        <v>12496</v>
      </c>
      <c r="G950" s="483" t="s">
        <v>12427</v>
      </c>
      <c r="H950" s="482" t="s">
        <v>7096</v>
      </c>
      <c r="I950" s="489" t="s">
        <v>281</v>
      </c>
      <c r="J950" s="502">
        <v>1780000</v>
      </c>
      <c r="K950" s="489">
        <v>50</v>
      </c>
      <c r="L950" s="486">
        <f t="shared" si="16"/>
        <v>89000000</v>
      </c>
      <c r="M950" s="483" t="s">
        <v>12428</v>
      </c>
      <c r="N950" s="485" t="s">
        <v>10665</v>
      </c>
      <c r="O950" s="485" t="s">
        <v>10659</v>
      </c>
      <c r="P950" s="483" t="s">
        <v>10648</v>
      </c>
      <c r="Q950" s="483" t="s">
        <v>10649</v>
      </c>
    </row>
    <row r="951" spans="1:17" ht="45">
      <c r="A951" s="482">
        <v>950</v>
      </c>
      <c r="B951" s="483"/>
      <c r="C951" s="483"/>
      <c r="D951" s="484" t="s">
        <v>12497</v>
      </c>
      <c r="E951" s="484" t="s">
        <v>12497</v>
      </c>
      <c r="F951" s="489" t="s">
        <v>12498</v>
      </c>
      <c r="G951" s="483" t="s">
        <v>12427</v>
      </c>
      <c r="H951" s="482" t="s">
        <v>7096</v>
      </c>
      <c r="I951" s="489" t="s">
        <v>152</v>
      </c>
      <c r="J951" s="502">
        <v>5150000</v>
      </c>
      <c r="K951" s="489">
        <v>19</v>
      </c>
      <c r="L951" s="486">
        <f t="shared" si="16"/>
        <v>97850000</v>
      </c>
      <c r="M951" s="483" t="s">
        <v>12428</v>
      </c>
      <c r="N951" s="485" t="s">
        <v>10665</v>
      </c>
      <c r="O951" s="485" t="s">
        <v>10659</v>
      </c>
      <c r="P951" s="483" t="s">
        <v>10648</v>
      </c>
      <c r="Q951" s="483" t="s">
        <v>10649</v>
      </c>
    </row>
    <row r="952" spans="1:17" ht="45">
      <c r="A952" s="482">
        <v>951</v>
      </c>
      <c r="B952" s="483"/>
      <c r="C952" s="483"/>
      <c r="D952" s="484" t="s">
        <v>12499</v>
      </c>
      <c r="E952" s="484" t="s">
        <v>12499</v>
      </c>
      <c r="F952" s="489" t="s">
        <v>12500</v>
      </c>
      <c r="G952" s="483" t="s">
        <v>12427</v>
      </c>
      <c r="H952" s="482" t="s">
        <v>7096</v>
      </c>
      <c r="I952" s="489" t="s">
        <v>152</v>
      </c>
      <c r="J952" s="502">
        <v>1135000</v>
      </c>
      <c r="K952" s="489">
        <v>6</v>
      </c>
      <c r="L952" s="486">
        <f t="shared" si="16"/>
        <v>6810000</v>
      </c>
      <c r="M952" s="483" t="s">
        <v>12428</v>
      </c>
      <c r="N952" s="485" t="s">
        <v>10665</v>
      </c>
      <c r="O952" s="485" t="s">
        <v>10659</v>
      </c>
      <c r="P952" s="483" t="s">
        <v>10648</v>
      </c>
      <c r="Q952" s="483" t="s">
        <v>10649</v>
      </c>
    </row>
    <row r="953" spans="1:17" ht="45">
      <c r="A953" s="482">
        <v>952</v>
      </c>
      <c r="B953" s="483"/>
      <c r="C953" s="483"/>
      <c r="D953" s="484" t="s">
        <v>12501</v>
      </c>
      <c r="E953" s="484" t="s">
        <v>12501</v>
      </c>
      <c r="F953" s="489" t="s">
        <v>12500</v>
      </c>
      <c r="G953" s="483" t="s">
        <v>12427</v>
      </c>
      <c r="H953" s="482" t="s">
        <v>7096</v>
      </c>
      <c r="I953" s="489" t="s">
        <v>152</v>
      </c>
      <c r="J953" s="502">
        <v>1320000</v>
      </c>
      <c r="K953" s="489">
        <v>6</v>
      </c>
      <c r="L953" s="486">
        <f t="shared" si="16"/>
        <v>7920000</v>
      </c>
      <c r="M953" s="483" t="s">
        <v>12428</v>
      </c>
      <c r="N953" s="485" t="s">
        <v>10665</v>
      </c>
      <c r="O953" s="485" t="s">
        <v>10659</v>
      </c>
      <c r="P953" s="483" t="s">
        <v>10648</v>
      </c>
      <c r="Q953" s="483" t="s">
        <v>10649</v>
      </c>
    </row>
    <row r="954" spans="1:17" ht="45">
      <c r="A954" s="482">
        <v>953</v>
      </c>
      <c r="B954" s="483"/>
      <c r="C954" s="483"/>
      <c r="D954" s="484" t="s">
        <v>12502</v>
      </c>
      <c r="E954" s="484" t="s">
        <v>12502</v>
      </c>
      <c r="F954" s="489" t="s">
        <v>12503</v>
      </c>
      <c r="G954" s="483" t="s">
        <v>12427</v>
      </c>
      <c r="H954" s="482" t="s">
        <v>7096</v>
      </c>
      <c r="I954" s="489" t="s">
        <v>152</v>
      </c>
      <c r="J954" s="502">
        <v>5530000</v>
      </c>
      <c r="K954" s="489">
        <v>15</v>
      </c>
      <c r="L954" s="486">
        <f t="shared" si="16"/>
        <v>82950000</v>
      </c>
      <c r="M954" s="483" t="s">
        <v>12428</v>
      </c>
      <c r="N954" s="485" t="s">
        <v>10665</v>
      </c>
      <c r="O954" s="485" t="s">
        <v>10659</v>
      </c>
      <c r="P954" s="483" t="s">
        <v>10648</v>
      </c>
      <c r="Q954" s="483" t="s">
        <v>10649</v>
      </c>
    </row>
    <row r="955" spans="1:17" ht="45">
      <c r="A955" s="482">
        <v>954</v>
      </c>
      <c r="B955" s="483"/>
      <c r="C955" s="483"/>
      <c r="D955" s="484" t="s">
        <v>12504</v>
      </c>
      <c r="E955" s="484" t="s">
        <v>12504</v>
      </c>
      <c r="F955" s="489" t="s">
        <v>12505</v>
      </c>
      <c r="G955" s="483" t="s">
        <v>12427</v>
      </c>
      <c r="H955" s="482" t="s">
        <v>7096</v>
      </c>
      <c r="I955" s="489" t="s">
        <v>152</v>
      </c>
      <c r="J955" s="502">
        <v>4350000</v>
      </c>
      <c r="K955" s="489">
        <v>25</v>
      </c>
      <c r="L955" s="486">
        <f t="shared" si="16"/>
        <v>108750000</v>
      </c>
      <c r="M955" s="483" t="s">
        <v>12428</v>
      </c>
      <c r="N955" s="485" t="s">
        <v>10665</v>
      </c>
      <c r="O955" s="485" t="s">
        <v>10659</v>
      </c>
      <c r="P955" s="483" t="s">
        <v>10648</v>
      </c>
      <c r="Q955" s="483" t="s">
        <v>10649</v>
      </c>
    </row>
    <row r="956" spans="1:17" ht="45">
      <c r="A956" s="482">
        <v>955</v>
      </c>
      <c r="B956" s="483"/>
      <c r="C956" s="483"/>
      <c r="D956" s="484" t="s">
        <v>12506</v>
      </c>
      <c r="E956" s="484" t="s">
        <v>12506</v>
      </c>
      <c r="F956" s="489" t="s">
        <v>12505</v>
      </c>
      <c r="G956" s="483" t="s">
        <v>12427</v>
      </c>
      <c r="H956" s="482" t="s">
        <v>7096</v>
      </c>
      <c r="I956" s="489" t="s">
        <v>152</v>
      </c>
      <c r="J956" s="502">
        <v>4840000</v>
      </c>
      <c r="K956" s="489">
        <v>35</v>
      </c>
      <c r="L956" s="486">
        <f t="shared" si="16"/>
        <v>169400000</v>
      </c>
      <c r="M956" s="483" t="s">
        <v>12428</v>
      </c>
      <c r="N956" s="485" t="s">
        <v>10665</v>
      </c>
      <c r="O956" s="485" t="s">
        <v>10659</v>
      </c>
      <c r="P956" s="483" t="s">
        <v>10648</v>
      </c>
      <c r="Q956" s="483" t="s">
        <v>10649</v>
      </c>
    </row>
    <row r="957" spans="1:17" ht="45">
      <c r="A957" s="482">
        <v>956</v>
      </c>
      <c r="B957" s="483"/>
      <c r="C957" s="483"/>
      <c r="D957" s="484" t="s">
        <v>12507</v>
      </c>
      <c r="E957" s="484" t="s">
        <v>12507</v>
      </c>
      <c r="F957" s="489" t="s">
        <v>21</v>
      </c>
      <c r="G957" s="483" t="s">
        <v>12427</v>
      </c>
      <c r="H957" s="482" t="s">
        <v>241</v>
      </c>
      <c r="I957" s="489" t="s">
        <v>21</v>
      </c>
      <c r="J957" s="502">
        <v>13240000</v>
      </c>
      <c r="K957" s="489">
        <v>1</v>
      </c>
      <c r="L957" s="486">
        <f t="shared" si="16"/>
        <v>13240000</v>
      </c>
      <c r="M957" s="483" t="s">
        <v>12428</v>
      </c>
      <c r="N957" s="485" t="s">
        <v>10665</v>
      </c>
      <c r="O957" s="485" t="s">
        <v>10659</v>
      </c>
      <c r="P957" s="483" t="s">
        <v>10648</v>
      </c>
      <c r="Q957" s="483" t="s">
        <v>10649</v>
      </c>
    </row>
    <row r="958" spans="1:17" ht="45">
      <c r="A958" s="482">
        <v>957</v>
      </c>
      <c r="B958" s="483"/>
      <c r="C958" s="483"/>
      <c r="D958" s="484" t="s">
        <v>12508</v>
      </c>
      <c r="E958" s="484" t="s">
        <v>12508</v>
      </c>
      <c r="F958" s="489" t="s">
        <v>21</v>
      </c>
      <c r="G958" s="483" t="s">
        <v>12427</v>
      </c>
      <c r="H958" s="482" t="s">
        <v>241</v>
      </c>
      <c r="I958" s="489" t="s">
        <v>21</v>
      </c>
      <c r="J958" s="502">
        <v>13240000</v>
      </c>
      <c r="K958" s="489">
        <v>1</v>
      </c>
      <c r="L958" s="486">
        <f t="shared" si="16"/>
        <v>13240000</v>
      </c>
      <c r="M958" s="483" t="s">
        <v>12428</v>
      </c>
      <c r="N958" s="485" t="s">
        <v>10665</v>
      </c>
      <c r="O958" s="485" t="s">
        <v>10659</v>
      </c>
      <c r="P958" s="483" t="s">
        <v>10648</v>
      </c>
      <c r="Q958" s="483" t="s">
        <v>10649</v>
      </c>
    </row>
    <row r="959" spans="1:17" ht="45">
      <c r="A959" s="482">
        <v>958</v>
      </c>
      <c r="B959" s="483"/>
      <c r="C959" s="483"/>
      <c r="D959" s="484" t="s">
        <v>12509</v>
      </c>
      <c r="E959" s="484" t="s">
        <v>12509</v>
      </c>
      <c r="F959" s="489" t="s">
        <v>21</v>
      </c>
      <c r="G959" s="483" t="s">
        <v>12427</v>
      </c>
      <c r="H959" s="482" t="s">
        <v>241</v>
      </c>
      <c r="I959" s="489" t="s">
        <v>21</v>
      </c>
      <c r="J959" s="502">
        <v>13240000</v>
      </c>
      <c r="K959" s="489">
        <v>1</v>
      </c>
      <c r="L959" s="486">
        <f t="shared" si="16"/>
        <v>13240000</v>
      </c>
      <c r="M959" s="483" t="s">
        <v>12428</v>
      </c>
      <c r="N959" s="485" t="s">
        <v>10665</v>
      </c>
      <c r="O959" s="485" t="s">
        <v>10659</v>
      </c>
      <c r="P959" s="483" t="s">
        <v>10648</v>
      </c>
      <c r="Q959" s="483" t="s">
        <v>10649</v>
      </c>
    </row>
    <row r="960" spans="1:17" ht="45">
      <c r="A960" s="482">
        <v>959</v>
      </c>
      <c r="B960" s="483"/>
      <c r="C960" s="483"/>
      <c r="D960" s="484" t="s">
        <v>12510</v>
      </c>
      <c r="E960" s="484" t="s">
        <v>12510</v>
      </c>
      <c r="F960" s="489" t="s">
        <v>21</v>
      </c>
      <c r="G960" s="483" t="s">
        <v>12427</v>
      </c>
      <c r="H960" s="482" t="s">
        <v>241</v>
      </c>
      <c r="I960" s="489" t="s">
        <v>21</v>
      </c>
      <c r="J960" s="502">
        <v>16000000</v>
      </c>
      <c r="K960" s="489">
        <v>1</v>
      </c>
      <c r="L960" s="486">
        <f t="shared" si="16"/>
        <v>16000000</v>
      </c>
      <c r="M960" s="483" t="s">
        <v>12428</v>
      </c>
      <c r="N960" s="485" t="s">
        <v>10665</v>
      </c>
      <c r="O960" s="485" t="s">
        <v>10659</v>
      </c>
      <c r="P960" s="483" t="s">
        <v>10648</v>
      </c>
      <c r="Q960" s="483" t="s">
        <v>10649</v>
      </c>
    </row>
    <row r="961" spans="1:17" ht="45">
      <c r="A961" s="482">
        <v>960</v>
      </c>
      <c r="B961" s="483"/>
      <c r="C961" s="483"/>
      <c r="D961" s="484" t="s">
        <v>12511</v>
      </c>
      <c r="E961" s="484" t="s">
        <v>12511</v>
      </c>
      <c r="F961" s="489" t="s">
        <v>12512</v>
      </c>
      <c r="G961" s="483" t="s">
        <v>12513</v>
      </c>
      <c r="H961" s="482" t="s">
        <v>149</v>
      </c>
      <c r="I961" s="489" t="s">
        <v>25</v>
      </c>
      <c r="J961" s="502">
        <v>5660000</v>
      </c>
      <c r="K961" s="489">
        <v>4</v>
      </c>
      <c r="L961" s="486">
        <f t="shared" si="16"/>
        <v>22640000</v>
      </c>
      <c r="M961" s="483" t="s">
        <v>12428</v>
      </c>
      <c r="N961" s="485" t="s">
        <v>10665</v>
      </c>
      <c r="O961" s="485" t="s">
        <v>10659</v>
      </c>
      <c r="P961" s="483" t="s">
        <v>10648</v>
      </c>
      <c r="Q961" s="483" t="s">
        <v>10649</v>
      </c>
    </row>
    <row r="962" spans="1:17" ht="45">
      <c r="A962" s="482">
        <v>961</v>
      </c>
      <c r="B962" s="483"/>
      <c r="C962" s="483"/>
      <c r="D962" s="484" t="s">
        <v>12514</v>
      </c>
      <c r="E962" s="484" t="s">
        <v>12514</v>
      </c>
      <c r="F962" s="489" t="s">
        <v>12515</v>
      </c>
      <c r="G962" s="483" t="s">
        <v>12427</v>
      </c>
      <c r="H962" s="482" t="s">
        <v>7096</v>
      </c>
      <c r="I962" s="489" t="s">
        <v>25</v>
      </c>
      <c r="J962" s="502">
        <v>5860000</v>
      </c>
      <c r="K962" s="489">
        <v>2</v>
      </c>
      <c r="L962" s="486">
        <f t="shared" si="16"/>
        <v>11720000</v>
      </c>
      <c r="M962" s="483" t="s">
        <v>12428</v>
      </c>
      <c r="N962" s="485" t="s">
        <v>10665</v>
      </c>
      <c r="O962" s="485" t="s">
        <v>10659</v>
      </c>
      <c r="P962" s="483" t="s">
        <v>10648</v>
      </c>
      <c r="Q962" s="483" t="s">
        <v>10649</v>
      </c>
    </row>
    <row r="963" spans="1:17" ht="45">
      <c r="A963" s="482">
        <v>962</v>
      </c>
      <c r="B963" s="483"/>
      <c r="C963" s="483"/>
      <c r="D963" s="484" t="s">
        <v>12516</v>
      </c>
      <c r="E963" s="484" t="s">
        <v>12516</v>
      </c>
      <c r="F963" s="489" t="s">
        <v>12517</v>
      </c>
      <c r="G963" s="483" t="s">
        <v>12427</v>
      </c>
      <c r="H963" s="482" t="s">
        <v>42</v>
      </c>
      <c r="I963" s="489" t="s">
        <v>25</v>
      </c>
      <c r="J963" s="502">
        <v>30420000</v>
      </c>
      <c r="K963" s="489">
        <v>1</v>
      </c>
      <c r="L963" s="486">
        <f t="shared" si="16"/>
        <v>30420000</v>
      </c>
      <c r="M963" s="483" t="s">
        <v>12428</v>
      </c>
      <c r="N963" s="485" t="s">
        <v>10665</v>
      </c>
      <c r="O963" s="485" t="s">
        <v>10659</v>
      </c>
      <c r="P963" s="483" t="s">
        <v>10648</v>
      </c>
      <c r="Q963" s="483" t="s">
        <v>10649</v>
      </c>
    </row>
    <row r="964" spans="1:17" ht="45">
      <c r="A964" s="482">
        <v>963</v>
      </c>
      <c r="B964" s="483"/>
      <c r="C964" s="483"/>
      <c r="D964" s="484" t="s">
        <v>12185</v>
      </c>
      <c r="E964" s="484" t="s">
        <v>12185</v>
      </c>
      <c r="F964" s="489" t="s">
        <v>12518</v>
      </c>
      <c r="G964" s="483" t="s">
        <v>12427</v>
      </c>
      <c r="H964" s="482" t="s">
        <v>241</v>
      </c>
      <c r="I964" s="489" t="s">
        <v>25</v>
      </c>
      <c r="J964" s="502">
        <v>22100000</v>
      </c>
      <c r="K964" s="489">
        <v>1</v>
      </c>
      <c r="L964" s="486">
        <f t="shared" si="16"/>
        <v>22100000</v>
      </c>
      <c r="M964" s="483" t="s">
        <v>12428</v>
      </c>
      <c r="N964" s="485" t="s">
        <v>10665</v>
      </c>
      <c r="O964" s="485" t="s">
        <v>10659</v>
      </c>
      <c r="P964" s="483" t="s">
        <v>10648</v>
      </c>
      <c r="Q964" s="483" t="s">
        <v>10649</v>
      </c>
    </row>
    <row r="965" spans="1:17" ht="45">
      <c r="A965" s="482">
        <v>964</v>
      </c>
      <c r="B965" s="483"/>
      <c r="C965" s="483"/>
      <c r="D965" s="484" t="s">
        <v>12519</v>
      </c>
      <c r="E965" s="484" t="s">
        <v>12519</v>
      </c>
      <c r="F965" s="489" t="s">
        <v>12520</v>
      </c>
      <c r="G965" s="483" t="s">
        <v>12427</v>
      </c>
      <c r="H965" s="482" t="s">
        <v>1310</v>
      </c>
      <c r="I965" s="489" t="s">
        <v>25</v>
      </c>
      <c r="J965" s="502">
        <v>7150000</v>
      </c>
      <c r="K965" s="489">
        <v>2</v>
      </c>
      <c r="L965" s="486">
        <f t="shared" si="16"/>
        <v>14300000</v>
      </c>
      <c r="M965" s="483" t="s">
        <v>12428</v>
      </c>
      <c r="N965" s="485" t="s">
        <v>10665</v>
      </c>
      <c r="O965" s="485" t="s">
        <v>10659</v>
      </c>
      <c r="P965" s="483" t="s">
        <v>10648</v>
      </c>
      <c r="Q965" s="483" t="s">
        <v>10649</v>
      </c>
    </row>
    <row r="966" spans="1:17" ht="45">
      <c r="A966" s="482">
        <v>965</v>
      </c>
      <c r="B966" s="483"/>
      <c r="C966" s="483"/>
      <c r="D966" s="484" t="s">
        <v>12521</v>
      </c>
      <c r="E966" s="484" t="s">
        <v>12521</v>
      </c>
      <c r="F966" s="489" t="s">
        <v>12522</v>
      </c>
      <c r="G966" s="483" t="s">
        <v>12427</v>
      </c>
      <c r="H966" s="482" t="s">
        <v>7096</v>
      </c>
      <c r="I966" s="489" t="s">
        <v>25</v>
      </c>
      <c r="J966" s="502">
        <v>6800000</v>
      </c>
      <c r="K966" s="489">
        <v>2</v>
      </c>
      <c r="L966" s="486">
        <f t="shared" si="16"/>
        <v>13600000</v>
      </c>
      <c r="M966" s="483" t="s">
        <v>12428</v>
      </c>
      <c r="N966" s="485" t="s">
        <v>10665</v>
      </c>
      <c r="O966" s="485" t="s">
        <v>10659</v>
      </c>
      <c r="P966" s="483" t="s">
        <v>10648</v>
      </c>
      <c r="Q966" s="483" t="s">
        <v>10649</v>
      </c>
    </row>
    <row r="967" spans="1:17" ht="45">
      <c r="A967" s="482">
        <v>966</v>
      </c>
      <c r="B967" s="483"/>
      <c r="C967" s="483"/>
      <c r="D967" s="484" t="s">
        <v>12523</v>
      </c>
      <c r="E967" s="484" t="s">
        <v>12523</v>
      </c>
      <c r="F967" s="489" t="s">
        <v>12524</v>
      </c>
      <c r="G967" s="483" t="s">
        <v>12427</v>
      </c>
      <c r="H967" s="482" t="s">
        <v>7096</v>
      </c>
      <c r="I967" s="489" t="s">
        <v>25</v>
      </c>
      <c r="J967" s="502">
        <v>31650000</v>
      </c>
      <c r="K967" s="489">
        <v>2</v>
      </c>
      <c r="L967" s="486">
        <f t="shared" si="16"/>
        <v>63300000</v>
      </c>
      <c r="M967" s="483" t="s">
        <v>12428</v>
      </c>
      <c r="N967" s="485" t="s">
        <v>10665</v>
      </c>
      <c r="O967" s="485" t="s">
        <v>10659</v>
      </c>
      <c r="P967" s="483" t="s">
        <v>10648</v>
      </c>
      <c r="Q967" s="483" t="s">
        <v>10649</v>
      </c>
    </row>
    <row r="968" spans="1:17" ht="45">
      <c r="A968" s="482">
        <v>967</v>
      </c>
      <c r="B968" s="483"/>
      <c r="C968" s="483"/>
      <c r="D968" s="484" t="s">
        <v>12525</v>
      </c>
      <c r="E968" s="484" t="s">
        <v>12525</v>
      </c>
      <c r="F968" s="489" t="s">
        <v>12526</v>
      </c>
      <c r="G968" s="483" t="s">
        <v>12427</v>
      </c>
      <c r="H968" s="482" t="s">
        <v>7096</v>
      </c>
      <c r="I968" s="489" t="s">
        <v>25</v>
      </c>
      <c r="J968" s="502">
        <v>6430000</v>
      </c>
      <c r="K968" s="489">
        <v>2</v>
      </c>
      <c r="L968" s="486">
        <f t="shared" si="16"/>
        <v>12860000</v>
      </c>
      <c r="M968" s="483" t="s">
        <v>12428</v>
      </c>
      <c r="N968" s="485" t="s">
        <v>10665</v>
      </c>
      <c r="O968" s="485" t="s">
        <v>10659</v>
      </c>
      <c r="P968" s="483" t="s">
        <v>10648</v>
      </c>
      <c r="Q968" s="483" t="s">
        <v>10649</v>
      </c>
    </row>
    <row r="969" spans="1:17" ht="45">
      <c r="A969" s="482">
        <v>968</v>
      </c>
      <c r="B969" s="483"/>
      <c r="C969" s="483"/>
      <c r="D969" s="484" t="s">
        <v>12527</v>
      </c>
      <c r="E969" s="484" t="s">
        <v>12527</v>
      </c>
      <c r="F969" s="489" t="s">
        <v>12528</v>
      </c>
      <c r="G969" s="483" t="s">
        <v>12427</v>
      </c>
      <c r="H969" s="482" t="s">
        <v>7096</v>
      </c>
      <c r="I969" s="489" t="s">
        <v>25</v>
      </c>
      <c r="J969" s="502">
        <v>10380000</v>
      </c>
      <c r="K969" s="489">
        <v>3</v>
      </c>
      <c r="L969" s="486">
        <f t="shared" si="16"/>
        <v>31140000</v>
      </c>
      <c r="M969" s="483" t="s">
        <v>12428</v>
      </c>
      <c r="N969" s="485" t="s">
        <v>10665</v>
      </c>
      <c r="O969" s="485" t="s">
        <v>10659</v>
      </c>
      <c r="P969" s="483" t="s">
        <v>10648</v>
      </c>
      <c r="Q969" s="483" t="s">
        <v>10649</v>
      </c>
    </row>
    <row r="970" spans="1:17" ht="60">
      <c r="A970" s="482">
        <v>969</v>
      </c>
      <c r="B970" s="483"/>
      <c r="C970" s="483"/>
      <c r="D970" s="503" t="s">
        <v>12529</v>
      </c>
      <c r="E970" s="503" t="s">
        <v>12529</v>
      </c>
      <c r="F970" s="482" t="s">
        <v>12500</v>
      </c>
      <c r="G970" s="482" t="s">
        <v>12530</v>
      </c>
      <c r="H970" s="482" t="s">
        <v>34</v>
      </c>
      <c r="I970" s="482" t="s">
        <v>25</v>
      </c>
      <c r="J970" s="488">
        <v>872895</v>
      </c>
      <c r="K970" s="483">
        <v>5</v>
      </c>
      <c r="L970" s="486">
        <f t="shared" si="16"/>
        <v>4364475</v>
      </c>
      <c r="M970" s="483" t="s">
        <v>12531</v>
      </c>
      <c r="N970" s="485" t="s">
        <v>10665</v>
      </c>
      <c r="O970" s="485" t="s">
        <v>10659</v>
      </c>
      <c r="P970" s="489" t="s">
        <v>10654</v>
      </c>
      <c r="Q970" s="483" t="s">
        <v>10649</v>
      </c>
    </row>
    <row r="971" spans="1:17" ht="57" customHeight="1">
      <c r="A971" s="482">
        <v>970</v>
      </c>
      <c r="B971" s="483"/>
      <c r="C971" s="483"/>
      <c r="D971" s="503" t="s">
        <v>12532</v>
      </c>
      <c r="E971" s="503" t="s">
        <v>12532</v>
      </c>
      <c r="F971" s="482" t="s">
        <v>12533</v>
      </c>
      <c r="G971" s="482" t="s">
        <v>12530</v>
      </c>
      <c r="H971" s="482" t="s">
        <v>34</v>
      </c>
      <c r="I971" s="482" t="s">
        <v>25</v>
      </c>
      <c r="J971" s="488">
        <v>2593013</v>
      </c>
      <c r="K971" s="483">
        <v>12</v>
      </c>
      <c r="L971" s="486">
        <f t="shared" si="16"/>
        <v>31116156</v>
      </c>
      <c r="M971" s="483" t="s">
        <v>12531</v>
      </c>
      <c r="N971" s="485" t="s">
        <v>10665</v>
      </c>
      <c r="O971" s="485" t="s">
        <v>10659</v>
      </c>
      <c r="P971" s="489" t="s">
        <v>10654</v>
      </c>
      <c r="Q971" s="483" t="s">
        <v>10649</v>
      </c>
    </row>
    <row r="972" spans="1:17" ht="57" customHeight="1">
      <c r="A972" s="482">
        <v>971</v>
      </c>
      <c r="B972" s="483"/>
      <c r="C972" s="483"/>
      <c r="D972" s="503" t="s">
        <v>12534</v>
      </c>
      <c r="E972" s="503" t="s">
        <v>12534</v>
      </c>
      <c r="F972" s="482" t="s">
        <v>12535</v>
      </c>
      <c r="G972" s="482" t="s">
        <v>12530</v>
      </c>
      <c r="H972" s="482" t="s">
        <v>34</v>
      </c>
      <c r="I972" s="482" t="s">
        <v>25</v>
      </c>
      <c r="J972" s="488">
        <v>1573312</v>
      </c>
      <c r="K972" s="483">
        <v>14</v>
      </c>
      <c r="L972" s="486">
        <f t="shared" ref="L972:L1035" si="17">K972*J972</f>
        <v>22026368</v>
      </c>
      <c r="M972" s="483" t="s">
        <v>12531</v>
      </c>
      <c r="N972" s="485" t="s">
        <v>10665</v>
      </c>
      <c r="O972" s="485" t="s">
        <v>10659</v>
      </c>
      <c r="P972" s="489" t="s">
        <v>10654</v>
      </c>
      <c r="Q972" s="483" t="s">
        <v>10649</v>
      </c>
    </row>
    <row r="973" spans="1:17" ht="57" customHeight="1">
      <c r="A973" s="482">
        <v>972</v>
      </c>
      <c r="B973" s="483"/>
      <c r="C973" s="483"/>
      <c r="D973" s="503" t="s">
        <v>12536</v>
      </c>
      <c r="E973" s="503" t="s">
        <v>12536</v>
      </c>
      <c r="F973" s="482" t="s">
        <v>12537</v>
      </c>
      <c r="G973" s="482" t="s">
        <v>12530</v>
      </c>
      <c r="H973" s="482" t="s">
        <v>34</v>
      </c>
      <c r="I973" s="482" t="s">
        <v>25</v>
      </c>
      <c r="J973" s="488">
        <v>5569641</v>
      </c>
      <c r="K973" s="483">
        <v>14</v>
      </c>
      <c r="L973" s="486">
        <f t="shared" si="17"/>
        <v>77974974</v>
      </c>
      <c r="M973" s="483" t="s">
        <v>12531</v>
      </c>
      <c r="N973" s="485" t="s">
        <v>10665</v>
      </c>
      <c r="O973" s="485" t="s">
        <v>10659</v>
      </c>
      <c r="P973" s="489" t="s">
        <v>10654</v>
      </c>
      <c r="Q973" s="483" t="s">
        <v>10649</v>
      </c>
    </row>
    <row r="974" spans="1:17" ht="57" customHeight="1">
      <c r="A974" s="482">
        <v>973</v>
      </c>
      <c r="B974" s="483"/>
      <c r="C974" s="483"/>
      <c r="D974" s="503" t="s">
        <v>12538</v>
      </c>
      <c r="E974" s="503" t="s">
        <v>12538</v>
      </c>
      <c r="F974" s="482" t="s">
        <v>12539</v>
      </c>
      <c r="G974" s="482" t="s">
        <v>12530</v>
      </c>
      <c r="H974" s="482" t="s">
        <v>34</v>
      </c>
      <c r="I974" s="482" t="s">
        <v>25</v>
      </c>
      <c r="J974" s="488">
        <v>499464</v>
      </c>
      <c r="K974" s="483">
        <v>1</v>
      </c>
      <c r="L974" s="486">
        <f t="shared" si="17"/>
        <v>499464</v>
      </c>
      <c r="M974" s="483" t="s">
        <v>12531</v>
      </c>
      <c r="N974" s="485" t="s">
        <v>10665</v>
      </c>
      <c r="O974" s="485" t="s">
        <v>10659</v>
      </c>
      <c r="P974" s="489" t="s">
        <v>10654</v>
      </c>
      <c r="Q974" s="483" t="s">
        <v>10649</v>
      </c>
    </row>
    <row r="975" spans="1:17" ht="57" customHeight="1">
      <c r="A975" s="482">
        <v>974</v>
      </c>
      <c r="B975" s="483"/>
      <c r="C975" s="483"/>
      <c r="D975" s="503" t="s">
        <v>12540</v>
      </c>
      <c r="E975" s="503" t="s">
        <v>12540</v>
      </c>
      <c r="F975" s="482" t="s">
        <v>12541</v>
      </c>
      <c r="G975" s="482" t="s">
        <v>12530</v>
      </c>
      <c r="H975" s="482" t="s">
        <v>34</v>
      </c>
      <c r="I975" s="482" t="s">
        <v>25</v>
      </c>
      <c r="J975" s="488">
        <v>3121651</v>
      </c>
      <c r="K975" s="483">
        <v>1</v>
      </c>
      <c r="L975" s="486">
        <f t="shared" si="17"/>
        <v>3121651</v>
      </c>
      <c r="M975" s="483" t="s">
        <v>12531</v>
      </c>
      <c r="N975" s="485" t="s">
        <v>10665</v>
      </c>
      <c r="O975" s="485" t="s">
        <v>10659</v>
      </c>
      <c r="P975" s="489" t="s">
        <v>10654</v>
      </c>
      <c r="Q975" s="483" t="s">
        <v>10649</v>
      </c>
    </row>
    <row r="976" spans="1:17" ht="57" customHeight="1">
      <c r="A976" s="482">
        <v>975</v>
      </c>
      <c r="B976" s="483"/>
      <c r="C976" s="483"/>
      <c r="D976" s="503" t="s">
        <v>12542</v>
      </c>
      <c r="E976" s="503" t="s">
        <v>12542</v>
      </c>
      <c r="F976" s="482" t="s">
        <v>12541</v>
      </c>
      <c r="G976" s="482" t="s">
        <v>12530</v>
      </c>
      <c r="H976" s="482" t="s">
        <v>34</v>
      </c>
      <c r="I976" s="482" t="s">
        <v>25</v>
      </c>
      <c r="J976" s="488">
        <v>3121651</v>
      </c>
      <c r="K976" s="483">
        <v>1</v>
      </c>
      <c r="L976" s="486">
        <f t="shared" si="17"/>
        <v>3121651</v>
      </c>
      <c r="M976" s="483" t="s">
        <v>12531</v>
      </c>
      <c r="N976" s="485" t="s">
        <v>10665</v>
      </c>
      <c r="O976" s="485" t="s">
        <v>10659</v>
      </c>
      <c r="P976" s="489" t="s">
        <v>10654</v>
      </c>
      <c r="Q976" s="483" t="s">
        <v>10649</v>
      </c>
    </row>
    <row r="977" spans="1:17" ht="57" customHeight="1">
      <c r="A977" s="482">
        <v>976</v>
      </c>
      <c r="B977" s="483"/>
      <c r="C977" s="483"/>
      <c r="D977" s="503" t="s">
        <v>12543</v>
      </c>
      <c r="E977" s="503" t="s">
        <v>12543</v>
      </c>
      <c r="F977" s="482" t="s">
        <v>12544</v>
      </c>
      <c r="G977" s="482" t="s">
        <v>12545</v>
      </c>
      <c r="H977" s="482" t="s">
        <v>180</v>
      </c>
      <c r="I977" s="482" t="s">
        <v>25</v>
      </c>
      <c r="J977" s="488">
        <v>3252670</v>
      </c>
      <c r="K977" s="483">
        <v>10</v>
      </c>
      <c r="L977" s="486">
        <f t="shared" si="17"/>
        <v>32526700</v>
      </c>
      <c r="M977" s="483" t="s">
        <v>12531</v>
      </c>
      <c r="N977" s="485" t="s">
        <v>10665</v>
      </c>
      <c r="O977" s="485" t="s">
        <v>10659</v>
      </c>
      <c r="P977" s="489" t="s">
        <v>10654</v>
      </c>
      <c r="Q977" s="483" t="s">
        <v>10649</v>
      </c>
    </row>
    <row r="978" spans="1:17" ht="57" customHeight="1">
      <c r="A978" s="482">
        <v>977</v>
      </c>
      <c r="B978" s="483"/>
      <c r="C978" s="483"/>
      <c r="D978" s="503" t="s">
        <v>12546</v>
      </c>
      <c r="E978" s="503" t="s">
        <v>12546</v>
      </c>
      <c r="F978" s="482" t="s">
        <v>12544</v>
      </c>
      <c r="G978" s="482" t="s">
        <v>12530</v>
      </c>
      <c r="H978" s="482" t="s">
        <v>34</v>
      </c>
      <c r="I978" s="482" t="s">
        <v>25</v>
      </c>
      <c r="J978" s="488">
        <v>4455713</v>
      </c>
      <c r="K978" s="483">
        <v>3</v>
      </c>
      <c r="L978" s="486">
        <f t="shared" si="17"/>
        <v>13367139</v>
      </c>
      <c r="M978" s="483" t="s">
        <v>12531</v>
      </c>
      <c r="N978" s="485" t="s">
        <v>10665</v>
      </c>
      <c r="O978" s="485" t="s">
        <v>10659</v>
      </c>
      <c r="P978" s="489" t="s">
        <v>10654</v>
      </c>
      <c r="Q978" s="483" t="s">
        <v>10649</v>
      </c>
    </row>
    <row r="979" spans="1:17" ht="57" customHeight="1">
      <c r="A979" s="482">
        <v>978</v>
      </c>
      <c r="B979" s="483"/>
      <c r="C979" s="483"/>
      <c r="D979" s="503" t="s">
        <v>12547</v>
      </c>
      <c r="E979" s="503" t="s">
        <v>12547</v>
      </c>
      <c r="F979" s="482" t="s">
        <v>12544</v>
      </c>
      <c r="G979" s="482" t="s">
        <v>12530</v>
      </c>
      <c r="H979" s="482" t="s">
        <v>34</v>
      </c>
      <c r="I979" s="482" t="s">
        <v>25</v>
      </c>
      <c r="J979" s="488">
        <v>4455713</v>
      </c>
      <c r="K979" s="483">
        <v>3</v>
      </c>
      <c r="L979" s="486">
        <f t="shared" si="17"/>
        <v>13367139</v>
      </c>
      <c r="M979" s="483" t="s">
        <v>12531</v>
      </c>
      <c r="N979" s="485" t="s">
        <v>10665</v>
      </c>
      <c r="O979" s="485" t="s">
        <v>10659</v>
      </c>
      <c r="P979" s="489" t="s">
        <v>10654</v>
      </c>
      <c r="Q979" s="483" t="s">
        <v>10649</v>
      </c>
    </row>
    <row r="980" spans="1:17" ht="57" customHeight="1">
      <c r="A980" s="482">
        <v>979</v>
      </c>
      <c r="B980" s="483"/>
      <c r="C980" s="483"/>
      <c r="D980" s="503" t="s">
        <v>12548</v>
      </c>
      <c r="E980" s="503" t="s">
        <v>12548</v>
      </c>
      <c r="F980" s="482" t="s">
        <v>12544</v>
      </c>
      <c r="G980" s="482" t="s">
        <v>12530</v>
      </c>
      <c r="H980" s="482" t="s">
        <v>34</v>
      </c>
      <c r="I980" s="482" t="s">
        <v>25</v>
      </c>
      <c r="J980" s="488">
        <v>4901284</v>
      </c>
      <c r="K980" s="483">
        <v>3</v>
      </c>
      <c r="L980" s="486">
        <f t="shared" si="17"/>
        <v>14703852</v>
      </c>
      <c r="M980" s="483" t="s">
        <v>12531</v>
      </c>
      <c r="N980" s="485" t="s">
        <v>10665</v>
      </c>
      <c r="O980" s="485" t="s">
        <v>10659</v>
      </c>
      <c r="P980" s="489" t="s">
        <v>10654</v>
      </c>
      <c r="Q980" s="483" t="s">
        <v>10649</v>
      </c>
    </row>
    <row r="981" spans="1:17" ht="57" customHeight="1">
      <c r="A981" s="482">
        <v>980</v>
      </c>
      <c r="B981" s="483"/>
      <c r="C981" s="483"/>
      <c r="D981" s="503" t="s">
        <v>12549</v>
      </c>
      <c r="E981" s="503" t="s">
        <v>12549</v>
      </c>
      <c r="F981" s="482" t="s">
        <v>12544</v>
      </c>
      <c r="G981" s="482" t="s">
        <v>12530</v>
      </c>
      <c r="H981" s="482" t="s">
        <v>180</v>
      </c>
      <c r="I981" s="482" t="s">
        <v>25</v>
      </c>
      <c r="J981" s="488">
        <v>4455713</v>
      </c>
      <c r="K981" s="483">
        <v>3</v>
      </c>
      <c r="L981" s="486">
        <f t="shared" si="17"/>
        <v>13367139</v>
      </c>
      <c r="M981" s="483" t="s">
        <v>12531</v>
      </c>
      <c r="N981" s="485" t="s">
        <v>10665</v>
      </c>
      <c r="O981" s="485" t="s">
        <v>10659</v>
      </c>
      <c r="P981" s="489" t="s">
        <v>10654</v>
      </c>
      <c r="Q981" s="483" t="s">
        <v>10649</v>
      </c>
    </row>
    <row r="982" spans="1:17" ht="57" customHeight="1">
      <c r="A982" s="482">
        <v>981</v>
      </c>
      <c r="B982" s="483"/>
      <c r="C982" s="483"/>
      <c r="D982" s="503" t="s">
        <v>12550</v>
      </c>
      <c r="E982" s="503" t="s">
        <v>12550</v>
      </c>
      <c r="F982" s="482" t="s">
        <v>12544</v>
      </c>
      <c r="G982" s="482" t="s">
        <v>12530</v>
      </c>
      <c r="H982" s="482" t="s">
        <v>34</v>
      </c>
      <c r="I982" s="482" t="s">
        <v>25</v>
      </c>
      <c r="J982" s="488">
        <v>4455713</v>
      </c>
      <c r="K982" s="483">
        <v>4</v>
      </c>
      <c r="L982" s="486">
        <f t="shared" si="17"/>
        <v>17822852</v>
      </c>
      <c r="M982" s="483" t="s">
        <v>12531</v>
      </c>
      <c r="N982" s="485" t="s">
        <v>10665</v>
      </c>
      <c r="O982" s="485" t="s">
        <v>10659</v>
      </c>
      <c r="P982" s="489" t="s">
        <v>10654</v>
      </c>
      <c r="Q982" s="483" t="s">
        <v>10649</v>
      </c>
    </row>
    <row r="983" spans="1:17" ht="57" customHeight="1">
      <c r="A983" s="482">
        <v>982</v>
      </c>
      <c r="B983" s="483"/>
      <c r="C983" s="483"/>
      <c r="D983" s="503" t="s">
        <v>12551</v>
      </c>
      <c r="E983" s="503" t="s">
        <v>12551</v>
      </c>
      <c r="F983" s="482" t="s">
        <v>12544</v>
      </c>
      <c r="G983" s="482" t="s">
        <v>12530</v>
      </c>
      <c r="H983" s="482" t="s">
        <v>34</v>
      </c>
      <c r="I983" s="482" t="s">
        <v>25</v>
      </c>
      <c r="J983" s="488">
        <v>8488133</v>
      </c>
      <c r="K983" s="483">
        <v>4</v>
      </c>
      <c r="L983" s="486">
        <f t="shared" si="17"/>
        <v>33952532</v>
      </c>
      <c r="M983" s="483" t="s">
        <v>12531</v>
      </c>
      <c r="N983" s="485" t="s">
        <v>10665</v>
      </c>
      <c r="O983" s="485" t="s">
        <v>10659</v>
      </c>
      <c r="P983" s="489" t="s">
        <v>10654</v>
      </c>
      <c r="Q983" s="483" t="s">
        <v>10649</v>
      </c>
    </row>
    <row r="984" spans="1:17" ht="57" customHeight="1">
      <c r="A984" s="482">
        <v>983</v>
      </c>
      <c r="B984" s="483"/>
      <c r="C984" s="483"/>
      <c r="D984" s="503" t="s">
        <v>12552</v>
      </c>
      <c r="E984" s="503" t="s">
        <v>12552</v>
      </c>
      <c r="F984" s="482" t="s">
        <v>12544</v>
      </c>
      <c r="G984" s="482" t="s">
        <v>12530</v>
      </c>
      <c r="H984" s="482" t="s">
        <v>34</v>
      </c>
      <c r="I984" s="482" t="s">
        <v>25</v>
      </c>
      <c r="J984" s="488">
        <v>5792427</v>
      </c>
      <c r="K984" s="483">
        <v>4</v>
      </c>
      <c r="L984" s="486">
        <f t="shared" si="17"/>
        <v>23169708</v>
      </c>
      <c r="M984" s="483" t="s">
        <v>12531</v>
      </c>
      <c r="N984" s="485" t="s">
        <v>10665</v>
      </c>
      <c r="O984" s="485" t="s">
        <v>10659</v>
      </c>
      <c r="P984" s="489" t="s">
        <v>10654</v>
      </c>
      <c r="Q984" s="483" t="s">
        <v>10649</v>
      </c>
    </row>
    <row r="985" spans="1:17" ht="90">
      <c r="A985" s="482">
        <v>984</v>
      </c>
      <c r="B985" s="483"/>
      <c r="C985" s="483"/>
      <c r="D985" s="503" t="s">
        <v>12553</v>
      </c>
      <c r="E985" s="503" t="s">
        <v>12553</v>
      </c>
      <c r="F985" s="482" t="s">
        <v>12544</v>
      </c>
      <c r="G985" s="482" t="s">
        <v>12530</v>
      </c>
      <c r="H985" s="482" t="s">
        <v>34</v>
      </c>
      <c r="I985" s="482" t="s">
        <v>25</v>
      </c>
      <c r="J985" s="488">
        <v>4455713</v>
      </c>
      <c r="K985" s="483">
        <v>4</v>
      </c>
      <c r="L985" s="486">
        <f t="shared" si="17"/>
        <v>17822852</v>
      </c>
      <c r="M985" s="483" t="s">
        <v>12531</v>
      </c>
      <c r="N985" s="485" t="s">
        <v>10665</v>
      </c>
      <c r="O985" s="485" t="s">
        <v>10659</v>
      </c>
      <c r="P985" s="489" t="s">
        <v>10654</v>
      </c>
      <c r="Q985" s="483" t="s">
        <v>10649</v>
      </c>
    </row>
    <row r="986" spans="1:17" ht="90">
      <c r="A986" s="482">
        <v>985</v>
      </c>
      <c r="B986" s="483"/>
      <c r="C986" s="483"/>
      <c r="D986" s="503" t="s">
        <v>12554</v>
      </c>
      <c r="E986" s="503" t="s">
        <v>12554</v>
      </c>
      <c r="F986" s="482" t="s">
        <v>12544</v>
      </c>
      <c r="G986" s="482" t="s">
        <v>12530</v>
      </c>
      <c r="H986" s="482" t="s">
        <v>180</v>
      </c>
      <c r="I986" s="482" t="s">
        <v>25</v>
      </c>
      <c r="J986" s="488">
        <v>4344320</v>
      </c>
      <c r="K986" s="483">
        <v>4</v>
      </c>
      <c r="L986" s="486">
        <f t="shared" si="17"/>
        <v>17377280</v>
      </c>
      <c r="M986" s="483" t="s">
        <v>12531</v>
      </c>
      <c r="N986" s="485" t="s">
        <v>10665</v>
      </c>
      <c r="O986" s="485" t="s">
        <v>10659</v>
      </c>
      <c r="P986" s="489" t="s">
        <v>10654</v>
      </c>
      <c r="Q986" s="483" t="s">
        <v>10649</v>
      </c>
    </row>
    <row r="987" spans="1:17" ht="90">
      <c r="A987" s="482">
        <v>986</v>
      </c>
      <c r="B987" s="483"/>
      <c r="C987" s="483"/>
      <c r="D987" s="503" t="s">
        <v>12555</v>
      </c>
      <c r="E987" s="503" t="s">
        <v>12555</v>
      </c>
      <c r="F987" s="482" t="s">
        <v>12544</v>
      </c>
      <c r="G987" s="482" t="s">
        <v>12545</v>
      </c>
      <c r="H987" s="482" t="s">
        <v>34</v>
      </c>
      <c r="I987" s="482" t="s">
        <v>25</v>
      </c>
      <c r="J987" s="488">
        <v>3341785</v>
      </c>
      <c r="K987" s="483">
        <v>4</v>
      </c>
      <c r="L987" s="486">
        <f t="shared" si="17"/>
        <v>13367140</v>
      </c>
      <c r="M987" s="483" t="s">
        <v>12531</v>
      </c>
      <c r="N987" s="485" t="s">
        <v>10665</v>
      </c>
      <c r="O987" s="485" t="s">
        <v>10659</v>
      </c>
      <c r="P987" s="489" t="s">
        <v>10654</v>
      </c>
      <c r="Q987" s="483" t="s">
        <v>10649</v>
      </c>
    </row>
    <row r="988" spans="1:17" ht="60">
      <c r="A988" s="482">
        <v>987</v>
      </c>
      <c r="B988" s="483"/>
      <c r="C988" s="483"/>
      <c r="D988" s="503" t="s">
        <v>12556</v>
      </c>
      <c r="E988" s="503" t="s">
        <v>12556</v>
      </c>
      <c r="F988" s="482" t="s">
        <v>12544</v>
      </c>
      <c r="G988" s="482" t="s">
        <v>12530</v>
      </c>
      <c r="H988" s="482" t="s">
        <v>180</v>
      </c>
      <c r="I988" s="482" t="s">
        <v>25</v>
      </c>
      <c r="J988" s="488">
        <v>3341785</v>
      </c>
      <c r="K988" s="483">
        <v>1</v>
      </c>
      <c r="L988" s="486">
        <f t="shared" si="17"/>
        <v>3341785</v>
      </c>
      <c r="M988" s="483" t="s">
        <v>12531</v>
      </c>
      <c r="N988" s="485" t="s">
        <v>10665</v>
      </c>
      <c r="O988" s="485" t="s">
        <v>10659</v>
      </c>
      <c r="P988" s="489" t="s">
        <v>10654</v>
      </c>
      <c r="Q988" s="483" t="s">
        <v>10649</v>
      </c>
    </row>
    <row r="989" spans="1:17" ht="60">
      <c r="A989" s="482">
        <v>988</v>
      </c>
      <c r="B989" s="483"/>
      <c r="C989" s="483"/>
      <c r="D989" s="503" t="s">
        <v>12557</v>
      </c>
      <c r="E989" s="503" t="s">
        <v>12557</v>
      </c>
      <c r="F989" s="482" t="s">
        <v>12544</v>
      </c>
      <c r="G989" s="482" t="s">
        <v>12530</v>
      </c>
      <c r="H989" s="482" t="s">
        <v>180</v>
      </c>
      <c r="I989" s="482" t="s">
        <v>25</v>
      </c>
      <c r="J989" s="488">
        <v>8465855</v>
      </c>
      <c r="K989" s="483">
        <v>1</v>
      </c>
      <c r="L989" s="486">
        <f t="shared" si="17"/>
        <v>8465855</v>
      </c>
      <c r="M989" s="483" t="s">
        <v>12531</v>
      </c>
      <c r="N989" s="485" t="s">
        <v>10665</v>
      </c>
      <c r="O989" s="485" t="s">
        <v>10659</v>
      </c>
      <c r="P989" s="489" t="s">
        <v>10654</v>
      </c>
      <c r="Q989" s="483" t="s">
        <v>10649</v>
      </c>
    </row>
    <row r="990" spans="1:17" ht="60">
      <c r="A990" s="482">
        <v>989</v>
      </c>
      <c r="B990" s="483"/>
      <c r="C990" s="483"/>
      <c r="D990" s="503" t="s">
        <v>12558</v>
      </c>
      <c r="E990" s="503" t="s">
        <v>12558</v>
      </c>
      <c r="F990" s="482" t="s">
        <v>12544</v>
      </c>
      <c r="G990" s="482" t="s">
        <v>12530</v>
      </c>
      <c r="H990" s="482" t="s">
        <v>180</v>
      </c>
      <c r="I990" s="482" t="s">
        <v>25</v>
      </c>
      <c r="J990" s="488">
        <v>7129141</v>
      </c>
      <c r="K990" s="483">
        <v>1</v>
      </c>
      <c r="L990" s="486">
        <f t="shared" si="17"/>
        <v>7129141</v>
      </c>
      <c r="M990" s="483" t="s">
        <v>12531</v>
      </c>
      <c r="N990" s="485" t="s">
        <v>10665</v>
      </c>
      <c r="O990" s="485" t="s">
        <v>10659</v>
      </c>
      <c r="P990" s="489" t="s">
        <v>10654</v>
      </c>
      <c r="Q990" s="483" t="s">
        <v>10649</v>
      </c>
    </row>
    <row r="991" spans="1:17" ht="60">
      <c r="A991" s="482">
        <v>990</v>
      </c>
      <c r="B991" s="483"/>
      <c r="C991" s="483"/>
      <c r="D991" s="503" t="s">
        <v>12559</v>
      </c>
      <c r="E991" s="503" t="s">
        <v>12559</v>
      </c>
      <c r="F991" s="482" t="s">
        <v>12544</v>
      </c>
      <c r="G991" s="482" t="s">
        <v>12530</v>
      </c>
      <c r="H991" s="482" t="s">
        <v>180</v>
      </c>
      <c r="I991" s="482" t="s">
        <v>25</v>
      </c>
      <c r="J991" s="488">
        <v>6639012</v>
      </c>
      <c r="K991" s="483">
        <v>1</v>
      </c>
      <c r="L991" s="486">
        <f t="shared" si="17"/>
        <v>6639012</v>
      </c>
      <c r="M991" s="483" t="s">
        <v>12531</v>
      </c>
      <c r="N991" s="485" t="s">
        <v>10665</v>
      </c>
      <c r="O991" s="485" t="s">
        <v>10659</v>
      </c>
      <c r="P991" s="489" t="s">
        <v>10654</v>
      </c>
      <c r="Q991" s="483" t="s">
        <v>10649</v>
      </c>
    </row>
    <row r="992" spans="1:17" ht="60">
      <c r="A992" s="482">
        <v>991</v>
      </c>
      <c r="B992" s="483"/>
      <c r="C992" s="483"/>
      <c r="D992" s="503" t="s">
        <v>12560</v>
      </c>
      <c r="E992" s="503" t="s">
        <v>12560</v>
      </c>
      <c r="F992" s="482" t="s">
        <v>12544</v>
      </c>
      <c r="G992" s="482" t="s">
        <v>12530</v>
      </c>
      <c r="H992" s="482" t="s">
        <v>180</v>
      </c>
      <c r="I992" s="482" t="s">
        <v>25</v>
      </c>
      <c r="J992" s="488">
        <v>6015213</v>
      </c>
      <c r="K992" s="483">
        <v>1</v>
      </c>
      <c r="L992" s="486">
        <f t="shared" si="17"/>
        <v>6015213</v>
      </c>
      <c r="M992" s="483" t="s">
        <v>12531</v>
      </c>
      <c r="N992" s="485" t="s">
        <v>10665</v>
      </c>
      <c r="O992" s="485" t="s">
        <v>10659</v>
      </c>
      <c r="P992" s="489" t="s">
        <v>10654</v>
      </c>
      <c r="Q992" s="483" t="s">
        <v>10649</v>
      </c>
    </row>
    <row r="993" spans="1:17" ht="60">
      <c r="A993" s="482">
        <v>992</v>
      </c>
      <c r="B993" s="483"/>
      <c r="C993" s="483"/>
      <c r="D993" s="503" t="s">
        <v>12561</v>
      </c>
      <c r="E993" s="503" t="s">
        <v>12561</v>
      </c>
      <c r="F993" s="482" t="s">
        <v>12544</v>
      </c>
      <c r="G993" s="482" t="s">
        <v>12530</v>
      </c>
      <c r="H993" s="482" t="s">
        <v>34</v>
      </c>
      <c r="I993" s="482" t="s">
        <v>25</v>
      </c>
      <c r="J993" s="488">
        <v>5124070</v>
      </c>
      <c r="K993" s="483">
        <v>1</v>
      </c>
      <c r="L993" s="486">
        <f t="shared" si="17"/>
        <v>5124070</v>
      </c>
      <c r="M993" s="483" t="s">
        <v>12531</v>
      </c>
      <c r="N993" s="485" t="s">
        <v>10665</v>
      </c>
      <c r="O993" s="485" t="s">
        <v>10659</v>
      </c>
      <c r="P993" s="489" t="s">
        <v>10654</v>
      </c>
      <c r="Q993" s="483" t="s">
        <v>10649</v>
      </c>
    </row>
    <row r="994" spans="1:17" ht="60">
      <c r="A994" s="482">
        <v>993</v>
      </c>
      <c r="B994" s="483"/>
      <c r="C994" s="483"/>
      <c r="D994" s="503" t="s">
        <v>12562</v>
      </c>
      <c r="E994" s="503" t="s">
        <v>12562</v>
      </c>
      <c r="F994" s="482" t="s">
        <v>12544</v>
      </c>
      <c r="G994" s="482" t="s">
        <v>12530</v>
      </c>
      <c r="H994" s="482" t="s">
        <v>180</v>
      </c>
      <c r="I994" s="482" t="s">
        <v>25</v>
      </c>
      <c r="J994" s="488">
        <v>3430899</v>
      </c>
      <c r="K994" s="483">
        <v>25</v>
      </c>
      <c r="L994" s="486">
        <f t="shared" si="17"/>
        <v>85772475</v>
      </c>
      <c r="M994" s="483" t="s">
        <v>12531</v>
      </c>
      <c r="N994" s="485" t="s">
        <v>10665</v>
      </c>
      <c r="O994" s="485" t="s">
        <v>10659</v>
      </c>
      <c r="P994" s="489" t="s">
        <v>10654</v>
      </c>
      <c r="Q994" s="483" t="s">
        <v>10649</v>
      </c>
    </row>
    <row r="995" spans="1:17" ht="60">
      <c r="A995" s="482">
        <v>994</v>
      </c>
      <c r="B995" s="483"/>
      <c r="C995" s="483"/>
      <c r="D995" s="503" t="s">
        <v>12563</v>
      </c>
      <c r="E995" s="503" t="s">
        <v>12563</v>
      </c>
      <c r="F995" s="482" t="s">
        <v>12564</v>
      </c>
      <c r="G995" s="482" t="s">
        <v>12530</v>
      </c>
      <c r="H995" s="482" t="s">
        <v>180</v>
      </c>
      <c r="I995" s="482" t="s">
        <v>25</v>
      </c>
      <c r="J995" s="488">
        <v>712914</v>
      </c>
      <c r="K995" s="483">
        <v>2</v>
      </c>
      <c r="L995" s="486">
        <f t="shared" si="17"/>
        <v>1425828</v>
      </c>
      <c r="M995" s="483" t="s">
        <v>12531</v>
      </c>
      <c r="N995" s="485" t="s">
        <v>10665</v>
      </c>
      <c r="O995" s="485" t="s">
        <v>10659</v>
      </c>
      <c r="P995" s="489" t="s">
        <v>10654</v>
      </c>
      <c r="Q995" s="483" t="s">
        <v>10649</v>
      </c>
    </row>
    <row r="996" spans="1:17" ht="60">
      <c r="A996" s="482">
        <v>995</v>
      </c>
      <c r="B996" s="483"/>
      <c r="C996" s="483"/>
      <c r="D996" s="503" t="s">
        <v>12565</v>
      </c>
      <c r="E996" s="503" t="s">
        <v>12565</v>
      </c>
      <c r="F996" s="482" t="s">
        <v>12564</v>
      </c>
      <c r="G996" s="482" t="s">
        <v>12530</v>
      </c>
      <c r="H996" s="482" t="s">
        <v>34</v>
      </c>
      <c r="I996" s="482" t="s">
        <v>25</v>
      </c>
      <c r="J996" s="488">
        <v>1113928</v>
      </c>
      <c r="K996" s="483">
        <v>1</v>
      </c>
      <c r="L996" s="486">
        <f t="shared" si="17"/>
        <v>1113928</v>
      </c>
      <c r="M996" s="483" t="s">
        <v>12531</v>
      </c>
      <c r="N996" s="485" t="s">
        <v>10665</v>
      </c>
      <c r="O996" s="485" t="s">
        <v>10659</v>
      </c>
      <c r="P996" s="489" t="s">
        <v>10654</v>
      </c>
      <c r="Q996" s="483" t="s">
        <v>10649</v>
      </c>
    </row>
    <row r="997" spans="1:17" ht="60">
      <c r="A997" s="482">
        <v>996</v>
      </c>
      <c r="B997" s="483"/>
      <c r="C997" s="483"/>
      <c r="D997" s="503" t="s">
        <v>12566</v>
      </c>
      <c r="E997" s="503" t="s">
        <v>12566</v>
      </c>
      <c r="F997" s="482" t="s">
        <v>12564</v>
      </c>
      <c r="G997" s="482" t="s">
        <v>12530</v>
      </c>
      <c r="H997" s="482" t="s">
        <v>180</v>
      </c>
      <c r="I997" s="482" t="s">
        <v>25</v>
      </c>
      <c r="J997" s="488">
        <v>690636</v>
      </c>
      <c r="K997" s="483">
        <v>1</v>
      </c>
      <c r="L997" s="486">
        <f t="shared" si="17"/>
        <v>690636</v>
      </c>
      <c r="M997" s="483" t="s">
        <v>12531</v>
      </c>
      <c r="N997" s="485" t="s">
        <v>10665</v>
      </c>
      <c r="O997" s="485" t="s">
        <v>10659</v>
      </c>
      <c r="P997" s="489" t="s">
        <v>10654</v>
      </c>
      <c r="Q997" s="483" t="s">
        <v>10649</v>
      </c>
    </row>
    <row r="998" spans="1:17" ht="60">
      <c r="A998" s="482">
        <v>997</v>
      </c>
      <c r="B998" s="483"/>
      <c r="C998" s="483"/>
      <c r="D998" s="503" t="s">
        <v>12567</v>
      </c>
      <c r="E998" s="503" t="s">
        <v>12567</v>
      </c>
      <c r="F998" s="482" t="s">
        <v>12564</v>
      </c>
      <c r="G998" s="482" t="s">
        <v>12530</v>
      </c>
      <c r="H998" s="482" t="s">
        <v>34</v>
      </c>
      <c r="I998" s="482" t="s">
        <v>25</v>
      </c>
      <c r="J998" s="488">
        <v>913421</v>
      </c>
      <c r="K998" s="483">
        <v>1</v>
      </c>
      <c r="L998" s="486">
        <f t="shared" si="17"/>
        <v>913421</v>
      </c>
      <c r="M998" s="483" t="s">
        <v>12531</v>
      </c>
      <c r="N998" s="485" t="s">
        <v>10665</v>
      </c>
      <c r="O998" s="485" t="s">
        <v>10659</v>
      </c>
      <c r="P998" s="489" t="s">
        <v>10654</v>
      </c>
      <c r="Q998" s="483" t="s">
        <v>10649</v>
      </c>
    </row>
    <row r="999" spans="1:17" ht="60">
      <c r="A999" s="482">
        <v>998</v>
      </c>
      <c r="B999" s="483"/>
      <c r="C999" s="483"/>
      <c r="D999" s="503" t="s">
        <v>12568</v>
      </c>
      <c r="E999" s="503" t="s">
        <v>12568</v>
      </c>
      <c r="F999" s="482" t="s">
        <v>12569</v>
      </c>
      <c r="G999" s="482" t="s">
        <v>12530</v>
      </c>
      <c r="H999" s="482" t="s">
        <v>180</v>
      </c>
      <c r="I999" s="482" t="s">
        <v>25</v>
      </c>
      <c r="J999" s="488">
        <v>1292157</v>
      </c>
      <c r="K999" s="483">
        <v>1</v>
      </c>
      <c r="L999" s="486">
        <f t="shared" si="17"/>
        <v>1292157</v>
      </c>
      <c r="M999" s="483" t="s">
        <v>12531</v>
      </c>
      <c r="N999" s="485" t="s">
        <v>10665</v>
      </c>
      <c r="O999" s="485" t="s">
        <v>10659</v>
      </c>
      <c r="P999" s="489" t="s">
        <v>10654</v>
      </c>
      <c r="Q999" s="483" t="s">
        <v>10649</v>
      </c>
    </row>
    <row r="1000" spans="1:17" ht="60">
      <c r="A1000" s="482">
        <v>999</v>
      </c>
      <c r="B1000" s="483"/>
      <c r="C1000" s="483"/>
      <c r="D1000" s="503" t="s">
        <v>12570</v>
      </c>
      <c r="E1000" s="503" t="s">
        <v>12570</v>
      </c>
      <c r="F1000" s="482" t="s">
        <v>12569</v>
      </c>
      <c r="G1000" s="482" t="s">
        <v>12530</v>
      </c>
      <c r="H1000" s="482" t="s">
        <v>180</v>
      </c>
      <c r="I1000" s="482" t="s">
        <v>25</v>
      </c>
      <c r="J1000" s="488">
        <v>1113928</v>
      </c>
      <c r="K1000" s="483">
        <v>5</v>
      </c>
      <c r="L1000" s="486">
        <f t="shared" si="17"/>
        <v>5569640</v>
      </c>
      <c r="M1000" s="483" t="s">
        <v>12531</v>
      </c>
      <c r="N1000" s="485" t="s">
        <v>10665</v>
      </c>
      <c r="O1000" s="485" t="s">
        <v>10659</v>
      </c>
      <c r="P1000" s="489" t="s">
        <v>10654</v>
      </c>
      <c r="Q1000" s="483" t="s">
        <v>10649</v>
      </c>
    </row>
    <row r="1001" spans="1:17" ht="60">
      <c r="A1001" s="482">
        <v>1000</v>
      </c>
      <c r="B1001" s="483"/>
      <c r="C1001" s="483"/>
      <c r="D1001" s="503" t="s">
        <v>12571</v>
      </c>
      <c r="E1001" s="503" t="s">
        <v>12571</v>
      </c>
      <c r="F1001" s="482" t="s">
        <v>12572</v>
      </c>
      <c r="G1001" s="482" t="s">
        <v>12530</v>
      </c>
      <c r="H1001" s="482" t="s">
        <v>180</v>
      </c>
      <c r="I1001" s="482" t="s">
        <v>25</v>
      </c>
      <c r="J1001" s="488">
        <v>1225321</v>
      </c>
      <c r="K1001" s="483">
        <v>1</v>
      </c>
      <c r="L1001" s="486">
        <f t="shared" si="17"/>
        <v>1225321</v>
      </c>
      <c r="M1001" s="483" t="s">
        <v>12531</v>
      </c>
      <c r="N1001" s="485" t="s">
        <v>10665</v>
      </c>
      <c r="O1001" s="485" t="s">
        <v>10659</v>
      </c>
      <c r="P1001" s="489" t="s">
        <v>10654</v>
      </c>
      <c r="Q1001" s="483" t="s">
        <v>10649</v>
      </c>
    </row>
    <row r="1002" spans="1:17" ht="60">
      <c r="A1002" s="482">
        <v>1001</v>
      </c>
      <c r="B1002" s="483"/>
      <c r="C1002" s="483"/>
      <c r="D1002" s="503" t="s">
        <v>12573</v>
      </c>
      <c r="E1002" s="503" t="s">
        <v>12573</v>
      </c>
      <c r="F1002" s="482" t="s">
        <v>12574</v>
      </c>
      <c r="G1002" s="482" t="s">
        <v>12575</v>
      </c>
      <c r="H1002" s="482" t="s">
        <v>180</v>
      </c>
      <c r="I1002" s="482" t="s">
        <v>25</v>
      </c>
      <c r="J1002" s="488">
        <v>7373025</v>
      </c>
      <c r="K1002" s="483">
        <v>1</v>
      </c>
      <c r="L1002" s="486">
        <f t="shared" si="17"/>
        <v>7373025</v>
      </c>
      <c r="M1002" s="483" t="s">
        <v>12531</v>
      </c>
      <c r="N1002" s="485" t="s">
        <v>10665</v>
      </c>
      <c r="O1002" s="485" t="s">
        <v>10659</v>
      </c>
      <c r="P1002" s="489" t="s">
        <v>10654</v>
      </c>
      <c r="Q1002" s="483" t="s">
        <v>10649</v>
      </c>
    </row>
    <row r="1003" spans="1:17" ht="60">
      <c r="A1003" s="482">
        <v>1002</v>
      </c>
      <c r="B1003" s="483"/>
      <c r="C1003" s="483"/>
      <c r="D1003" s="503" t="s">
        <v>12576</v>
      </c>
      <c r="E1003" s="503" t="s">
        <v>12576</v>
      </c>
      <c r="F1003" s="482" t="s">
        <v>12574</v>
      </c>
      <c r="G1003" s="482" t="s">
        <v>12577</v>
      </c>
      <c r="H1003" s="482" t="s">
        <v>180</v>
      </c>
      <c r="I1003" s="482" t="s">
        <v>25</v>
      </c>
      <c r="J1003" s="488">
        <v>7373025</v>
      </c>
      <c r="K1003" s="483">
        <v>1</v>
      </c>
      <c r="L1003" s="486">
        <f t="shared" si="17"/>
        <v>7373025</v>
      </c>
      <c r="M1003" s="483" t="s">
        <v>12531</v>
      </c>
      <c r="N1003" s="485" t="s">
        <v>10665</v>
      </c>
      <c r="O1003" s="485" t="s">
        <v>10659</v>
      </c>
      <c r="P1003" s="489" t="s">
        <v>10654</v>
      </c>
      <c r="Q1003" s="483" t="s">
        <v>10649</v>
      </c>
    </row>
    <row r="1004" spans="1:17" ht="60">
      <c r="A1004" s="482">
        <v>1003</v>
      </c>
      <c r="B1004" s="483"/>
      <c r="C1004" s="483"/>
      <c r="D1004" s="503" t="s">
        <v>12578</v>
      </c>
      <c r="E1004" s="503" t="s">
        <v>12578</v>
      </c>
      <c r="F1004" s="482" t="s">
        <v>12574</v>
      </c>
      <c r="G1004" s="482" t="s">
        <v>12577</v>
      </c>
      <c r="H1004" s="482" t="s">
        <v>180</v>
      </c>
      <c r="I1004" s="482" t="s">
        <v>25</v>
      </c>
      <c r="J1004" s="488">
        <v>7373025</v>
      </c>
      <c r="K1004" s="483">
        <v>1</v>
      </c>
      <c r="L1004" s="486">
        <f t="shared" si="17"/>
        <v>7373025</v>
      </c>
      <c r="M1004" s="483" t="s">
        <v>12531</v>
      </c>
      <c r="N1004" s="485" t="s">
        <v>10665</v>
      </c>
      <c r="O1004" s="485" t="s">
        <v>10659</v>
      </c>
      <c r="P1004" s="489" t="s">
        <v>10654</v>
      </c>
      <c r="Q1004" s="483" t="s">
        <v>10649</v>
      </c>
    </row>
    <row r="1005" spans="1:17" ht="60">
      <c r="A1005" s="482">
        <v>1004</v>
      </c>
      <c r="B1005" s="483"/>
      <c r="C1005" s="483"/>
      <c r="D1005" s="487" t="s">
        <v>12579</v>
      </c>
      <c r="E1005" s="487" t="s">
        <v>12579</v>
      </c>
      <c r="F1005" s="482" t="s">
        <v>12544</v>
      </c>
      <c r="G1005" s="482" t="s">
        <v>12530</v>
      </c>
      <c r="H1005" s="482" t="s">
        <v>34</v>
      </c>
      <c r="I1005" s="482" t="s">
        <v>25</v>
      </c>
      <c r="J1005" s="488">
        <v>3938000</v>
      </c>
      <c r="K1005" s="483">
        <v>5</v>
      </c>
      <c r="L1005" s="486">
        <f t="shared" si="17"/>
        <v>19690000</v>
      </c>
      <c r="M1005" s="483" t="s">
        <v>12531</v>
      </c>
      <c r="N1005" s="485" t="s">
        <v>10665</v>
      </c>
      <c r="O1005" s="485" t="s">
        <v>10659</v>
      </c>
      <c r="P1005" s="489" t="s">
        <v>10654</v>
      </c>
      <c r="Q1005" s="483" t="s">
        <v>10649</v>
      </c>
    </row>
    <row r="1006" spans="1:17" ht="60">
      <c r="A1006" s="482">
        <v>1005</v>
      </c>
      <c r="B1006" s="483"/>
      <c r="C1006" s="483"/>
      <c r="D1006" s="503" t="s">
        <v>12580</v>
      </c>
      <c r="E1006" s="503" t="s">
        <v>12580</v>
      </c>
      <c r="F1006" s="482" t="s">
        <v>12544</v>
      </c>
      <c r="G1006" s="482" t="s">
        <v>12530</v>
      </c>
      <c r="H1006" s="482" t="s">
        <v>180</v>
      </c>
      <c r="I1006" s="482" t="s">
        <v>25</v>
      </c>
      <c r="J1006" s="488">
        <v>3560000</v>
      </c>
      <c r="K1006" s="483">
        <v>5</v>
      </c>
      <c r="L1006" s="486">
        <f t="shared" si="17"/>
        <v>17800000</v>
      </c>
      <c r="M1006" s="483" t="s">
        <v>12531</v>
      </c>
      <c r="N1006" s="485" t="s">
        <v>10665</v>
      </c>
      <c r="O1006" s="485" t="s">
        <v>10659</v>
      </c>
      <c r="P1006" s="489" t="s">
        <v>10654</v>
      </c>
      <c r="Q1006" s="483" t="s">
        <v>10649</v>
      </c>
    </row>
    <row r="1007" spans="1:17" ht="60">
      <c r="A1007" s="482">
        <v>1006</v>
      </c>
      <c r="B1007" s="483"/>
      <c r="C1007" s="483"/>
      <c r="D1007" s="487" t="s">
        <v>12581</v>
      </c>
      <c r="E1007" s="487" t="s">
        <v>12581</v>
      </c>
      <c r="F1007" s="482" t="s">
        <v>12544</v>
      </c>
      <c r="G1007" s="482" t="s">
        <v>12530</v>
      </c>
      <c r="H1007" s="482" t="s">
        <v>34</v>
      </c>
      <c r="I1007" s="482" t="s">
        <v>25</v>
      </c>
      <c r="J1007" s="488">
        <v>3690000</v>
      </c>
      <c r="K1007" s="483">
        <v>5</v>
      </c>
      <c r="L1007" s="486">
        <f t="shared" si="17"/>
        <v>18450000</v>
      </c>
      <c r="M1007" s="483" t="s">
        <v>12531</v>
      </c>
      <c r="N1007" s="485" t="s">
        <v>10665</v>
      </c>
      <c r="O1007" s="485" t="s">
        <v>10659</v>
      </c>
      <c r="P1007" s="489" t="s">
        <v>10654</v>
      </c>
      <c r="Q1007" s="483" t="s">
        <v>10649</v>
      </c>
    </row>
    <row r="1008" spans="1:17" ht="60">
      <c r="A1008" s="482">
        <v>1007</v>
      </c>
      <c r="B1008" s="483"/>
      <c r="C1008" s="483"/>
      <c r="D1008" s="487" t="s">
        <v>12582</v>
      </c>
      <c r="E1008" s="487" t="s">
        <v>12582</v>
      </c>
      <c r="F1008" s="482" t="s">
        <v>12583</v>
      </c>
      <c r="G1008" s="482" t="s">
        <v>12530</v>
      </c>
      <c r="H1008" s="482" t="s">
        <v>34</v>
      </c>
      <c r="I1008" s="482" t="s">
        <v>25</v>
      </c>
      <c r="J1008" s="488">
        <v>1550000</v>
      </c>
      <c r="K1008" s="483">
        <v>5</v>
      </c>
      <c r="L1008" s="486">
        <f t="shared" si="17"/>
        <v>7750000</v>
      </c>
      <c r="M1008" s="483" t="s">
        <v>12531</v>
      </c>
      <c r="N1008" s="485" t="s">
        <v>10665</v>
      </c>
      <c r="O1008" s="485" t="s">
        <v>10659</v>
      </c>
      <c r="P1008" s="489" t="s">
        <v>10654</v>
      </c>
      <c r="Q1008" s="483" t="s">
        <v>10649</v>
      </c>
    </row>
    <row r="1009" spans="1:17" ht="60">
      <c r="A1009" s="482">
        <v>1008</v>
      </c>
      <c r="B1009" s="483"/>
      <c r="C1009" s="483"/>
      <c r="D1009" s="487" t="s">
        <v>12584</v>
      </c>
      <c r="E1009" s="487" t="s">
        <v>12584</v>
      </c>
      <c r="F1009" s="482" t="s">
        <v>12583</v>
      </c>
      <c r="G1009" s="482" t="s">
        <v>12577</v>
      </c>
      <c r="H1009" s="482" t="s">
        <v>180</v>
      </c>
      <c r="I1009" s="482" t="s">
        <v>25</v>
      </c>
      <c r="J1009" s="488">
        <v>1580000</v>
      </c>
      <c r="K1009" s="483">
        <v>2</v>
      </c>
      <c r="L1009" s="486">
        <f t="shared" si="17"/>
        <v>3160000</v>
      </c>
      <c r="M1009" s="483" t="s">
        <v>12531</v>
      </c>
      <c r="N1009" s="485" t="s">
        <v>10665</v>
      </c>
      <c r="O1009" s="485" t="s">
        <v>10659</v>
      </c>
      <c r="P1009" s="489" t="s">
        <v>10654</v>
      </c>
      <c r="Q1009" s="483" t="s">
        <v>10649</v>
      </c>
    </row>
    <row r="1010" spans="1:17" ht="60">
      <c r="A1010" s="482">
        <v>1009</v>
      </c>
      <c r="B1010" s="483"/>
      <c r="C1010" s="483"/>
      <c r="D1010" s="487" t="s">
        <v>12585</v>
      </c>
      <c r="E1010" s="487" t="s">
        <v>12585</v>
      </c>
      <c r="F1010" s="482" t="s">
        <v>12583</v>
      </c>
      <c r="G1010" s="482" t="s">
        <v>12577</v>
      </c>
      <c r="H1010" s="482" t="s">
        <v>180</v>
      </c>
      <c r="I1010" s="482" t="s">
        <v>25</v>
      </c>
      <c r="J1010" s="488">
        <v>1580000</v>
      </c>
      <c r="K1010" s="483">
        <v>2</v>
      </c>
      <c r="L1010" s="486">
        <f t="shared" si="17"/>
        <v>3160000</v>
      </c>
      <c r="M1010" s="483" t="s">
        <v>12531</v>
      </c>
      <c r="N1010" s="485" t="s">
        <v>10665</v>
      </c>
      <c r="O1010" s="485" t="s">
        <v>10659</v>
      </c>
      <c r="P1010" s="489" t="s">
        <v>10654</v>
      </c>
      <c r="Q1010" s="483" t="s">
        <v>10649</v>
      </c>
    </row>
    <row r="1011" spans="1:17" ht="60">
      <c r="A1011" s="482">
        <v>1010</v>
      </c>
      <c r="B1011" s="483"/>
      <c r="C1011" s="483"/>
      <c r="D1011" s="487" t="s">
        <v>12586</v>
      </c>
      <c r="E1011" s="487" t="s">
        <v>12586</v>
      </c>
      <c r="F1011" s="482" t="s">
        <v>12583</v>
      </c>
      <c r="G1011" s="482" t="s">
        <v>12577</v>
      </c>
      <c r="H1011" s="482" t="s">
        <v>180</v>
      </c>
      <c r="I1011" s="482" t="s">
        <v>25</v>
      </c>
      <c r="J1011" s="488">
        <v>1580000</v>
      </c>
      <c r="K1011" s="483">
        <v>2</v>
      </c>
      <c r="L1011" s="486">
        <f t="shared" si="17"/>
        <v>3160000</v>
      </c>
      <c r="M1011" s="483" t="s">
        <v>12531</v>
      </c>
      <c r="N1011" s="485" t="s">
        <v>10665</v>
      </c>
      <c r="O1011" s="485" t="s">
        <v>10659</v>
      </c>
      <c r="P1011" s="489" t="s">
        <v>10654</v>
      </c>
      <c r="Q1011" s="483" t="s">
        <v>10649</v>
      </c>
    </row>
    <row r="1012" spans="1:17" ht="60">
      <c r="A1012" s="482">
        <v>1011</v>
      </c>
      <c r="B1012" s="483"/>
      <c r="C1012" s="483"/>
      <c r="D1012" s="487" t="s">
        <v>12587</v>
      </c>
      <c r="E1012" s="487" t="s">
        <v>12587</v>
      </c>
      <c r="F1012" s="482" t="s">
        <v>12574</v>
      </c>
      <c r="G1012" s="482" t="s">
        <v>12577</v>
      </c>
      <c r="H1012" s="482" t="s">
        <v>180</v>
      </c>
      <c r="I1012" s="482" t="s">
        <v>25</v>
      </c>
      <c r="J1012" s="488">
        <v>5080000</v>
      </c>
      <c r="K1012" s="483">
        <v>2</v>
      </c>
      <c r="L1012" s="486">
        <f t="shared" si="17"/>
        <v>10160000</v>
      </c>
      <c r="M1012" s="483" t="s">
        <v>12531</v>
      </c>
      <c r="N1012" s="485" t="s">
        <v>10665</v>
      </c>
      <c r="O1012" s="485" t="s">
        <v>10659</v>
      </c>
      <c r="P1012" s="489" t="s">
        <v>10654</v>
      </c>
      <c r="Q1012" s="483" t="s">
        <v>10649</v>
      </c>
    </row>
    <row r="1013" spans="1:17" ht="60">
      <c r="A1013" s="482">
        <v>1012</v>
      </c>
      <c r="B1013" s="483"/>
      <c r="C1013" s="483"/>
      <c r="D1013" s="487" t="s">
        <v>12588</v>
      </c>
      <c r="E1013" s="487" t="s">
        <v>12588</v>
      </c>
      <c r="F1013" s="482" t="s">
        <v>12574</v>
      </c>
      <c r="G1013" s="482" t="s">
        <v>12577</v>
      </c>
      <c r="H1013" s="482" t="s">
        <v>180</v>
      </c>
      <c r="I1013" s="482" t="s">
        <v>25</v>
      </c>
      <c r="J1013" s="488">
        <v>5080000</v>
      </c>
      <c r="K1013" s="483">
        <v>2</v>
      </c>
      <c r="L1013" s="486">
        <f t="shared" si="17"/>
        <v>10160000</v>
      </c>
      <c r="M1013" s="483" t="s">
        <v>12531</v>
      </c>
      <c r="N1013" s="485" t="s">
        <v>10665</v>
      </c>
      <c r="O1013" s="485" t="s">
        <v>10659</v>
      </c>
      <c r="P1013" s="489" t="s">
        <v>10654</v>
      </c>
      <c r="Q1013" s="483" t="s">
        <v>10649</v>
      </c>
    </row>
    <row r="1014" spans="1:17" ht="60">
      <c r="A1014" s="482">
        <v>1013</v>
      </c>
      <c r="B1014" s="483"/>
      <c r="C1014" s="483"/>
      <c r="D1014" s="487" t="s">
        <v>12589</v>
      </c>
      <c r="E1014" s="487" t="s">
        <v>12589</v>
      </c>
      <c r="F1014" s="482" t="s">
        <v>12574</v>
      </c>
      <c r="G1014" s="482" t="s">
        <v>12577</v>
      </c>
      <c r="H1014" s="482" t="s">
        <v>180</v>
      </c>
      <c r="I1014" s="482" t="s">
        <v>25</v>
      </c>
      <c r="J1014" s="488">
        <v>5080000</v>
      </c>
      <c r="K1014" s="483">
        <v>2</v>
      </c>
      <c r="L1014" s="486">
        <f t="shared" si="17"/>
        <v>10160000</v>
      </c>
      <c r="M1014" s="483" t="s">
        <v>12531</v>
      </c>
      <c r="N1014" s="485" t="s">
        <v>10665</v>
      </c>
      <c r="O1014" s="485" t="s">
        <v>10659</v>
      </c>
      <c r="P1014" s="489" t="s">
        <v>10654</v>
      </c>
      <c r="Q1014" s="483" t="s">
        <v>10649</v>
      </c>
    </row>
    <row r="1015" spans="1:17" ht="60">
      <c r="A1015" s="482">
        <v>1014</v>
      </c>
      <c r="B1015" s="483"/>
      <c r="C1015" s="483"/>
      <c r="D1015" s="487" t="s">
        <v>12590</v>
      </c>
      <c r="E1015" s="487" t="s">
        <v>12590</v>
      </c>
      <c r="F1015" s="482" t="s">
        <v>12591</v>
      </c>
      <c r="G1015" s="482" t="s">
        <v>12577</v>
      </c>
      <c r="H1015" s="482" t="s">
        <v>180</v>
      </c>
      <c r="I1015" s="482" t="s">
        <v>25</v>
      </c>
      <c r="J1015" s="488">
        <v>5080000</v>
      </c>
      <c r="K1015" s="483">
        <v>2</v>
      </c>
      <c r="L1015" s="486">
        <f t="shared" si="17"/>
        <v>10160000</v>
      </c>
      <c r="M1015" s="483" t="s">
        <v>12531</v>
      </c>
      <c r="N1015" s="485" t="s">
        <v>10665</v>
      </c>
      <c r="O1015" s="485" t="s">
        <v>10659</v>
      </c>
      <c r="P1015" s="489" t="s">
        <v>10654</v>
      </c>
      <c r="Q1015" s="483" t="s">
        <v>10649</v>
      </c>
    </row>
    <row r="1016" spans="1:17" ht="60">
      <c r="A1016" s="482">
        <v>1015</v>
      </c>
      <c r="B1016" s="483"/>
      <c r="C1016" s="483"/>
      <c r="D1016" s="487" t="s">
        <v>12592</v>
      </c>
      <c r="E1016" s="487" t="s">
        <v>12592</v>
      </c>
      <c r="F1016" s="482" t="s">
        <v>12574</v>
      </c>
      <c r="G1016" s="482" t="s">
        <v>12577</v>
      </c>
      <c r="H1016" s="482" t="s">
        <v>180</v>
      </c>
      <c r="I1016" s="482" t="s">
        <v>25</v>
      </c>
      <c r="J1016" s="488">
        <v>7445000</v>
      </c>
      <c r="K1016" s="483">
        <v>1</v>
      </c>
      <c r="L1016" s="486">
        <f t="shared" si="17"/>
        <v>7445000</v>
      </c>
      <c r="M1016" s="483" t="s">
        <v>12531</v>
      </c>
      <c r="N1016" s="485" t="s">
        <v>10665</v>
      </c>
      <c r="O1016" s="485" t="s">
        <v>10659</v>
      </c>
      <c r="P1016" s="489" t="s">
        <v>10654</v>
      </c>
      <c r="Q1016" s="483" t="s">
        <v>10649</v>
      </c>
    </row>
    <row r="1017" spans="1:17" ht="57" customHeight="1">
      <c r="A1017" s="482">
        <v>1016</v>
      </c>
      <c r="B1017" s="483"/>
      <c r="C1017" s="483"/>
      <c r="D1017" s="487" t="s">
        <v>12593</v>
      </c>
      <c r="E1017" s="487" t="s">
        <v>12593</v>
      </c>
      <c r="F1017" s="482" t="s">
        <v>12594</v>
      </c>
      <c r="G1017" s="482" t="s">
        <v>12530</v>
      </c>
      <c r="H1017" s="482" t="s">
        <v>35</v>
      </c>
      <c r="I1017" s="482" t="s">
        <v>25</v>
      </c>
      <c r="J1017" s="490">
        <v>5968000</v>
      </c>
      <c r="K1017" s="483">
        <v>75</v>
      </c>
      <c r="L1017" s="486">
        <f t="shared" si="17"/>
        <v>447600000</v>
      </c>
      <c r="M1017" s="483" t="s">
        <v>12595</v>
      </c>
      <c r="N1017" s="485" t="s">
        <v>10665</v>
      </c>
      <c r="O1017" s="485" t="s">
        <v>10659</v>
      </c>
      <c r="P1017" s="489" t="s">
        <v>10651</v>
      </c>
      <c r="Q1017" s="483" t="s">
        <v>10652</v>
      </c>
    </row>
    <row r="1018" spans="1:17" ht="57" customHeight="1">
      <c r="A1018" s="482">
        <v>1017</v>
      </c>
      <c r="B1018" s="483"/>
      <c r="C1018" s="483"/>
      <c r="D1018" s="487" t="s">
        <v>12596</v>
      </c>
      <c r="E1018" s="487" t="s">
        <v>12597</v>
      </c>
      <c r="F1018" s="482" t="s">
        <v>12598</v>
      </c>
      <c r="G1018" s="482" t="s">
        <v>12530</v>
      </c>
      <c r="H1018" s="482" t="s">
        <v>35</v>
      </c>
      <c r="I1018" s="482" t="s">
        <v>25</v>
      </c>
      <c r="J1018" s="490">
        <v>5150000</v>
      </c>
      <c r="K1018" s="483">
        <v>75</v>
      </c>
      <c r="L1018" s="486">
        <f t="shared" si="17"/>
        <v>386250000</v>
      </c>
      <c r="M1018" s="483" t="s">
        <v>12595</v>
      </c>
      <c r="N1018" s="485" t="s">
        <v>10665</v>
      </c>
      <c r="O1018" s="485" t="s">
        <v>10659</v>
      </c>
      <c r="P1018" s="489" t="s">
        <v>10651</v>
      </c>
      <c r="Q1018" s="483" t="s">
        <v>10652</v>
      </c>
    </row>
    <row r="1019" spans="1:17" ht="57" customHeight="1">
      <c r="A1019" s="482">
        <v>1018</v>
      </c>
      <c r="B1019" s="483"/>
      <c r="C1019" s="483"/>
      <c r="D1019" s="487" t="s">
        <v>12599</v>
      </c>
      <c r="E1019" s="487" t="s">
        <v>12600</v>
      </c>
      <c r="F1019" s="482" t="s">
        <v>12601</v>
      </c>
      <c r="G1019" s="482" t="s">
        <v>12530</v>
      </c>
      <c r="H1019" s="482" t="s">
        <v>35</v>
      </c>
      <c r="I1019" s="482" t="s">
        <v>25</v>
      </c>
      <c r="J1019" s="490">
        <v>5015000</v>
      </c>
      <c r="K1019" s="483">
        <v>8</v>
      </c>
      <c r="L1019" s="486">
        <f t="shared" si="17"/>
        <v>40120000</v>
      </c>
      <c r="M1019" s="483" t="s">
        <v>12595</v>
      </c>
      <c r="N1019" s="485" t="s">
        <v>10665</v>
      </c>
      <c r="O1019" s="485" t="s">
        <v>10659</v>
      </c>
      <c r="P1019" s="489" t="s">
        <v>10651</v>
      </c>
      <c r="Q1019" s="483" t="s">
        <v>10652</v>
      </c>
    </row>
    <row r="1020" spans="1:17" ht="57" customHeight="1">
      <c r="A1020" s="482">
        <v>1019</v>
      </c>
      <c r="B1020" s="483"/>
      <c r="C1020" s="483"/>
      <c r="D1020" s="487" t="s">
        <v>12602</v>
      </c>
      <c r="E1020" s="487" t="s">
        <v>12603</v>
      </c>
      <c r="F1020" s="482" t="s">
        <v>12604</v>
      </c>
      <c r="G1020" s="482" t="s">
        <v>12530</v>
      </c>
      <c r="H1020" s="482" t="s">
        <v>35</v>
      </c>
      <c r="I1020" s="482" t="s">
        <v>25</v>
      </c>
      <c r="J1020" s="490">
        <v>5200000</v>
      </c>
      <c r="K1020" s="483">
        <v>40</v>
      </c>
      <c r="L1020" s="486">
        <f t="shared" si="17"/>
        <v>208000000</v>
      </c>
      <c r="M1020" s="483" t="s">
        <v>12595</v>
      </c>
      <c r="N1020" s="485" t="s">
        <v>10665</v>
      </c>
      <c r="O1020" s="485" t="s">
        <v>10659</v>
      </c>
      <c r="P1020" s="489" t="s">
        <v>10651</v>
      </c>
      <c r="Q1020" s="483" t="s">
        <v>10652</v>
      </c>
    </row>
    <row r="1021" spans="1:17" ht="57" customHeight="1">
      <c r="A1021" s="482">
        <v>1020</v>
      </c>
      <c r="B1021" s="483"/>
      <c r="C1021" s="483"/>
      <c r="D1021" s="487" t="s">
        <v>12605</v>
      </c>
      <c r="E1021" s="487" t="s">
        <v>12606</v>
      </c>
      <c r="F1021" s="482" t="s">
        <v>12601</v>
      </c>
      <c r="G1021" s="482" t="s">
        <v>12530</v>
      </c>
      <c r="H1021" s="482" t="s">
        <v>35</v>
      </c>
      <c r="I1021" s="482" t="s">
        <v>25</v>
      </c>
      <c r="J1021" s="490">
        <v>2550000</v>
      </c>
      <c r="K1021" s="483">
        <v>9</v>
      </c>
      <c r="L1021" s="486">
        <f t="shared" si="17"/>
        <v>22950000</v>
      </c>
      <c r="M1021" s="483" t="s">
        <v>12595</v>
      </c>
      <c r="N1021" s="485" t="s">
        <v>10665</v>
      </c>
      <c r="O1021" s="485" t="s">
        <v>10659</v>
      </c>
      <c r="P1021" s="489" t="s">
        <v>10651</v>
      </c>
      <c r="Q1021" s="483" t="s">
        <v>10652</v>
      </c>
    </row>
    <row r="1022" spans="1:17" ht="57" customHeight="1">
      <c r="A1022" s="482">
        <v>1021</v>
      </c>
      <c r="B1022" s="483"/>
      <c r="C1022" s="483"/>
      <c r="D1022" s="487" t="s">
        <v>12607</v>
      </c>
      <c r="E1022" s="487" t="s">
        <v>12608</v>
      </c>
      <c r="F1022" s="482" t="s">
        <v>12609</v>
      </c>
      <c r="G1022" s="482" t="s">
        <v>12530</v>
      </c>
      <c r="H1022" s="482" t="s">
        <v>35</v>
      </c>
      <c r="I1022" s="482" t="s">
        <v>25</v>
      </c>
      <c r="J1022" s="490">
        <v>12303500</v>
      </c>
      <c r="K1022" s="483">
        <v>14</v>
      </c>
      <c r="L1022" s="486">
        <f t="shared" si="17"/>
        <v>172249000</v>
      </c>
      <c r="M1022" s="483" t="s">
        <v>12595</v>
      </c>
      <c r="N1022" s="485" t="s">
        <v>10665</v>
      </c>
      <c r="O1022" s="485" t="s">
        <v>10659</v>
      </c>
      <c r="P1022" s="489" t="s">
        <v>10651</v>
      </c>
      <c r="Q1022" s="483" t="s">
        <v>10652</v>
      </c>
    </row>
    <row r="1023" spans="1:17" ht="57" customHeight="1">
      <c r="A1023" s="482">
        <v>1022</v>
      </c>
      <c r="B1023" s="483"/>
      <c r="C1023" s="483"/>
      <c r="D1023" s="487" t="s">
        <v>12610</v>
      </c>
      <c r="E1023" s="487" t="s">
        <v>12611</v>
      </c>
      <c r="F1023" s="482" t="s">
        <v>12612</v>
      </c>
      <c r="G1023" s="482" t="s">
        <v>12613</v>
      </c>
      <c r="H1023" s="482" t="s">
        <v>40</v>
      </c>
      <c r="I1023" s="482" t="s">
        <v>25</v>
      </c>
      <c r="J1023" s="490">
        <v>1650000</v>
      </c>
      <c r="K1023" s="483">
        <v>160</v>
      </c>
      <c r="L1023" s="486">
        <f t="shared" si="17"/>
        <v>264000000</v>
      </c>
      <c r="M1023" s="483" t="s">
        <v>12595</v>
      </c>
      <c r="N1023" s="485" t="s">
        <v>10665</v>
      </c>
      <c r="O1023" s="485" t="s">
        <v>10659</v>
      </c>
      <c r="P1023" s="489" t="s">
        <v>10651</v>
      </c>
      <c r="Q1023" s="483" t="s">
        <v>10652</v>
      </c>
    </row>
    <row r="1024" spans="1:17" ht="57" customHeight="1">
      <c r="A1024" s="482">
        <v>1023</v>
      </c>
      <c r="B1024" s="483"/>
      <c r="C1024" s="483"/>
      <c r="D1024" s="487" t="s">
        <v>12614</v>
      </c>
      <c r="E1024" s="487" t="s">
        <v>12615</v>
      </c>
      <c r="F1024" s="482" t="s">
        <v>12616</v>
      </c>
      <c r="G1024" s="482" t="s">
        <v>12613</v>
      </c>
      <c r="H1024" s="482" t="s">
        <v>40</v>
      </c>
      <c r="I1024" s="482" t="s">
        <v>25</v>
      </c>
      <c r="J1024" s="490">
        <v>2050000</v>
      </c>
      <c r="K1024" s="483">
        <v>2</v>
      </c>
      <c r="L1024" s="486">
        <f t="shared" si="17"/>
        <v>4100000</v>
      </c>
      <c r="M1024" s="483" t="s">
        <v>12595</v>
      </c>
      <c r="N1024" s="485" t="s">
        <v>10665</v>
      </c>
      <c r="O1024" s="485" t="s">
        <v>10659</v>
      </c>
      <c r="P1024" s="489" t="s">
        <v>10651</v>
      </c>
      <c r="Q1024" s="483" t="s">
        <v>10652</v>
      </c>
    </row>
    <row r="1025" spans="1:17" ht="57" customHeight="1">
      <c r="A1025" s="482">
        <v>1024</v>
      </c>
      <c r="B1025" s="483"/>
      <c r="C1025" s="483"/>
      <c r="D1025" s="487" t="s">
        <v>12617</v>
      </c>
      <c r="E1025" s="487" t="s">
        <v>12618</v>
      </c>
      <c r="F1025" s="482" t="s">
        <v>12604</v>
      </c>
      <c r="G1025" s="482" t="s">
        <v>12530</v>
      </c>
      <c r="H1025" s="482" t="s">
        <v>35</v>
      </c>
      <c r="I1025" s="482" t="s">
        <v>25</v>
      </c>
      <c r="J1025" s="490">
        <v>1700000</v>
      </c>
      <c r="K1025" s="483">
        <v>15</v>
      </c>
      <c r="L1025" s="486">
        <f t="shared" si="17"/>
        <v>25500000</v>
      </c>
      <c r="M1025" s="483" t="s">
        <v>12595</v>
      </c>
      <c r="N1025" s="485" t="s">
        <v>10665</v>
      </c>
      <c r="O1025" s="485" t="s">
        <v>10659</v>
      </c>
      <c r="P1025" s="489" t="s">
        <v>10651</v>
      </c>
      <c r="Q1025" s="483" t="s">
        <v>10652</v>
      </c>
    </row>
    <row r="1026" spans="1:17" ht="57" customHeight="1">
      <c r="A1026" s="482">
        <v>1025</v>
      </c>
      <c r="B1026" s="483"/>
      <c r="C1026" s="483"/>
      <c r="D1026" s="487" t="s">
        <v>12619</v>
      </c>
      <c r="E1026" s="487" t="s">
        <v>12620</v>
      </c>
      <c r="F1026" s="482" t="s">
        <v>12604</v>
      </c>
      <c r="G1026" s="482" t="s">
        <v>12530</v>
      </c>
      <c r="H1026" s="482" t="s">
        <v>35</v>
      </c>
      <c r="I1026" s="482" t="s">
        <v>25</v>
      </c>
      <c r="J1026" s="490">
        <v>1700000</v>
      </c>
      <c r="K1026" s="483">
        <v>15</v>
      </c>
      <c r="L1026" s="486">
        <f t="shared" si="17"/>
        <v>25500000</v>
      </c>
      <c r="M1026" s="483" t="s">
        <v>12595</v>
      </c>
      <c r="N1026" s="485" t="s">
        <v>10665</v>
      </c>
      <c r="O1026" s="485" t="s">
        <v>10659</v>
      </c>
      <c r="P1026" s="489" t="s">
        <v>10651</v>
      </c>
      <c r="Q1026" s="483" t="s">
        <v>10652</v>
      </c>
    </row>
    <row r="1027" spans="1:17" ht="57" customHeight="1">
      <c r="A1027" s="482">
        <v>1026</v>
      </c>
      <c r="B1027" s="483"/>
      <c r="C1027" s="483"/>
      <c r="D1027" s="487" t="s">
        <v>12621</v>
      </c>
      <c r="E1027" s="487" t="s">
        <v>12621</v>
      </c>
      <c r="F1027" s="482" t="s">
        <v>12604</v>
      </c>
      <c r="G1027" s="482" t="s">
        <v>12530</v>
      </c>
      <c r="H1027" s="482" t="s">
        <v>35</v>
      </c>
      <c r="I1027" s="482" t="s">
        <v>25</v>
      </c>
      <c r="J1027" s="490">
        <v>12600000</v>
      </c>
      <c r="K1027" s="483">
        <v>1</v>
      </c>
      <c r="L1027" s="486">
        <f t="shared" si="17"/>
        <v>12600000</v>
      </c>
      <c r="M1027" s="483" t="s">
        <v>12595</v>
      </c>
      <c r="N1027" s="485" t="s">
        <v>10665</v>
      </c>
      <c r="O1027" s="485" t="s">
        <v>10659</v>
      </c>
      <c r="P1027" s="489" t="s">
        <v>10651</v>
      </c>
      <c r="Q1027" s="483" t="s">
        <v>10652</v>
      </c>
    </row>
    <row r="1028" spans="1:17" ht="60">
      <c r="A1028" s="482">
        <v>1027</v>
      </c>
      <c r="B1028" s="483"/>
      <c r="C1028" s="483"/>
      <c r="D1028" s="487" t="s">
        <v>12622</v>
      </c>
      <c r="E1028" s="487" t="s">
        <v>12622</v>
      </c>
      <c r="F1028" s="482" t="s">
        <v>12604</v>
      </c>
      <c r="G1028" s="482" t="s">
        <v>12530</v>
      </c>
      <c r="H1028" s="482" t="s">
        <v>35</v>
      </c>
      <c r="I1028" s="482" t="s">
        <v>25</v>
      </c>
      <c r="J1028" s="490">
        <v>14200000</v>
      </c>
      <c r="K1028" s="483">
        <v>1</v>
      </c>
      <c r="L1028" s="486">
        <f t="shared" si="17"/>
        <v>14200000</v>
      </c>
      <c r="M1028" s="483" t="s">
        <v>12595</v>
      </c>
      <c r="N1028" s="485" t="s">
        <v>10665</v>
      </c>
      <c r="O1028" s="485" t="s">
        <v>10659</v>
      </c>
      <c r="P1028" s="489" t="s">
        <v>10651</v>
      </c>
      <c r="Q1028" s="483" t="s">
        <v>10652</v>
      </c>
    </row>
    <row r="1029" spans="1:17" ht="60">
      <c r="A1029" s="482">
        <v>1028</v>
      </c>
      <c r="B1029" s="483"/>
      <c r="C1029" s="483"/>
      <c r="D1029" s="487" t="s">
        <v>12623</v>
      </c>
      <c r="E1029" s="487" t="s">
        <v>12623</v>
      </c>
      <c r="F1029" s="482" t="s">
        <v>12604</v>
      </c>
      <c r="G1029" s="482" t="s">
        <v>12530</v>
      </c>
      <c r="H1029" s="482" t="s">
        <v>35</v>
      </c>
      <c r="I1029" s="482" t="s">
        <v>25</v>
      </c>
      <c r="J1029" s="490">
        <v>6700000</v>
      </c>
      <c r="K1029" s="483">
        <v>1</v>
      </c>
      <c r="L1029" s="486">
        <f t="shared" si="17"/>
        <v>6700000</v>
      </c>
      <c r="M1029" s="483" t="s">
        <v>12595</v>
      </c>
      <c r="N1029" s="485" t="s">
        <v>10665</v>
      </c>
      <c r="O1029" s="485" t="s">
        <v>10659</v>
      </c>
      <c r="P1029" s="489" t="s">
        <v>10651</v>
      </c>
      <c r="Q1029" s="483" t="s">
        <v>10652</v>
      </c>
    </row>
    <row r="1030" spans="1:17" ht="60">
      <c r="A1030" s="482">
        <v>1029</v>
      </c>
      <c r="B1030" s="483"/>
      <c r="C1030" s="483"/>
      <c r="D1030" s="487" t="s">
        <v>12624</v>
      </c>
      <c r="E1030" s="487" t="s">
        <v>12625</v>
      </c>
      <c r="F1030" s="482" t="s">
        <v>12626</v>
      </c>
      <c r="G1030" s="482" t="s">
        <v>12530</v>
      </c>
      <c r="H1030" s="482" t="s">
        <v>35</v>
      </c>
      <c r="I1030" s="482" t="s">
        <v>25</v>
      </c>
      <c r="J1030" s="490">
        <v>6215000</v>
      </c>
      <c r="K1030" s="483">
        <v>1</v>
      </c>
      <c r="L1030" s="486">
        <f t="shared" si="17"/>
        <v>6215000</v>
      </c>
      <c r="M1030" s="483" t="s">
        <v>12595</v>
      </c>
      <c r="N1030" s="485" t="s">
        <v>10665</v>
      </c>
      <c r="O1030" s="485" t="s">
        <v>10659</v>
      </c>
      <c r="P1030" s="489" t="s">
        <v>10651</v>
      </c>
      <c r="Q1030" s="483" t="s">
        <v>10652</v>
      </c>
    </row>
    <row r="1031" spans="1:17" ht="60">
      <c r="A1031" s="482">
        <v>1030</v>
      </c>
      <c r="B1031" s="483"/>
      <c r="C1031" s="483"/>
      <c r="D1031" s="487" t="s">
        <v>12627</v>
      </c>
      <c r="E1031" s="487" t="s">
        <v>12628</v>
      </c>
      <c r="F1031" s="482" t="s">
        <v>12626</v>
      </c>
      <c r="G1031" s="482" t="s">
        <v>12530</v>
      </c>
      <c r="H1031" s="482" t="s">
        <v>35</v>
      </c>
      <c r="I1031" s="482" t="s">
        <v>25</v>
      </c>
      <c r="J1031" s="490">
        <v>5710000</v>
      </c>
      <c r="K1031" s="483">
        <v>3</v>
      </c>
      <c r="L1031" s="486">
        <f t="shared" si="17"/>
        <v>17130000</v>
      </c>
      <c r="M1031" s="483" t="s">
        <v>12595</v>
      </c>
      <c r="N1031" s="485" t="s">
        <v>10665</v>
      </c>
      <c r="O1031" s="485" t="s">
        <v>10659</v>
      </c>
      <c r="P1031" s="489" t="s">
        <v>10651</v>
      </c>
      <c r="Q1031" s="483" t="s">
        <v>10652</v>
      </c>
    </row>
    <row r="1032" spans="1:17" ht="60">
      <c r="A1032" s="482">
        <v>1031</v>
      </c>
      <c r="B1032" s="483"/>
      <c r="C1032" s="483"/>
      <c r="D1032" s="487" t="s">
        <v>12629</v>
      </c>
      <c r="E1032" s="487" t="s">
        <v>12630</v>
      </c>
      <c r="F1032" s="482" t="s">
        <v>12631</v>
      </c>
      <c r="G1032" s="482" t="s">
        <v>12613</v>
      </c>
      <c r="H1032" s="482" t="s">
        <v>257</v>
      </c>
      <c r="I1032" s="482" t="s">
        <v>49</v>
      </c>
      <c r="J1032" s="490">
        <v>3100000</v>
      </c>
      <c r="K1032" s="483">
        <v>150</v>
      </c>
      <c r="L1032" s="486">
        <f t="shared" si="17"/>
        <v>465000000</v>
      </c>
      <c r="M1032" s="483" t="s">
        <v>12595</v>
      </c>
      <c r="N1032" s="485" t="s">
        <v>10665</v>
      </c>
      <c r="O1032" s="485" t="s">
        <v>10659</v>
      </c>
      <c r="P1032" s="489" t="s">
        <v>10651</v>
      </c>
      <c r="Q1032" s="483" t="s">
        <v>10652</v>
      </c>
    </row>
    <row r="1033" spans="1:17" ht="60">
      <c r="A1033" s="482">
        <v>1032</v>
      </c>
      <c r="B1033" s="483"/>
      <c r="C1033" s="483"/>
      <c r="D1033" s="487" t="s">
        <v>12632</v>
      </c>
      <c r="E1033" s="487" t="s">
        <v>12632</v>
      </c>
      <c r="F1033" s="482" t="s">
        <v>12633</v>
      </c>
      <c r="G1033" s="482" t="s">
        <v>12634</v>
      </c>
      <c r="H1033" s="482" t="s">
        <v>40</v>
      </c>
      <c r="I1033" s="482" t="s">
        <v>49</v>
      </c>
      <c r="J1033" s="490">
        <v>9700000</v>
      </c>
      <c r="K1033" s="483">
        <v>18</v>
      </c>
      <c r="L1033" s="486">
        <f t="shared" si="17"/>
        <v>174600000</v>
      </c>
      <c r="M1033" s="483" t="s">
        <v>12595</v>
      </c>
      <c r="N1033" s="485" t="s">
        <v>10665</v>
      </c>
      <c r="O1033" s="485" t="s">
        <v>10659</v>
      </c>
      <c r="P1033" s="489" t="s">
        <v>10651</v>
      </c>
      <c r="Q1033" s="483" t="s">
        <v>10652</v>
      </c>
    </row>
    <row r="1034" spans="1:17" ht="60">
      <c r="A1034" s="482">
        <v>1033</v>
      </c>
      <c r="B1034" s="483"/>
      <c r="C1034" s="483"/>
      <c r="D1034" s="487" t="s">
        <v>12635</v>
      </c>
      <c r="E1034" s="487" t="s">
        <v>12636</v>
      </c>
      <c r="F1034" s="482" t="s">
        <v>12637</v>
      </c>
      <c r="G1034" s="482" t="s">
        <v>12613</v>
      </c>
      <c r="H1034" s="482" t="s">
        <v>257</v>
      </c>
      <c r="I1034" s="482" t="s">
        <v>49</v>
      </c>
      <c r="J1034" s="490">
        <v>3740000</v>
      </c>
      <c r="K1034" s="483">
        <v>32</v>
      </c>
      <c r="L1034" s="486">
        <f t="shared" si="17"/>
        <v>119680000</v>
      </c>
      <c r="M1034" s="483" t="s">
        <v>12595</v>
      </c>
      <c r="N1034" s="485" t="s">
        <v>10665</v>
      </c>
      <c r="O1034" s="485" t="s">
        <v>10659</v>
      </c>
      <c r="P1034" s="489" t="s">
        <v>10651</v>
      </c>
      <c r="Q1034" s="483" t="s">
        <v>10652</v>
      </c>
    </row>
    <row r="1035" spans="1:17" ht="60">
      <c r="A1035" s="482">
        <v>1034</v>
      </c>
      <c r="B1035" s="483"/>
      <c r="C1035" s="483"/>
      <c r="D1035" s="487" t="s">
        <v>12638</v>
      </c>
      <c r="E1035" s="487" t="s">
        <v>12639</v>
      </c>
      <c r="F1035" s="482" t="s">
        <v>12640</v>
      </c>
      <c r="G1035" s="482" t="s">
        <v>12613</v>
      </c>
      <c r="H1035" s="482" t="s">
        <v>257</v>
      </c>
      <c r="I1035" s="482" t="s">
        <v>49</v>
      </c>
      <c r="J1035" s="490">
        <v>11825000</v>
      </c>
      <c r="K1035" s="483">
        <v>32</v>
      </c>
      <c r="L1035" s="486">
        <f t="shared" si="17"/>
        <v>378400000</v>
      </c>
      <c r="M1035" s="483" t="s">
        <v>12595</v>
      </c>
      <c r="N1035" s="485" t="s">
        <v>10665</v>
      </c>
      <c r="O1035" s="485" t="s">
        <v>10659</v>
      </c>
      <c r="P1035" s="489" t="s">
        <v>10651</v>
      </c>
      <c r="Q1035" s="483" t="s">
        <v>10652</v>
      </c>
    </row>
    <row r="1036" spans="1:17" ht="60">
      <c r="A1036" s="482">
        <v>1035</v>
      </c>
      <c r="B1036" s="483"/>
      <c r="C1036" s="483"/>
      <c r="D1036" s="487" t="s">
        <v>12641</v>
      </c>
      <c r="E1036" s="487" t="s">
        <v>12641</v>
      </c>
      <c r="F1036" s="482" t="s">
        <v>12642</v>
      </c>
      <c r="G1036" s="482" t="s">
        <v>12634</v>
      </c>
      <c r="H1036" s="482" t="s">
        <v>40</v>
      </c>
      <c r="I1036" s="482" t="s">
        <v>25</v>
      </c>
      <c r="J1036" s="490">
        <v>8100000</v>
      </c>
      <c r="K1036" s="483">
        <v>14</v>
      </c>
      <c r="L1036" s="486">
        <f t="shared" ref="L1036:L1058" si="18">K1036*J1036</f>
        <v>113400000</v>
      </c>
      <c r="M1036" s="483" t="s">
        <v>12595</v>
      </c>
      <c r="N1036" s="485" t="s">
        <v>10665</v>
      </c>
      <c r="O1036" s="485" t="s">
        <v>10659</v>
      </c>
      <c r="P1036" s="489" t="s">
        <v>10651</v>
      </c>
      <c r="Q1036" s="483" t="s">
        <v>10652</v>
      </c>
    </row>
    <row r="1037" spans="1:17" ht="60">
      <c r="A1037" s="482">
        <v>1036</v>
      </c>
      <c r="B1037" s="483"/>
      <c r="C1037" s="483"/>
      <c r="D1037" s="487" t="s">
        <v>12643</v>
      </c>
      <c r="E1037" s="487" t="s">
        <v>12643</v>
      </c>
      <c r="F1037" s="482" t="s">
        <v>12644</v>
      </c>
      <c r="G1037" s="482" t="s">
        <v>12634</v>
      </c>
      <c r="H1037" s="482" t="s">
        <v>40</v>
      </c>
      <c r="I1037" s="482" t="s">
        <v>25</v>
      </c>
      <c r="J1037" s="490">
        <v>38450000</v>
      </c>
      <c r="K1037" s="483">
        <v>22</v>
      </c>
      <c r="L1037" s="486">
        <f t="shared" si="18"/>
        <v>845900000</v>
      </c>
      <c r="M1037" s="483" t="s">
        <v>12595</v>
      </c>
      <c r="N1037" s="485" t="s">
        <v>10665</v>
      </c>
      <c r="O1037" s="485" t="s">
        <v>10659</v>
      </c>
      <c r="P1037" s="489" t="s">
        <v>10651</v>
      </c>
      <c r="Q1037" s="483" t="s">
        <v>10652</v>
      </c>
    </row>
    <row r="1038" spans="1:17" ht="60">
      <c r="A1038" s="482">
        <v>1037</v>
      </c>
      <c r="B1038" s="483"/>
      <c r="C1038" s="483"/>
      <c r="D1038" s="487" t="s">
        <v>12645</v>
      </c>
      <c r="E1038" s="487" t="s">
        <v>12645</v>
      </c>
      <c r="F1038" s="482" t="s">
        <v>12646</v>
      </c>
      <c r="G1038" s="482" t="s">
        <v>12634</v>
      </c>
      <c r="H1038" s="482" t="s">
        <v>40</v>
      </c>
      <c r="I1038" s="482" t="s">
        <v>25</v>
      </c>
      <c r="J1038" s="490">
        <v>2900000</v>
      </c>
      <c r="K1038" s="483">
        <v>15</v>
      </c>
      <c r="L1038" s="486">
        <f t="shared" si="18"/>
        <v>43500000</v>
      </c>
      <c r="M1038" s="483" t="s">
        <v>12595</v>
      </c>
      <c r="N1038" s="485" t="s">
        <v>10665</v>
      </c>
      <c r="O1038" s="485" t="s">
        <v>10659</v>
      </c>
      <c r="P1038" s="489" t="s">
        <v>10651</v>
      </c>
      <c r="Q1038" s="483" t="s">
        <v>10652</v>
      </c>
    </row>
    <row r="1039" spans="1:17" ht="60">
      <c r="A1039" s="482">
        <v>1038</v>
      </c>
      <c r="B1039" s="483"/>
      <c r="C1039" s="483"/>
      <c r="D1039" s="487" t="s">
        <v>12647</v>
      </c>
      <c r="E1039" s="487" t="s">
        <v>12647</v>
      </c>
      <c r="F1039" s="482" t="s">
        <v>12648</v>
      </c>
      <c r="G1039" s="482" t="s">
        <v>12649</v>
      </c>
      <c r="H1039" s="482" t="s">
        <v>34</v>
      </c>
      <c r="I1039" s="482" t="s">
        <v>32</v>
      </c>
      <c r="J1039" s="490">
        <v>2900000</v>
      </c>
      <c r="K1039" s="483">
        <v>12</v>
      </c>
      <c r="L1039" s="486">
        <f t="shared" si="18"/>
        <v>34800000</v>
      </c>
      <c r="M1039" s="483" t="s">
        <v>12595</v>
      </c>
      <c r="N1039" s="485" t="s">
        <v>10665</v>
      </c>
      <c r="O1039" s="485" t="s">
        <v>10659</v>
      </c>
      <c r="P1039" s="489" t="s">
        <v>10651</v>
      </c>
      <c r="Q1039" s="483" t="s">
        <v>10652</v>
      </c>
    </row>
    <row r="1040" spans="1:17" ht="60">
      <c r="A1040" s="482">
        <v>1039</v>
      </c>
      <c r="B1040" s="483"/>
      <c r="C1040" s="483"/>
      <c r="D1040" s="487" t="s">
        <v>12650</v>
      </c>
      <c r="E1040" s="487" t="s">
        <v>12650</v>
      </c>
      <c r="F1040" s="482" t="s">
        <v>12648</v>
      </c>
      <c r="G1040" s="482" t="s">
        <v>12649</v>
      </c>
      <c r="H1040" s="482" t="s">
        <v>34</v>
      </c>
      <c r="I1040" s="482" t="s">
        <v>32</v>
      </c>
      <c r="J1040" s="490">
        <v>2900000</v>
      </c>
      <c r="K1040" s="483">
        <v>12</v>
      </c>
      <c r="L1040" s="486">
        <f t="shared" si="18"/>
        <v>34800000</v>
      </c>
      <c r="M1040" s="483" t="s">
        <v>12595</v>
      </c>
      <c r="N1040" s="485" t="s">
        <v>10665</v>
      </c>
      <c r="O1040" s="485" t="s">
        <v>10659</v>
      </c>
      <c r="P1040" s="489" t="s">
        <v>10651</v>
      </c>
      <c r="Q1040" s="483" t="s">
        <v>10652</v>
      </c>
    </row>
    <row r="1041" spans="1:17" ht="60">
      <c r="A1041" s="482">
        <v>1040</v>
      </c>
      <c r="B1041" s="483"/>
      <c r="C1041" s="483"/>
      <c r="D1041" s="487" t="s">
        <v>12651</v>
      </c>
      <c r="E1041" s="487" t="s">
        <v>12651</v>
      </c>
      <c r="F1041" s="482" t="s">
        <v>12648</v>
      </c>
      <c r="G1041" s="482" t="s">
        <v>12649</v>
      </c>
      <c r="H1041" s="482" t="s">
        <v>34</v>
      </c>
      <c r="I1041" s="482" t="s">
        <v>32</v>
      </c>
      <c r="J1041" s="490">
        <v>2900000</v>
      </c>
      <c r="K1041" s="483">
        <v>12</v>
      </c>
      <c r="L1041" s="486">
        <f t="shared" si="18"/>
        <v>34800000</v>
      </c>
      <c r="M1041" s="483" t="s">
        <v>12595</v>
      </c>
      <c r="N1041" s="485" t="s">
        <v>10665</v>
      </c>
      <c r="O1041" s="485" t="s">
        <v>10659</v>
      </c>
      <c r="P1041" s="489" t="s">
        <v>10651</v>
      </c>
      <c r="Q1041" s="483" t="s">
        <v>10652</v>
      </c>
    </row>
    <row r="1042" spans="1:17" ht="60">
      <c r="A1042" s="482">
        <v>1041</v>
      </c>
      <c r="B1042" s="483"/>
      <c r="C1042" s="483"/>
      <c r="D1042" s="487" t="s">
        <v>12652</v>
      </c>
      <c r="E1042" s="487" t="s">
        <v>12652</v>
      </c>
      <c r="F1042" s="482" t="s">
        <v>12653</v>
      </c>
      <c r="G1042" s="482" t="s">
        <v>12577</v>
      </c>
      <c r="H1042" s="482" t="s">
        <v>180</v>
      </c>
      <c r="I1042" s="482" t="s">
        <v>25</v>
      </c>
      <c r="J1042" s="490">
        <v>10800000</v>
      </c>
      <c r="K1042" s="483">
        <v>8</v>
      </c>
      <c r="L1042" s="486">
        <f t="shared" si="18"/>
        <v>86400000</v>
      </c>
      <c r="M1042" s="483" t="s">
        <v>12595</v>
      </c>
      <c r="N1042" s="485" t="s">
        <v>10665</v>
      </c>
      <c r="O1042" s="485" t="s">
        <v>10659</v>
      </c>
      <c r="P1042" s="489" t="s">
        <v>10651</v>
      </c>
      <c r="Q1042" s="483" t="s">
        <v>10652</v>
      </c>
    </row>
    <row r="1043" spans="1:17" ht="135">
      <c r="A1043" s="482">
        <v>1042</v>
      </c>
      <c r="B1043" s="483"/>
      <c r="C1043" s="483"/>
      <c r="D1043" s="487" t="s">
        <v>12654</v>
      </c>
      <c r="E1043" s="487" t="s">
        <v>12655</v>
      </c>
      <c r="F1043" s="482" t="s">
        <v>12656</v>
      </c>
      <c r="G1043" s="482" t="s">
        <v>12657</v>
      </c>
      <c r="H1043" s="482" t="s">
        <v>33</v>
      </c>
      <c r="I1043" s="482"/>
      <c r="J1043" s="488">
        <v>14610750</v>
      </c>
      <c r="K1043" s="483">
        <v>12</v>
      </c>
      <c r="L1043" s="486">
        <f t="shared" si="18"/>
        <v>175329000</v>
      </c>
      <c r="M1043" s="483" t="s">
        <v>12658</v>
      </c>
      <c r="N1043" s="485" t="s">
        <v>10665</v>
      </c>
      <c r="O1043" s="485" t="s">
        <v>10659</v>
      </c>
      <c r="P1043" s="489" t="s">
        <v>10655</v>
      </c>
      <c r="Q1043" s="483" t="s">
        <v>5245</v>
      </c>
    </row>
    <row r="1044" spans="1:17" ht="105">
      <c r="A1044" s="482">
        <v>1043</v>
      </c>
      <c r="B1044" s="483"/>
      <c r="C1044" s="483"/>
      <c r="D1044" s="487" t="s">
        <v>12659</v>
      </c>
      <c r="E1044" s="487" t="s">
        <v>12660</v>
      </c>
      <c r="F1044" s="482" t="s">
        <v>12656</v>
      </c>
      <c r="G1044" s="482" t="s">
        <v>12657</v>
      </c>
      <c r="H1044" s="482" t="s">
        <v>33</v>
      </c>
      <c r="I1044" s="482"/>
      <c r="J1044" s="488">
        <v>5113763</v>
      </c>
      <c r="K1044" s="483">
        <v>2</v>
      </c>
      <c r="L1044" s="486">
        <f t="shared" si="18"/>
        <v>10227526</v>
      </c>
      <c r="M1044" s="483" t="s">
        <v>12658</v>
      </c>
      <c r="N1044" s="485" t="s">
        <v>10665</v>
      </c>
      <c r="O1044" s="485" t="s">
        <v>10659</v>
      </c>
      <c r="P1044" s="489" t="s">
        <v>10655</v>
      </c>
      <c r="Q1044" s="483" t="s">
        <v>5245</v>
      </c>
    </row>
    <row r="1045" spans="1:17" ht="45">
      <c r="A1045" s="482">
        <v>1044</v>
      </c>
      <c r="B1045" s="483"/>
      <c r="C1045" s="483"/>
      <c r="D1045" s="487" t="s">
        <v>12661</v>
      </c>
      <c r="E1045" s="487" t="s">
        <v>12662</v>
      </c>
      <c r="F1045" s="482" t="s">
        <v>12656</v>
      </c>
      <c r="G1045" s="482" t="s">
        <v>12657</v>
      </c>
      <c r="H1045" s="482" t="s">
        <v>33</v>
      </c>
      <c r="I1045" s="482"/>
      <c r="J1045" s="488">
        <v>10000000</v>
      </c>
      <c r="K1045" s="483">
        <v>48</v>
      </c>
      <c r="L1045" s="486">
        <f t="shared" si="18"/>
        <v>480000000</v>
      </c>
      <c r="M1045" s="483" t="s">
        <v>12658</v>
      </c>
      <c r="N1045" s="485" t="s">
        <v>10665</v>
      </c>
      <c r="O1045" s="485" t="s">
        <v>10659</v>
      </c>
      <c r="P1045" s="489" t="s">
        <v>10655</v>
      </c>
      <c r="Q1045" s="483" t="s">
        <v>5245</v>
      </c>
    </row>
    <row r="1046" spans="1:17" ht="86.25" customHeight="1">
      <c r="A1046" s="482">
        <v>1045</v>
      </c>
      <c r="B1046" s="483"/>
      <c r="C1046" s="483"/>
      <c r="D1046" s="487" t="s">
        <v>12663</v>
      </c>
      <c r="E1046" s="487" t="s">
        <v>12664</v>
      </c>
      <c r="F1046" s="482" t="s">
        <v>12656</v>
      </c>
      <c r="G1046" s="482" t="s">
        <v>12657</v>
      </c>
      <c r="H1046" s="482" t="s">
        <v>33</v>
      </c>
      <c r="I1046" s="482"/>
      <c r="J1046" s="488">
        <v>4748494</v>
      </c>
      <c r="K1046" s="483">
        <v>48</v>
      </c>
      <c r="L1046" s="486">
        <f t="shared" si="18"/>
        <v>227927712</v>
      </c>
      <c r="M1046" s="483" t="s">
        <v>12658</v>
      </c>
      <c r="N1046" s="485" t="s">
        <v>10665</v>
      </c>
      <c r="O1046" s="485" t="s">
        <v>10659</v>
      </c>
      <c r="P1046" s="489" t="s">
        <v>10655</v>
      </c>
      <c r="Q1046" s="483" t="s">
        <v>5245</v>
      </c>
    </row>
    <row r="1047" spans="1:17" ht="90">
      <c r="A1047" s="482">
        <v>1046</v>
      </c>
      <c r="B1047" s="483"/>
      <c r="C1047" s="483"/>
      <c r="D1047" s="487" t="s">
        <v>12665</v>
      </c>
      <c r="E1047" s="487" t="s">
        <v>12666</v>
      </c>
      <c r="F1047" s="482" t="s">
        <v>12656</v>
      </c>
      <c r="G1047" s="482" t="s">
        <v>12657</v>
      </c>
      <c r="H1047" s="482" t="s">
        <v>33</v>
      </c>
      <c r="I1047" s="482"/>
      <c r="J1047" s="488">
        <v>1168860</v>
      </c>
      <c r="K1047" s="483">
        <v>24</v>
      </c>
      <c r="L1047" s="486">
        <f t="shared" si="18"/>
        <v>28052640</v>
      </c>
      <c r="M1047" s="483" t="s">
        <v>12658</v>
      </c>
      <c r="N1047" s="485" t="s">
        <v>10665</v>
      </c>
      <c r="O1047" s="485" t="s">
        <v>10659</v>
      </c>
      <c r="P1047" s="489" t="s">
        <v>10655</v>
      </c>
      <c r="Q1047" s="483" t="s">
        <v>5245</v>
      </c>
    </row>
    <row r="1048" spans="1:17" ht="42.75" customHeight="1">
      <c r="A1048" s="482">
        <v>1047</v>
      </c>
      <c r="B1048" s="483"/>
      <c r="C1048" s="483"/>
      <c r="D1048" s="487" t="s">
        <v>12667</v>
      </c>
      <c r="E1048" s="487" t="s">
        <v>12667</v>
      </c>
      <c r="F1048" s="482" t="s">
        <v>12668</v>
      </c>
      <c r="G1048" s="482" t="s">
        <v>12669</v>
      </c>
      <c r="H1048" s="482" t="s">
        <v>34</v>
      </c>
      <c r="I1048" s="482"/>
      <c r="J1048" s="488">
        <v>266000</v>
      </c>
      <c r="K1048" s="483">
        <v>2</v>
      </c>
      <c r="L1048" s="486">
        <f t="shared" si="18"/>
        <v>532000</v>
      </c>
      <c r="M1048" s="483" t="s">
        <v>12658</v>
      </c>
      <c r="N1048" s="485" t="s">
        <v>10665</v>
      </c>
      <c r="O1048" s="485" t="s">
        <v>10659</v>
      </c>
      <c r="P1048" s="489" t="s">
        <v>10655</v>
      </c>
      <c r="Q1048" s="483" t="s">
        <v>5245</v>
      </c>
    </row>
    <row r="1049" spans="1:17" ht="39" customHeight="1">
      <c r="A1049" s="482">
        <v>1048</v>
      </c>
      <c r="B1049" s="483"/>
      <c r="C1049" s="483"/>
      <c r="D1049" s="487" t="s">
        <v>12670</v>
      </c>
      <c r="E1049" s="487" t="s">
        <v>12670</v>
      </c>
      <c r="F1049" s="482" t="s">
        <v>12671</v>
      </c>
      <c r="G1049" s="482" t="s">
        <v>12669</v>
      </c>
      <c r="H1049" s="482" t="s">
        <v>34</v>
      </c>
      <c r="I1049" s="482"/>
      <c r="J1049" s="488">
        <v>160000</v>
      </c>
      <c r="K1049" s="483">
        <v>35</v>
      </c>
      <c r="L1049" s="486">
        <f t="shared" si="18"/>
        <v>5600000</v>
      </c>
      <c r="M1049" s="483" t="s">
        <v>12658</v>
      </c>
      <c r="N1049" s="485" t="s">
        <v>10665</v>
      </c>
      <c r="O1049" s="485" t="s">
        <v>10659</v>
      </c>
      <c r="P1049" s="489" t="s">
        <v>10655</v>
      </c>
      <c r="Q1049" s="483" t="s">
        <v>5245</v>
      </c>
    </row>
    <row r="1050" spans="1:17" ht="40.5" customHeight="1">
      <c r="A1050" s="482">
        <v>1049</v>
      </c>
      <c r="B1050" s="483"/>
      <c r="C1050" s="483"/>
      <c r="D1050" s="487" t="s">
        <v>12672</v>
      </c>
      <c r="E1050" s="487" t="s">
        <v>12672</v>
      </c>
      <c r="F1050" s="482" t="s">
        <v>12671</v>
      </c>
      <c r="G1050" s="482" t="s">
        <v>12669</v>
      </c>
      <c r="H1050" s="482" t="s">
        <v>34</v>
      </c>
      <c r="I1050" s="482"/>
      <c r="J1050" s="488">
        <v>160000</v>
      </c>
      <c r="K1050" s="483">
        <v>35</v>
      </c>
      <c r="L1050" s="486">
        <f t="shared" si="18"/>
        <v>5600000</v>
      </c>
      <c r="M1050" s="483" t="s">
        <v>12658</v>
      </c>
      <c r="N1050" s="485" t="s">
        <v>10665</v>
      </c>
      <c r="O1050" s="485" t="s">
        <v>10659</v>
      </c>
      <c r="P1050" s="489" t="s">
        <v>10655</v>
      </c>
      <c r="Q1050" s="483" t="s">
        <v>5245</v>
      </c>
    </row>
    <row r="1051" spans="1:17" ht="41.25" customHeight="1">
      <c r="A1051" s="482">
        <v>1050</v>
      </c>
      <c r="B1051" s="483"/>
      <c r="C1051" s="483"/>
      <c r="D1051" s="487" t="s">
        <v>12673</v>
      </c>
      <c r="E1051" s="487" t="s">
        <v>12673</v>
      </c>
      <c r="F1051" s="482" t="s">
        <v>12671</v>
      </c>
      <c r="G1051" s="482" t="s">
        <v>12669</v>
      </c>
      <c r="H1051" s="482" t="s">
        <v>34</v>
      </c>
      <c r="I1051" s="482"/>
      <c r="J1051" s="488">
        <v>169000</v>
      </c>
      <c r="K1051" s="483">
        <v>160</v>
      </c>
      <c r="L1051" s="486">
        <f t="shared" si="18"/>
        <v>27040000</v>
      </c>
      <c r="M1051" s="483" t="s">
        <v>12658</v>
      </c>
      <c r="N1051" s="485" t="s">
        <v>10665</v>
      </c>
      <c r="O1051" s="485" t="s">
        <v>10659</v>
      </c>
      <c r="P1051" s="489" t="s">
        <v>10655</v>
      </c>
      <c r="Q1051" s="483" t="s">
        <v>5245</v>
      </c>
    </row>
    <row r="1052" spans="1:17" ht="105">
      <c r="A1052" s="482">
        <v>1051</v>
      </c>
      <c r="B1052" s="483"/>
      <c r="C1052" s="483"/>
      <c r="D1052" s="487" t="s">
        <v>12674</v>
      </c>
      <c r="E1052" s="487" t="s">
        <v>12675</v>
      </c>
      <c r="F1052" s="482" t="s">
        <v>12656</v>
      </c>
      <c r="G1052" s="482" t="s">
        <v>12657</v>
      </c>
      <c r="H1052" s="482" t="s">
        <v>33</v>
      </c>
      <c r="I1052" s="482"/>
      <c r="J1052" s="488">
        <v>12053869</v>
      </c>
      <c r="K1052" s="483">
        <v>12</v>
      </c>
      <c r="L1052" s="486">
        <f t="shared" si="18"/>
        <v>144646428</v>
      </c>
      <c r="M1052" s="483" t="s">
        <v>12658</v>
      </c>
      <c r="N1052" s="485" t="s">
        <v>10665</v>
      </c>
      <c r="O1052" s="485" t="s">
        <v>10659</v>
      </c>
      <c r="P1052" s="489" t="s">
        <v>10655</v>
      </c>
      <c r="Q1052" s="483" t="s">
        <v>5245</v>
      </c>
    </row>
    <row r="1053" spans="1:17" ht="90">
      <c r="A1053" s="482">
        <v>1052</v>
      </c>
      <c r="B1053" s="483"/>
      <c r="C1053" s="483"/>
      <c r="D1053" s="487" t="s">
        <v>12676</v>
      </c>
      <c r="E1053" s="487" t="s">
        <v>12677</v>
      </c>
      <c r="F1053" s="482" t="s">
        <v>12678</v>
      </c>
      <c r="G1053" s="482" t="s">
        <v>12657</v>
      </c>
      <c r="H1053" s="482" t="s">
        <v>33</v>
      </c>
      <c r="I1053" s="482"/>
      <c r="J1053" s="488">
        <v>2922150</v>
      </c>
      <c r="K1053" s="483">
        <v>12</v>
      </c>
      <c r="L1053" s="486">
        <f t="shared" si="18"/>
        <v>35065800</v>
      </c>
      <c r="M1053" s="483" t="s">
        <v>12658</v>
      </c>
      <c r="N1053" s="485" t="s">
        <v>10665</v>
      </c>
      <c r="O1053" s="485" t="s">
        <v>10659</v>
      </c>
      <c r="P1053" s="489" t="s">
        <v>10655</v>
      </c>
      <c r="Q1053" s="483" t="s">
        <v>5245</v>
      </c>
    </row>
    <row r="1054" spans="1:17" ht="150">
      <c r="A1054" s="482">
        <v>1053</v>
      </c>
      <c r="B1054" s="483"/>
      <c r="C1054" s="483"/>
      <c r="D1054" s="487" t="s">
        <v>12679</v>
      </c>
      <c r="E1054" s="487" t="s">
        <v>12680</v>
      </c>
      <c r="F1054" s="482" t="s">
        <v>12656</v>
      </c>
      <c r="G1054" s="482" t="s">
        <v>12657</v>
      </c>
      <c r="H1054" s="482" t="s">
        <v>33</v>
      </c>
      <c r="I1054" s="482"/>
      <c r="J1054" s="488">
        <v>5844300</v>
      </c>
      <c r="K1054" s="483">
        <v>12</v>
      </c>
      <c r="L1054" s="486">
        <f t="shared" si="18"/>
        <v>70131600</v>
      </c>
      <c r="M1054" s="483" t="s">
        <v>12658</v>
      </c>
      <c r="N1054" s="485" t="s">
        <v>10665</v>
      </c>
      <c r="O1054" s="485" t="s">
        <v>10659</v>
      </c>
      <c r="P1054" s="489" t="s">
        <v>10655</v>
      </c>
      <c r="Q1054" s="483" t="s">
        <v>5245</v>
      </c>
    </row>
    <row r="1055" spans="1:17" ht="45">
      <c r="A1055" s="482">
        <v>1054</v>
      </c>
      <c r="B1055" s="483"/>
      <c r="C1055" s="483"/>
      <c r="D1055" s="487" t="s">
        <v>12681</v>
      </c>
      <c r="E1055" s="487" t="s">
        <v>12682</v>
      </c>
      <c r="F1055" s="482" t="s">
        <v>12683</v>
      </c>
      <c r="G1055" s="482" t="s">
        <v>12657</v>
      </c>
      <c r="H1055" s="482" t="s">
        <v>33</v>
      </c>
      <c r="I1055" s="482"/>
      <c r="J1055" s="488">
        <v>85000</v>
      </c>
      <c r="K1055" s="483">
        <v>2</v>
      </c>
      <c r="L1055" s="486">
        <f t="shared" si="18"/>
        <v>170000</v>
      </c>
      <c r="M1055" s="483" t="s">
        <v>12658</v>
      </c>
      <c r="N1055" s="485" t="s">
        <v>10665</v>
      </c>
      <c r="O1055" s="485" t="s">
        <v>10659</v>
      </c>
      <c r="P1055" s="489" t="s">
        <v>10655</v>
      </c>
      <c r="Q1055" s="483" t="s">
        <v>5245</v>
      </c>
    </row>
    <row r="1056" spans="1:17" ht="75">
      <c r="A1056" s="482">
        <v>1055</v>
      </c>
      <c r="B1056" s="483"/>
      <c r="C1056" s="483"/>
      <c r="D1056" s="487" t="s">
        <v>12684</v>
      </c>
      <c r="E1056" s="487" t="s">
        <v>12685</v>
      </c>
      <c r="F1056" s="482" t="s">
        <v>12656</v>
      </c>
      <c r="G1056" s="482" t="s">
        <v>12657</v>
      </c>
      <c r="H1056" s="482" t="s">
        <v>33</v>
      </c>
      <c r="I1056" s="482"/>
      <c r="J1056" s="488">
        <v>803591</v>
      </c>
      <c r="K1056" s="483">
        <v>2</v>
      </c>
      <c r="L1056" s="486">
        <f t="shared" si="18"/>
        <v>1607182</v>
      </c>
      <c r="M1056" s="483" t="s">
        <v>12658</v>
      </c>
      <c r="N1056" s="485" t="s">
        <v>10665</v>
      </c>
      <c r="O1056" s="485" t="s">
        <v>10659</v>
      </c>
      <c r="P1056" s="489" t="s">
        <v>10655</v>
      </c>
      <c r="Q1056" s="483" t="s">
        <v>5245</v>
      </c>
    </row>
    <row r="1057" spans="1:17" ht="45">
      <c r="A1057" s="482">
        <v>1056</v>
      </c>
      <c r="B1057" s="483"/>
      <c r="C1057" s="483"/>
      <c r="D1057" s="487" t="s">
        <v>12686</v>
      </c>
      <c r="E1057" s="487" t="s">
        <v>12687</v>
      </c>
      <c r="F1057" s="482" t="s">
        <v>12688</v>
      </c>
      <c r="G1057" s="482" t="s">
        <v>12657</v>
      </c>
      <c r="H1057" s="482" t="s">
        <v>33</v>
      </c>
      <c r="I1057" s="482"/>
      <c r="J1057" s="488">
        <v>233772</v>
      </c>
      <c r="K1057" s="483">
        <v>250</v>
      </c>
      <c r="L1057" s="486">
        <f t="shared" si="18"/>
        <v>58443000</v>
      </c>
      <c r="M1057" s="483" t="s">
        <v>12658</v>
      </c>
      <c r="N1057" s="485" t="s">
        <v>10665</v>
      </c>
      <c r="O1057" s="485" t="s">
        <v>10659</v>
      </c>
      <c r="P1057" s="489" t="s">
        <v>10655</v>
      </c>
      <c r="Q1057" s="483" t="s">
        <v>5245</v>
      </c>
    </row>
    <row r="1058" spans="1:17" ht="45">
      <c r="A1058" s="482">
        <v>1057</v>
      </c>
      <c r="B1058" s="483"/>
      <c r="C1058" s="483"/>
      <c r="D1058" s="487" t="s">
        <v>12689</v>
      </c>
      <c r="E1058" s="487" t="s">
        <v>12690</v>
      </c>
      <c r="F1058" s="482" t="s">
        <v>12691</v>
      </c>
      <c r="G1058" s="482" t="s">
        <v>12657</v>
      </c>
      <c r="H1058" s="482" t="s">
        <v>33</v>
      </c>
      <c r="I1058" s="482"/>
      <c r="J1058" s="488">
        <v>18800</v>
      </c>
      <c r="K1058" s="483">
        <v>5</v>
      </c>
      <c r="L1058" s="486">
        <f t="shared" si="18"/>
        <v>94000</v>
      </c>
      <c r="M1058" s="483" t="s">
        <v>12658</v>
      </c>
      <c r="N1058" s="485" t="s">
        <v>10665</v>
      </c>
      <c r="O1058" s="485" t="s">
        <v>10659</v>
      </c>
      <c r="P1058" s="489" t="s">
        <v>10655</v>
      </c>
      <c r="Q1058" s="483" t="s">
        <v>5245</v>
      </c>
    </row>
    <row r="1059" spans="1:17" ht="60">
      <c r="A1059" s="482">
        <v>1060</v>
      </c>
      <c r="B1059" s="483"/>
      <c r="C1059" s="498" t="s">
        <v>301</v>
      </c>
      <c r="D1059" s="504" t="s">
        <v>12692</v>
      </c>
      <c r="E1059" s="504" t="s">
        <v>12693</v>
      </c>
      <c r="F1059" s="498" t="s">
        <v>12694</v>
      </c>
      <c r="G1059" s="498" t="s">
        <v>12695</v>
      </c>
      <c r="H1059" s="498" t="s">
        <v>12696</v>
      </c>
      <c r="I1059" s="498" t="s">
        <v>29</v>
      </c>
      <c r="J1059" s="497">
        <v>2100000</v>
      </c>
      <c r="K1059" s="498">
        <v>70</v>
      </c>
      <c r="L1059" s="486">
        <v>147000000</v>
      </c>
      <c r="M1059" s="498" t="s">
        <v>12697</v>
      </c>
      <c r="N1059" s="485" t="s">
        <v>12698</v>
      </c>
      <c r="O1059" s="485" t="s">
        <v>10659</v>
      </c>
      <c r="P1059" s="498" t="s">
        <v>10656</v>
      </c>
      <c r="Q1059" s="483" t="s">
        <v>10657</v>
      </c>
    </row>
    <row r="1060" spans="1:17" ht="75">
      <c r="A1060" s="482">
        <v>1061</v>
      </c>
      <c r="B1060" s="483"/>
      <c r="C1060" s="498" t="s">
        <v>298</v>
      </c>
      <c r="D1060" s="504" t="s">
        <v>12699</v>
      </c>
      <c r="E1060" s="504" t="s">
        <v>12700</v>
      </c>
      <c r="F1060" s="498" t="s">
        <v>12701</v>
      </c>
      <c r="G1060" s="498" t="s">
        <v>12702</v>
      </c>
      <c r="H1060" s="498" t="s">
        <v>12703</v>
      </c>
      <c r="I1060" s="498" t="s">
        <v>23</v>
      </c>
      <c r="J1060" s="497">
        <v>47000000</v>
      </c>
      <c r="K1060" s="498">
        <v>7</v>
      </c>
      <c r="L1060" s="486">
        <v>329000000</v>
      </c>
      <c r="M1060" s="498" t="s">
        <v>12704</v>
      </c>
      <c r="N1060" s="485" t="s">
        <v>12698</v>
      </c>
      <c r="O1060" s="485" t="s">
        <v>10659</v>
      </c>
      <c r="P1060" s="498" t="s">
        <v>10656</v>
      </c>
      <c r="Q1060" s="483" t="s">
        <v>10657</v>
      </c>
    </row>
    <row r="1061" spans="1:17" ht="90">
      <c r="A1061" s="482">
        <v>1062</v>
      </c>
      <c r="B1061" s="483"/>
      <c r="C1061" s="498" t="s">
        <v>298</v>
      </c>
      <c r="D1061" s="504" t="s">
        <v>12705</v>
      </c>
      <c r="E1061" s="504" t="s">
        <v>12706</v>
      </c>
      <c r="F1061" s="498" t="s">
        <v>12701</v>
      </c>
      <c r="G1061" s="498" t="s">
        <v>12707</v>
      </c>
      <c r="H1061" s="498" t="s">
        <v>812</v>
      </c>
      <c r="I1061" s="498" t="s">
        <v>23</v>
      </c>
      <c r="J1061" s="497">
        <v>59000000</v>
      </c>
      <c r="K1061" s="498">
        <v>1</v>
      </c>
      <c r="L1061" s="486">
        <v>59000000</v>
      </c>
      <c r="M1061" s="498" t="s">
        <v>12704</v>
      </c>
      <c r="N1061" s="485" t="s">
        <v>12698</v>
      </c>
      <c r="O1061" s="485" t="s">
        <v>10659</v>
      </c>
      <c r="P1061" s="498" t="s">
        <v>10656</v>
      </c>
      <c r="Q1061" s="483" t="s">
        <v>10657</v>
      </c>
    </row>
    <row r="1062" spans="1:17" ht="75">
      <c r="A1062" s="482">
        <v>1063</v>
      </c>
      <c r="B1062" s="483"/>
      <c r="C1062" s="498" t="s">
        <v>299</v>
      </c>
      <c r="D1062" s="504" t="s">
        <v>12708</v>
      </c>
      <c r="E1062" s="504" t="s">
        <v>12709</v>
      </c>
      <c r="F1062" s="498" t="s">
        <v>12701</v>
      </c>
      <c r="G1062" s="498" t="s">
        <v>12702</v>
      </c>
      <c r="H1062" s="498"/>
      <c r="I1062" s="498" t="s">
        <v>23</v>
      </c>
      <c r="J1062" s="497">
        <v>84000000</v>
      </c>
      <c r="K1062" s="498">
        <v>15</v>
      </c>
      <c r="L1062" s="486">
        <v>1260000000</v>
      </c>
      <c r="M1062" s="498" t="s">
        <v>12704</v>
      </c>
      <c r="N1062" s="485" t="s">
        <v>12698</v>
      </c>
      <c r="O1062" s="485" t="s">
        <v>10659</v>
      </c>
      <c r="P1062" s="498" t="s">
        <v>10656</v>
      </c>
      <c r="Q1062" s="483" t="s">
        <v>10657</v>
      </c>
    </row>
    <row r="1063" spans="1:17" ht="90">
      <c r="A1063" s="482">
        <v>1064</v>
      </c>
      <c r="B1063" s="483"/>
      <c r="C1063" s="498" t="s">
        <v>299</v>
      </c>
      <c r="D1063" s="504" t="s">
        <v>12710</v>
      </c>
      <c r="E1063" s="504" t="s">
        <v>12711</v>
      </c>
      <c r="F1063" s="498" t="s">
        <v>12701</v>
      </c>
      <c r="G1063" s="498" t="s">
        <v>12702</v>
      </c>
      <c r="H1063" s="498" t="s">
        <v>12712</v>
      </c>
      <c r="I1063" s="498" t="s">
        <v>23</v>
      </c>
      <c r="J1063" s="497">
        <v>123000000</v>
      </c>
      <c r="K1063" s="498">
        <v>1</v>
      </c>
      <c r="L1063" s="486">
        <v>123000000</v>
      </c>
      <c r="M1063" s="498" t="s">
        <v>12704</v>
      </c>
      <c r="N1063" s="485" t="s">
        <v>12698</v>
      </c>
      <c r="O1063" s="485" t="s">
        <v>10659</v>
      </c>
      <c r="P1063" s="498" t="s">
        <v>10656</v>
      </c>
      <c r="Q1063" s="483" t="s">
        <v>10657</v>
      </c>
    </row>
    <row r="1064" spans="1:17" ht="90">
      <c r="A1064" s="482">
        <v>1065</v>
      </c>
      <c r="B1064" s="483"/>
      <c r="C1064" s="498" t="s">
        <v>299</v>
      </c>
      <c r="D1064" s="504" t="s">
        <v>12713</v>
      </c>
      <c r="E1064" s="504" t="s">
        <v>12714</v>
      </c>
      <c r="F1064" s="498" t="s">
        <v>12701</v>
      </c>
      <c r="G1064" s="498" t="s">
        <v>12702</v>
      </c>
      <c r="H1064" s="498" t="s">
        <v>12712</v>
      </c>
      <c r="I1064" s="498" t="s">
        <v>23</v>
      </c>
      <c r="J1064" s="497">
        <v>165000000</v>
      </c>
      <c r="K1064" s="498">
        <v>1</v>
      </c>
      <c r="L1064" s="486">
        <v>165000000</v>
      </c>
      <c r="M1064" s="498" t="s">
        <v>12704</v>
      </c>
      <c r="N1064" s="485" t="s">
        <v>12698</v>
      </c>
      <c r="O1064" s="485" t="s">
        <v>10659</v>
      </c>
      <c r="P1064" s="498" t="s">
        <v>10656</v>
      </c>
      <c r="Q1064" s="483" t="s">
        <v>10657</v>
      </c>
    </row>
    <row r="1065" spans="1:17" ht="60">
      <c r="A1065" s="482">
        <v>1066</v>
      </c>
      <c r="B1065" s="483"/>
      <c r="C1065" s="498" t="s">
        <v>71</v>
      </c>
      <c r="D1065" s="504" t="s">
        <v>12715</v>
      </c>
      <c r="E1065" s="504" t="s">
        <v>12716</v>
      </c>
      <c r="F1065" s="498" t="s">
        <v>236</v>
      </c>
      <c r="G1065" s="498" t="s">
        <v>12707</v>
      </c>
      <c r="H1065" s="498" t="s">
        <v>34</v>
      </c>
      <c r="I1065" s="498" t="s">
        <v>236</v>
      </c>
      <c r="J1065" s="497">
        <v>2250000</v>
      </c>
      <c r="K1065" s="498">
        <v>200</v>
      </c>
      <c r="L1065" s="486">
        <v>450000000</v>
      </c>
      <c r="M1065" s="498" t="s">
        <v>12717</v>
      </c>
      <c r="N1065" s="485" t="s">
        <v>12698</v>
      </c>
      <c r="O1065" s="485" t="s">
        <v>10659</v>
      </c>
      <c r="P1065" s="498" t="s">
        <v>10656</v>
      </c>
      <c r="Q1065" s="483" t="s">
        <v>10657</v>
      </c>
    </row>
    <row r="1066" spans="1:17" ht="60">
      <c r="A1066" s="482">
        <v>1067</v>
      </c>
      <c r="B1066" s="483"/>
      <c r="C1066" s="498" t="s">
        <v>307</v>
      </c>
      <c r="D1066" s="504" t="s">
        <v>12718</v>
      </c>
      <c r="E1066" s="504" t="s">
        <v>12719</v>
      </c>
      <c r="F1066" s="498" t="s">
        <v>134</v>
      </c>
      <c r="G1066" s="498" t="s">
        <v>12707</v>
      </c>
      <c r="H1066" s="498" t="s">
        <v>203</v>
      </c>
      <c r="I1066" s="498" t="s">
        <v>134</v>
      </c>
      <c r="J1066" s="497">
        <v>48500000</v>
      </c>
      <c r="K1066" s="498">
        <v>40</v>
      </c>
      <c r="L1066" s="486">
        <v>1940000000</v>
      </c>
      <c r="M1066" s="498" t="s">
        <v>12717</v>
      </c>
      <c r="N1066" s="485" t="s">
        <v>12698</v>
      </c>
      <c r="O1066" s="485" t="s">
        <v>10659</v>
      </c>
      <c r="P1066" s="498" t="s">
        <v>10656</v>
      </c>
      <c r="Q1066" s="483" t="s">
        <v>10657</v>
      </c>
    </row>
    <row r="1067" spans="1:17" ht="75">
      <c r="A1067" s="482">
        <v>1068</v>
      </c>
      <c r="B1067" s="483"/>
      <c r="C1067" s="498" t="s">
        <v>300</v>
      </c>
      <c r="D1067" s="504" t="s">
        <v>12720</v>
      </c>
      <c r="E1067" s="504" t="s">
        <v>12721</v>
      </c>
      <c r="F1067" s="498" t="s">
        <v>9951</v>
      </c>
      <c r="G1067" s="498" t="s">
        <v>12722</v>
      </c>
      <c r="H1067" s="498" t="s">
        <v>1895</v>
      </c>
      <c r="I1067" s="498" t="s">
        <v>21</v>
      </c>
      <c r="J1067" s="497">
        <v>8200000</v>
      </c>
      <c r="K1067" s="498">
        <v>30</v>
      </c>
      <c r="L1067" s="486">
        <v>246000000</v>
      </c>
      <c r="M1067" s="498" t="s">
        <v>12723</v>
      </c>
      <c r="N1067" s="485" t="s">
        <v>12698</v>
      </c>
      <c r="O1067" s="485" t="s">
        <v>10659</v>
      </c>
      <c r="P1067" s="498" t="s">
        <v>10656</v>
      </c>
      <c r="Q1067" s="483" t="s">
        <v>10657</v>
      </c>
    </row>
    <row r="1068" spans="1:17" ht="75">
      <c r="A1068" s="482">
        <v>1069</v>
      </c>
      <c r="B1068" s="483"/>
      <c r="C1068" s="498" t="s">
        <v>300</v>
      </c>
      <c r="D1068" s="504" t="s">
        <v>12724</v>
      </c>
      <c r="E1068" s="504" t="s">
        <v>12725</v>
      </c>
      <c r="F1068" s="498" t="s">
        <v>9951</v>
      </c>
      <c r="G1068" s="498" t="s">
        <v>12726</v>
      </c>
      <c r="H1068" s="498" t="s">
        <v>1895</v>
      </c>
      <c r="I1068" s="498" t="s">
        <v>21</v>
      </c>
      <c r="J1068" s="497">
        <v>7500000</v>
      </c>
      <c r="K1068" s="498">
        <v>60</v>
      </c>
      <c r="L1068" s="486">
        <v>450000000</v>
      </c>
      <c r="M1068" s="498" t="s">
        <v>12723</v>
      </c>
      <c r="N1068" s="485" t="s">
        <v>12698</v>
      </c>
      <c r="O1068" s="485" t="s">
        <v>10659</v>
      </c>
      <c r="P1068" s="498" t="s">
        <v>10656</v>
      </c>
      <c r="Q1068" s="483" t="s">
        <v>10657</v>
      </c>
    </row>
    <row r="1069" spans="1:17" ht="75">
      <c r="A1069" s="482">
        <v>1070</v>
      </c>
      <c r="B1069" s="483"/>
      <c r="C1069" s="498" t="s">
        <v>300</v>
      </c>
      <c r="D1069" s="504" t="s">
        <v>12727</v>
      </c>
      <c r="E1069" s="504" t="s">
        <v>12728</v>
      </c>
      <c r="F1069" s="498" t="s">
        <v>9951</v>
      </c>
      <c r="G1069" s="498" t="s">
        <v>12729</v>
      </c>
      <c r="H1069" s="498" t="s">
        <v>12730</v>
      </c>
      <c r="I1069" s="498" t="s">
        <v>21</v>
      </c>
      <c r="J1069" s="497">
        <v>19000000</v>
      </c>
      <c r="K1069" s="498">
        <v>5</v>
      </c>
      <c r="L1069" s="486">
        <v>95000000</v>
      </c>
      <c r="M1069" s="498" t="s">
        <v>12723</v>
      </c>
      <c r="N1069" s="485" t="s">
        <v>12698</v>
      </c>
      <c r="O1069" s="485" t="s">
        <v>10659</v>
      </c>
      <c r="P1069" s="498" t="s">
        <v>10656</v>
      </c>
      <c r="Q1069" s="483" t="s">
        <v>10657</v>
      </c>
    </row>
    <row r="1070" spans="1:17" ht="75">
      <c r="A1070" s="482">
        <v>1071</v>
      </c>
      <c r="B1070" s="483"/>
      <c r="C1070" s="498" t="s">
        <v>307</v>
      </c>
      <c r="D1070" s="504" t="s">
        <v>12731</v>
      </c>
      <c r="E1070" s="504" t="s">
        <v>12732</v>
      </c>
      <c r="F1070" s="498" t="s">
        <v>9951</v>
      </c>
      <c r="G1070" s="498" t="s">
        <v>12733</v>
      </c>
      <c r="H1070" s="498" t="s">
        <v>42</v>
      </c>
      <c r="I1070" s="498" t="s">
        <v>21</v>
      </c>
      <c r="J1070" s="497">
        <v>39500000</v>
      </c>
      <c r="K1070" s="498">
        <v>15</v>
      </c>
      <c r="L1070" s="486">
        <v>592500000</v>
      </c>
      <c r="M1070" s="498" t="s">
        <v>12723</v>
      </c>
      <c r="N1070" s="485" t="s">
        <v>12698</v>
      </c>
      <c r="O1070" s="485" t="s">
        <v>10659</v>
      </c>
      <c r="P1070" s="498" t="s">
        <v>10656</v>
      </c>
      <c r="Q1070" s="483" t="s">
        <v>10657</v>
      </c>
    </row>
    <row r="1071" spans="1:17" ht="105">
      <c r="A1071" s="482">
        <v>1072</v>
      </c>
      <c r="B1071" s="483"/>
      <c r="C1071" s="498" t="s">
        <v>307</v>
      </c>
      <c r="D1071" s="504" t="s">
        <v>12734</v>
      </c>
      <c r="E1071" s="504" t="s">
        <v>12735</v>
      </c>
      <c r="F1071" s="498" t="s">
        <v>134</v>
      </c>
      <c r="G1071" s="498" t="s">
        <v>12736</v>
      </c>
      <c r="H1071" s="498"/>
      <c r="I1071" s="498" t="s">
        <v>21</v>
      </c>
      <c r="J1071" s="497">
        <v>40500000</v>
      </c>
      <c r="K1071" s="498">
        <v>10</v>
      </c>
      <c r="L1071" s="486">
        <v>405000000</v>
      </c>
      <c r="M1071" s="498" t="s">
        <v>12737</v>
      </c>
      <c r="N1071" s="485" t="s">
        <v>12698</v>
      </c>
      <c r="O1071" s="485" t="s">
        <v>10659</v>
      </c>
      <c r="P1071" s="498" t="s">
        <v>10656</v>
      </c>
      <c r="Q1071" s="483" t="s">
        <v>10657</v>
      </c>
    </row>
    <row r="1072" spans="1:17" ht="135">
      <c r="A1072" s="482">
        <v>1073</v>
      </c>
      <c r="B1072" s="483"/>
      <c r="C1072" s="498" t="s">
        <v>294</v>
      </c>
      <c r="D1072" s="504" t="s">
        <v>12738</v>
      </c>
      <c r="E1072" s="504" t="s">
        <v>12739</v>
      </c>
      <c r="F1072" s="498" t="s">
        <v>12740</v>
      </c>
      <c r="G1072" s="498" t="s">
        <v>12741</v>
      </c>
      <c r="H1072" s="498" t="s">
        <v>1092</v>
      </c>
      <c r="I1072" s="498" t="s">
        <v>21</v>
      </c>
      <c r="J1072" s="497">
        <v>1725000</v>
      </c>
      <c r="K1072" s="498">
        <v>130</v>
      </c>
      <c r="L1072" s="486">
        <v>224250000</v>
      </c>
      <c r="M1072" s="498" t="s">
        <v>12742</v>
      </c>
      <c r="N1072" s="485" t="s">
        <v>12698</v>
      </c>
      <c r="O1072" s="485" t="s">
        <v>10659</v>
      </c>
      <c r="P1072" s="498" t="s">
        <v>10656</v>
      </c>
      <c r="Q1072" s="483" t="s">
        <v>10657</v>
      </c>
    </row>
    <row r="1073" spans="1:17" ht="225">
      <c r="A1073" s="482">
        <v>1074</v>
      </c>
      <c r="B1073" s="483"/>
      <c r="C1073" s="498" t="s">
        <v>301</v>
      </c>
      <c r="D1073" s="504" t="s">
        <v>12743</v>
      </c>
      <c r="E1073" s="504" t="s">
        <v>12744</v>
      </c>
      <c r="F1073" s="498" t="s">
        <v>12745</v>
      </c>
      <c r="G1073" s="498" t="s">
        <v>12741</v>
      </c>
      <c r="H1073" s="498" t="s">
        <v>12746</v>
      </c>
      <c r="I1073" s="498" t="s">
        <v>21</v>
      </c>
      <c r="J1073" s="497">
        <v>2435000</v>
      </c>
      <c r="K1073" s="498">
        <v>150</v>
      </c>
      <c r="L1073" s="486">
        <v>365250000</v>
      </c>
      <c r="M1073" s="498" t="s">
        <v>12742</v>
      </c>
      <c r="N1073" s="485" t="s">
        <v>12698</v>
      </c>
      <c r="O1073" s="485" t="s">
        <v>10659</v>
      </c>
      <c r="P1073" s="498" t="s">
        <v>10656</v>
      </c>
      <c r="Q1073" s="483" t="s">
        <v>10657</v>
      </c>
    </row>
    <row r="1074" spans="1:17" ht="135">
      <c r="A1074" s="482">
        <v>1075</v>
      </c>
      <c r="B1074" s="483"/>
      <c r="C1074" s="498" t="s">
        <v>307</v>
      </c>
      <c r="D1074" s="504" t="s">
        <v>12747</v>
      </c>
      <c r="E1074" s="504" t="s">
        <v>12748</v>
      </c>
      <c r="F1074" s="498" t="s">
        <v>12740</v>
      </c>
      <c r="G1074" s="498" t="s">
        <v>12741</v>
      </c>
      <c r="H1074" s="498" t="s">
        <v>2704</v>
      </c>
      <c r="I1074" s="498" t="s">
        <v>21</v>
      </c>
      <c r="J1074" s="497">
        <v>46470000</v>
      </c>
      <c r="K1074" s="498">
        <v>30</v>
      </c>
      <c r="L1074" s="486">
        <v>1394100000</v>
      </c>
      <c r="M1074" s="498" t="s">
        <v>12742</v>
      </c>
      <c r="N1074" s="485" t="s">
        <v>12698</v>
      </c>
      <c r="O1074" s="485" t="s">
        <v>10659</v>
      </c>
      <c r="P1074" s="498" t="s">
        <v>10656</v>
      </c>
      <c r="Q1074" s="483" t="s">
        <v>10657</v>
      </c>
    </row>
    <row r="1075" spans="1:17" ht="60">
      <c r="A1075" s="482">
        <v>1076</v>
      </c>
      <c r="B1075" s="483"/>
      <c r="C1075" s="498" t="s">
        <v>82</v>
      </c>
      <c r="D1075" s="504" t="s">
        <v>12749</v>
      </c>
      <c r="E1075" s="504" t="s">
        <v>12750</v>
      </c>
      <c r="F1075" s="498" t="s">
        <v>265</v>
      </c>
      <c r="G1075" s="498" t="s">
        <v>130</v>
      </c>
      <c r="H1075" s="498" t="s">
        <v>12751</v>
      </c>
      <c r="I1075" s="498" t="s">
        <v>21</v>
      </c>
      <c r="J1075" s="497">
        <v>39501</v>
      </c>
      <c r="K1075" s="498">
        <v>100</v>
      </c>
      <c r="L1075" s="486">
        <v>3950100</v>
      </c>
      <c r="M1075" s="498" t="s">
        <v>12752</v>
      </c>
      <c r="N1075" s="485" t="s">
        <v>12698</v>
      </c>
      <c r="O1075" s="485" t="s">
        <v>10659</v>
      </c>
      <c r="P1075" s="498" t="s">
        <v>10656</v>
      </c>
      <c r="Q1075" s="483" t="s">
        <v>10657</v>
      </c>
    </row>
    <row r="1076" spans="1:17" ht="60">
      <c r="A1076" s="482">
        <v>1077</v>
      </c>
      <c r="B1076" s="483"/>
      <c r="C1076" s="498" t="s">
        <v>297</v>
      </c>
      <c r="D1076" s="504" t="s">
        <v>12753</v>
      </c>
      <c r="E1076" s="504" t="s">
        <v>12754</v>
      </c>
      <c r="F1076" s="498" t="s">
        <v>265</v>
      </c>
      <c r="G1076" s="498" t="s">
        <v>130</v>
      </c>
      <c r="H1076" s="498" t="s">
        <v>12751</v>
      </c>
      <c r="I1076" s="498" t="s">
        <v>21</v>
      </c>
      <c r="J1076" s="497">
        <v>365001</v>
      </c>
      <c r="K1076" s="498">
        <v>500</v>
      </c>
      <c r="L1076" s="486">
        <v>182500500</v>
      </c>
      <c r="M1076" s="498" t="s">
        <v>12752</v>
      </c>
      <c r="N1076" s="485" t="s">
        <v>12698</v>
      </c>
      <c r="O1076" s="485" t="s">
        <v>10659</v>
      </c>
      <c r="P1076" s="498" t="s">
        <v>10656</v>
      </c>
      <c r="Q1076" s="483" t="s">
        <v>10657</v>
      </c>
    </row>
    <row r="1077" spans="1:17" ht="60">
      <c r="A1077" s="482">
        <v>1078</v>
      </c>
      <c r="B1077" s="483"/>
      <c r="C1077" s="498" t="s">
        <v>68</v>
      </c>
      <c r="D1077" s="504" t="s">
        <v>12755</v>
      </c>
      <c r="E1077" s="504" t="s">
        <v>12756</v>
      </c>
      <c r="F1077" s="498" t="s">
        <v>11342</v>
      </c>
      <c r="G1077" s="498" t="s">
        <v>130</v>
      </c>
      <c r="H1077" s="498" t="s">
        <v>12751</v>
      </c>
      <c r="I1077" s="498" t="s">
        <v>21</v>
      </c>
      <c r="J1077" s="497">
        <v>73500</v>
      </c>
      <c r="K1077" s="498">
        <v>250</v>
      </c>
      <c r="L1077" s="486">
        <v>18375000</v>
      </c>
      <c r="M1077" s="498" t="s">
        <v>12752</v>
      </c>
      <c r="N1077" s="485" t="s">
        <v>12698</v>
      </c>
      <c r="O1077" s="485" t="s">
        <v>10659</v>
      </c>
      <c r="P1077" s="498" t="s">
        <v>10656</v>
      </c>
      <c r="Q1077" s="483" t="s">
        <v>10657</v>
      </c>
    </row>
    <row r="1078" spans="1:17" ht="75">
      <c r="A1078" s="482">
        <v>1079</v>
      </c>
      <c r="B1078" s="483"/>
      <c r="C1078" s="498" t="s">
        <v>3183</v>
      </c>
      <c r="D1078" s="504" t="s">
        <v>12757</v>
      </c>
      <c r="E1078" s="504" t="s">
        <v>12758</v>
      </c>
      <c r="F1078" s="498" t="s">
        <v>11342</v>
      </c>
      <c r="G1078" s="498" t="s">
        <v>130</v>
      </c>
      <c r="H1078" s="498" t="s">
        <v>12751</v>
      </c>
      <c r="I1078" s="498" t="s">
        <v>21</v>
      </c>
      <c r="J1078" s="497">
        <v>179004</v>
      </c>
      <c r="K1078" s="498">
        <v>250</v>
      </c>
      <c r="L1078" s="486">
        <v>44751000</v>
      </c>
      <c r="M1078" s="498" t="s">
        <v>12752</v>
      </c>
      <c r="N1078" s="485" t="s">
        <v>12698</v>
      </c>
      <c r="O1078" s="485" t="s">
        <v>10659</v>
      </c>
      <c r="P1078" s="498" t="s">
        <v>10656</v>
      </c>
      <c r="Q1078" s="483" t="s">
        <v>10657</v>
      </c>
    </row>
    <row r="1079" spans="1:17" ht="75">
      <c r="A1079" s="482">
        <v>1080</v>
      </c>
      <c r="B1079" s="483"/>
      <c r="C1079" s="498" t="s">
        <v>3183</v>
      </c>
      <c r="D1079" s="504" t="s">
        <v>12759</v>
      </c>
      <c r="E1079" s="504" t="s">
        <v>12760</v>
      </c>
      <c r="F1079" s="498" t="s">
        <v>11342</v>
      </c>
      <c r="G1079" s="498" t="s">
        <v>130</v>
      </c>
      <c r="H1079" s="498" t="s">
        <v>12751</v>
      </c>
      <c r="I1079" s="498" t="s">
        <v>21</v>
      </c>
      <c r="J1079" s="497">
        <v>268506</v>
      </c>
      <c r="K1079" s="498">
        <v>200</v>
      </c>
      <c r="L1079" s="486">
        <v>53701200</v>
      </c>
      <c r="M1079" s="498" t="s">
        <v>12752</v>
      </c>
      <c r="N1079" s="485" t="s">
        <v>12698</v>
      </c>
      <c r="O1079" s="485" t="s">
        <v>10659</v>
      </c>
      <c r="P1079" s="498" t="s">
        <v>10656</v>
      </c>
      <c r="Q1079" s="483" t="s">
        <v>10657</v>
      </c>
    </row>
    <row r="1080" spans="1:17" ht="75">
      <c r="A1080" s="482">
        <v>1081</v>
      </c>
      <c r="B1080" s="483"/>
      <c r="C1080" s="498" t="s">
        <v>12761</v>
      </c>
      <c r="D1080" s="504" t="s">
        <v>12762</v>
      </c>
      <c r="E1080" s="504" t="s">
        <v>12763</v>
      </c>
      <c r="F1080" s="498" t="s">
        <v>10733</v>
      </c>
      <c r="G1080" s="498" t="s">
        <v>130</v>
      </c>
      <c r="H1080" s="498" t="s">
        <v>12751</v>
      </c>
      <c r="I1080" s="498" t="s">
        <v>21</v>
      </c>
      <c r="J1080" s="497">
        <v>2899995</v>
      </c>
      <c r="K1080" s="498">
        <v>30</v>
      </c>
      <c r="L1080" s="486">
        <v>86999850</v>
      </c>
      <c r="M1080" s="498" t="s">
        <v>12752</v>
      </c>
      <c r="N1080" s="485" t="s">
        <v>12698</v>
      </c>
      <c r="O1080" s="485" t="s">
        <v>10659</v>
      </c>
      <c r="P1080" s="498" t="s">
        <v>10656</v>
      </c>
      <c r="Q1080" s="483" t="s">
        <v>10657</v>
      </c>
    </row>
    <row r="1081" spans="1:17" ht="60">
      <c r="A1081" s="482">
        <v>1082</v>
      </c>
      <c r="B1081" s="483"/>
      <c r="C1081" s="498" t="s">
        <v>307</v>
      </c>
      <c r="D1081" s="504" t="s">
        <v>12764</v>
      </c>
      <c r="E1081" s="504" t="s">
        <v>12765</v>
      </c>
      <c r="F1081" s="498" t="s">
        <v>2267</v>
      </c>
      <c r="G1081" s="498" t="s">
        <v>12766</v>
      </c>
      <c r="H1081" s="498" t="s">
        <v>1310</v>
      </c>
      <c r="I1081" s="498" t="s">
        <v>21</v>
      </c>
      <c r="J1081" s="497">
        <v>44000000</v>
      </c>
      <c r="K1081" s="498">
        <v>40</v>
      </c>
      <c r="L1081" s="486">
        <v>1760000000</v>
      </c>
      <c r="M1081" s="498" t="s">
        <v>12767</v>
      </c>
      <c r="N1081" s="485" t="s">
        <v>12698</v>
      </c>
      <c r="O1081" s="485" t="s">
        <v>10659</v>
      </c>
      <c r="P1081" s="498" t="s">
        <v>10656</v>
      </c>
      <c r="Q1081" s="483" t="s">
        <v>10657</v>
      </c>
    </row>
    <row r="1082" spans="1:17" ht="75">
      <c r="A1082" s="482">
        <v>1083</v>
      </c>
      <c r="B1082" s="483"/>
      <c r="C1082" s="498" t="s">
        <v>307</v>
      </c>
      <c r="D1082" s="504" t="s">
        <v>12768</v>
      </c>
      <c r="E1082" s="504" t="s">
        <v>12769</v>
      </c>
      <c r="F1082" s="498" t="s">
        <v>134</v>
      </c>
      <c r="G1082" s="498" t="s">
        <v>12770</v>
      </c>
      <c r="H1082" s="498" t="s">
        <v>165</v>
      </c>
      <c r="I1082" s="498" t="s">
        <v>21</v>
      </c>
      <c r="J1082" s="497">
        <v>38000000</v>
      </c>
      <c r="K1082" s="498">
        <v>30</v>
      </c>
      <c r="L1082" s="486">
        <v>1140000000</v>
      </c>
      <c r="M1082" s="498" t="s">
        <v>12771</v>
      </c>
      <c r="N1082" s="485" t="s">
        <v>12698</v>
      </c>
      <c r="O1082" s="485" t="s">
        <v>10659</v>
      </c>
      <c r="P1082" s="498" t="s">
        <v>10656</v>
      </c>
      <c r="Q1082" s="483" t="s">
        <v>10657</v>
      </c>
    </row>
    <row r="1083" spans="1:17" ht="105">
      <c r="A1083" s="482">
        <v>1084</v>
      </c>
      <c r="B1083" s="483"/>
      <c r="C1083" s="498" t="s">
        <v>307</v>
      </c>
      <c r="D1083" s="504" t="s">
        <v>12772</v>
      </c>
      <c r="E1083" s="504" t="s">
        <v>12773</v>
      </c>
      <c r="F1083" s="498" t="s">
        <v>134</v>
      </c>
      <c r="G1083" s="498" t="s">
        <v>12774</v>
      </c>
      <c r="H1083" s="498" t="s">
        <v>257</v>
      </c>
      <c r="I1083" s="498" t="s">
        <v>21</v>
      </c>
      <c r="J1083" s="497">
        <v>44000000</v>
      </c>
      <c r="K1083" s="498">
        <v>20</v>
      </c>
      <c r="L1083" s="486">
        <v>880000000</v>
      </c>
      <c r="M1083" s="498" t="s">
        <v>12775</v>
      </c>
      <c r="N1083" s="485" t="s">
        <v>12698</v>
      </c>
      <c r="O1083" s="485" t="s">
        <v>10659</v>
      </c>
      <c r="P1083" s="498" t="s">
        <v>10656</v>
      </c>
      <c r="Q1083" s="483" t="s">
        <v>10657</v>
      </c>
    </row>
    <row r="1084" spans="1:17" ht="60">
      <c r="A1084" s="482">
        <v>1085</v>
      </c>
      <c r="B1084" s="483"/>
      <c r="C1084" s="498" t="s">
        <v>307</v>
      </c>
      <c r="D1084" s="504" t="s">
        <v>12776</v>
      </c>
      <c r="E1084" s="504" t="s">
        <v>12777</v>
      </c>
      <c r="F1084" s="498" t="s">
        <v>134</v>
      </c>
      <c r="G1084" s="498" t="s">
        <v>12778</v>
      </c>
      <c r="H1084" s="498" t="s">
        <v>812</v>
      </c>
      <c r="I1084" s="498" t="s">
        <v>21</v>
      </c>
      <c r="J1084" s="497">
        <v>42000000</v>
      </c>
      <c r="K1084" s="498">
        <v>60</v>
      </c>
      <c r="L1084" s="486">
        <v>2520000000</v>
      </c>
      <c r="M1084" s="498" t="s">
        <v>12775</v>
      </c>
      <c r="N1084" s="485" t="s">
        <v>12698</v>
      </c>
      <c r="O1084" s="485" t="s">
        <v>10659</v>
      </c>
      <c r="P1084" s="498" t="s">
        <v>10656</v>
      </c>
      <c r="Q1084" s="483" t="s">
        <v>10657</v>
      </c>
    </row>
    <row r="1085" spans="1:17" ht="45">
      <c r="A1085" s="482">
        <v>1086</v>
      </c>
      <c r="B1085" s="483"/>
      <c r="C1085" s="498"/>
      <c r="D1085" s="504" t="s">
        <v>12779</v>
      </c>
      <c r="E1085" s="504" t="s">
        <v>12779</v>
      </c>
      <c r="F1085" s="498" t="s">
        <v>21</v>
      </c>
      <c r="G1085" s="498" t="s">
        <v>12780</v>
      </c>
      <c r="H1085" s="498" t="s">
        <v>33</v>
      </c>
      <c r="I1085" s="498" t="s">
        <v>21</v>
      </c>
      <c r="J1085" s="497">
        <v>263000</v>
      </c>
      <c r="K1085" s="498">
        <v>500</v>
      </c>
      <c r="L1085" s="486">
        <v>131500000</v>
      </c>
      <c r="M1085" s="498" t="s">
        <v>7615</v>
      </c>
      <c r="N1085" s="485" t="s">
        <v>12698</v>
      </c>
      <c r="O1085" s="485" t="s">
        <v>10659</v>
      </c>
      <c r="P1085" s="498" t="s">
        <v>10656</v>
      </c>
      <c r="Q1085" s="483" t="s">
        <v>10657</v>
      </c>
    </row>
    <row r="1086" spans="1:17" ht="75">
      <c r="A1086" s="482">
        <v>1087</v>
      </c>
      <c r="B1086" s="483"/>
      <c r="C1086" s="498" t="s">
        <v>301</v>
      </c>
      <c r="D1086" s="504" t="s">
        <v>12781</v>
      </c>
      <c r="E1086" s="504" t="s">
        <v>12782</v>
      </c>
      <c r="F1086" s="498" t="s">
        <v>12783</v>
      </c>
      <c r="G1086" s="498" t="s">
        <v>12784</v>
      </c>
      <c r="H1086" s="498" t="s">
        <v>34</v>
      </c>
      <c r="I1086" s="498"/>
      <c r="J1086" s="497">
        <v>367500</v>
      </c>
      <c r="K1086" s="498">
        <v>500</v>
      </c>
      <c r="L1086" s="486">
        <v>183750000</v>
      </c>
      <c r="M1086" s="498" t="s">
        <v>12785</v>
      </c>
      <c r="N1086" s="485" t="s">
        <v>12698</v>
      </c>
      <c r="O1086" s="485" t="s">
        <v>10659</v>
      </c>
      <c r="P1086" s="498" t="s">
        <v>10656</v>
      </c>
      <c r="Q1086" s="483" t="s">
        <v>10657</v>
      </c>
    </row>
    <row r="1087" spans="1:17" ht="75">
      <c r="A1087" s="482">
        <v>1088</v>
      </c>
      <c r="B1087" s="483"/>
      <c r="C1087" s="498" t="s">
        <v>2327</v>
      </c>
      <c r="D1087" s="504" t="s">
        <v>12786</v>
      </c>
      <c r="E1087" s="504" t="s">
        <v>12787</v>
      </c>
      <c r="F1087" s="498" t="s">
        <v>309</v>
      </c>
      <c r="G1087" s="498" t="s">
        <v>8236</v>
      </c>
      <c r="H1087" s="498" t="s">
        <v>12788</v>
      </c>
      <c r="I1087" s="498" t="s">
        <v>21</v>
      </c>
      <c r="J1087" s="497">
        <v>8610000</v>
      </c>
      <c r="K1087" s="498">
        <v>50</v>
      </c>
      <c r="L1087" s="486">
        <v>430500000</v>
      </c>
      <c r="M1087" s="498" t="s">
        <v>12785</v>
      </c>
      <c r="N1087" s="485" t="s">
        <v>12698</v>
      </c>
      <c r="O1087" s="485" t="s">
        <v>10659</v>
      </c>
      <c r="P1087" s="498" t="s">
        <v>10656</v>
      </c>
      <c r="Q1087" s="483" t="s">
        <v>10657</v>
      </c>
    </row>
    <row r="1088" spans="1:17" ht="75">
      <c r="A1088" s="482">
        <v>1089</v>
      </c>
      <c r="B1088" s="483"/>
      <c r="C1088" s="498" t="s">
        <v>12789</v>
      </c>
      <c r="D1088" s="504" t="s">
        <v>12790</v>
      </c>
      <c r="E1088" s="504" t="s">
        <v>12791</v>
      </c>
      <c r="F1088" s="498" t="s">
        <v>12792</v>
      </c>
      <c r="G1088" s="498" t="s">
        <v>8262</v>
      </c>
      <c r="H1088" s="498" t="s">
        <v>34</v>
      </c>
      <c r="I1088" s="498" t="s">
        <v>29</v>
      </c>
      <c r="J1088" s="497">
        <v>7980000</v>
      </c>
      <c r="K1088" s="498">
        <v>2</v>
      </c>
      <c r="L1088" s="486">
        <v>15960000</v>
      </c>
      <c r="M1088" s="498" t="s">
        <v>12785</v>
      </c>
      <c r="N1088" s="485" t="s">
        <v>12698</v>
      </c>
      <c r="O1088" s="485" t="s">
        <v>10659</v>
      </c>
      <c r="P1088" s="498" t="s">
        <v>10656</v>
      </c>
      <c r="Q1088" s="483" t="s">
        <v>10657</v>
      </c>
    </row>
    <row r="1089" spans="1:17" ht="60">
      <c r="A1089" s="482">
        <v>1090</v>
      </c>
      <c r="B1089" s="483"/>
      <c r="C1089" s="498" t="s">
        <v>294</v>
      </c>
      <c r="D1089" s="504" t="s">
        <v>12793</v>
      </c>
      <c r="E1089" s="504" t="s">
        <v>12794</v>
      </c>
      <c r="F1089" s="498" t="s">
        <v>134</v>
      </c>
      <c r="G1089" s="498" t="s">
        <v>12795</v>
      </c>
      <c r="H1089" s="498" t="s">
        <v>157</v>
      </c>
      <c r="I1089" s="498" t="s">
        <v>23</v>
      </c>
      <c r="J1089" s="497">
        <v>1500000</v>
      </c>
      <c r="K1089" s="498">
        <v>130</v>
      </c>
      <c r="L1089" s="486">
        <v>195000000</v>
      </c>
      <c r="M1089" s="498" t="s">
        <v>12796</v>
      </c>
      <c r="N1089" s="485" t="s">
        <v>12698</v>
      </c>
      <c r="O1089" s="485" t="s">
        <v>10659</v>
      </c>
      <c r="P1089" s="498" t="s">
        <v>10656</v>
      </c>
      <c r="Q1089" s="483" t="s">
        <v>10657</v>
      </c>
    </row>
    <row r="1090" spans="1:17" ht="150">
      <c r="A1090" s="482">
        <v>1091</v>
      </c>
      <c r="B1090" s="483"/>
      <c r="C1090" s="498" t="s">
        <v>2361</v>
      </c>
      <c r="D1090" s="504" t="s">
        <v>12797</v>
      </c>
      <c r="E1090" s="504" t="s">
        <v>9972</v>
      </c>
      <c r="F1090" s="498" t="s">
        <v>8265</v>
      </c>
      <c r="G1090" s="498" t="s">
        <v>12798</v>
      </c>
      <c r="H1090" s="498" t="s">
        <v>8248</v>
      </c>
      <c r="I1090" s="498" t="s">
        <v>222</v>
      </c>
      <c r="J1090" s="497">
        <v>2300000</v>
      </c>
      <c r="K1090" s="498">
        <v>60</v>
      </c>
      <c r="L1090" s="486">
        <v>138000000</v>
      </c>
      <c r="M1090" s="498" t="s">
        <v>12796</v>
      </c>
      <c r="N1090" s="485" t="s">
        <v>12698</v>
      </c>
      <c r="O1090" s="485" t="s">
        <v>10659</v>
      </c>
      <c r="P1090" s="498" t="s">
        <v>10656</v>
      </c>
      <c r="Q1090" s="483" t="s">
        <v>10657</v>
      </c>
    </row>
    <row r="1091" spans="1:17" ht="330">
      <c r="A1091" s="482">
        <v>1092</v>
      </c>
      <c r="B1091" s="483"/>
      <c r="C1091" s="498" t="s">
        <v>2361</v>
      </c>
      <c r="D1091" s="504" t="s">
        <v>12799</v>
      </c>
      <c r="E1091" s="504" t="s">
        <v>8245</v>
      </c>
      <c r="F1091" s="498" t="s">
        <v>12800</v>
      </c>
      <c r="G1091" s="498" t="s">
        <v>3198</v>
      </c>
      <c r="H1091" s="498" t="s">
        <v>8248</v>
      </c>
      <c r="I1091" s="498" t="s">
        <v>21</v>
      </c>
      <c r="J1091" s="497">
        <v>5500000</v>
      </c>
      <c r="K1091" s="498">
        <v>10</v>
      </c>
      <c r="L1091" s="486">
        <v>55000000</v>
      </c>
      <c r="M1091" s="498" t="s">
        <v>12796</v>
      </c>
      <c r="N1091" s="485" t="s">
        <v>12698</v>
      </c>
      <c r="O1091" s="485" t="s">
        <v>10659</v>
      </c>
      <c r="P1091" s="498" t="s">
        <v>10656</v>
      </c>
      <c r="Q1091" s="483" t="s">
        <v>10657</v>
      </c>
    </row>
    <row r="1092" spans="1:17" ht="60">
      <c r="A1092" s="482">
        <v>1093</v>
      </c>
      <c r="B1092" s="483"/>
      <c r="C1092" s="498" t="s">
        <v>300</v>
      </c>
      <c r="D1092" s="504" t="s">
        <v>12801</v>
      </c>
      <c r="E1092" s="504" t="s">
        <v>8791</v>
      </c>
      <c r="F1092" s="498" t="s">
        <v>134</v>
      </c>
      <c r="G1092" s="498" t="s">
        <v>2755</v>
      </c>
      <c r="H1092" s="498" t="s">
        <v>12802</v>
      </c>
      <c r="I1092" s="498" t="s">
        <v>23</v>
      </c>
      <c r="J1092" s="497">
        <v>8300000</v>
      </c>
      <c r="K1092" s="498">
        <v>90</v>
      </c>
      <c r="L1092" s="486">
        <v>747000000</v>
      </c>
      <c r="M1092" s="498" t="s">
        <v>12796</v>
      </c>
      <c r="N1092" s="485" t="s">
        <v>12698</v>
      </c>
      <c r="O1092" s="485" t="s">
        <v>10659</v>
      </c>
      <c r="P1092" s="498" t="s">
        <v>10656</v>
      </c>
      <c r="Q1092" s="483" t="s">
        <v>10657</v>
      </c>
    </row>
    <row r="1093" spans="1:17" ht="60">
      <c r="A1093" s="482">
        <v>1094</v>
      </c>
      <c r="B1093" s="483"/>
      <c r="C1093" s="498" t="s">
        <v>300</v>
      </c>
      <c r="D1093" s="504" t="s">
        <v>12803</v>
      </c>
      <c r="E1093" s="504" t="s">
        <v>12804</v>
      </c>
      <c r="F1093" s="498" t="s">
        <v>236</v>
      </c>
      <c r="G1093" s="498" t="s">
        <v>12805</v>
      </c>
      <c r="H1093" s="498" t="s">
        <v>12802</v>
      </c>
      <c r="I1093" s="498" t="s">
        <v>21</v>
      </c>
      <c r="J1093" s="497">
        <v>8300000</v>
      </c>
      <c r="K1093" s="498">
        <v>60</v>
      </c>
      <c r="L1093" s="486">
        <v>498000000</v>
      </c>
      <c r="M1093" s="498" t="s">
        <v>12796</v>
      </c>
      <c r="N1093" s="485" t="s">
        <v>12698</v>
      </c>
      <c r="O1093" s="485" t="s">
        <v>10659</v>
      </c>
      <c r="P1093" s="498" t="s">
        <v>10656</v>
      </c>
      <c r="Q1093" s="483" t="s">
        <v>10657</v>
      </c>
    </row>
    <row r="1094" spans="1:17" ht="75">
      <c r="A1094" s="482">
        <v>1095</v>
      </c>
      <c r="B1094" s="483"/>
      <c r="C1094" s="498" t="s">
        <v>307</v>
      </c>
      <c r="D1094" s="504" t="s">
        <v>12806</v>
      </c>
      <c r="E1094" s="504" t="s">
        <v>2754</v>
      </c>
      <c r="F1094" s="498" t="s">
        <v>134</v>
      </c>
      <c r="G1094" s="498" t="s">
        <v>12805</v>
      </c>
      <c r="H1094" s="498" t="s">
        <v>12802</v>
      </c>
      <c r="I1094" s="498" t="s">
        <v>21</v>
      </c>
      <c r="J1094" s="497">
        <v>42500000</v>
      </c>
      <c r="K1094" s="498">
        <v>50</v>
      </c>
      <c r="L1094" s="486">
        <v>2125000000</v>
      </c>
      <c r="M1094" s="498" t="s">
        <v>12796</v>
      </c>
      <c r="N1094" s="485" t="s">
        <v>12698</v>
      </c>
      <c r="O1094" s="485" t="s">
        <v>10659</v>
      </c>
      <c r="P1094" s="498" t="s">
        <v>10656</v>
      </c>
      <c r="Q1094" s="483" t="s">
        <v>10657</v>
      </c>
    </row>
    <row r="1095" spans="1:17" ht="45">
      <c r="A1095" s="482">
        <v>1096</v>
      </c>
      <c r="B1095" s="483"/>
      <c r="C1095" s="498" t="s">
        <v>82</v>
      </c>
      <c r="D1095" s="504" t="s">
        <v>12807</v>
      </c>
      <c r="E1095" s="504" t="s">
        <v>12808</v>
      </c>
      <c r="F1095" s="498" t="s">
        <v>12809</v>
      </c>
      <c r="G1095" s="498" t="s">
        <v>179</v>
      </c>
      <c r="H1095" s="498" t="s">
        <v>12810</v>
      </c>
      <c r="I1095" s="498" t="s">
        <v>21</v>
      </c>
      <c r="J1095" s="497">
        <v>13000</v>
      </c>
      <c r="K1095" s="498">
        <v>50</v>
      </c>
      <c r="L1095" s="486">
        <v>650000</v>
      </c>
      <c r="M1095" s="498" t="s">
        <v>12811</v>
      </c>
      <c r="N1095" s="485" t="s">
        <v>12698</v>
      </c>
      <c r="O1095" s="485" t="s">
        <v>10659</v>
      </c>
      <c r="P1095" s="498" t="s">
        <v>10656</v>
      </c>
      <c r="Q1095" s="483" t="s">
        <v>10657</v>
      </c>
    </row>
    <row r="1096" spans="1:17" ht="60">
      <c r="A1096" s="482">
        <v>1097</v>
      </c>
      <c r="B1096" s="483"/>
      <c r="C1096" s="498" t="s">
        <v>295</v>
      </c>
      <c r="D1096" s="504" t="s">
        <v>12812</v>
      </c>
      <c r="E1096" s="504" t="s">
        <v>12813</v>
      </c>
      <c r="F1096" s="498" t="s">
        <v>12814</v>
      </c>
      <c r="G1096" s="498" t="s">
        <v>179</v>
      </c>
      <c r="H1096" s="498" t="s">
        <v>12815</v>
      </c>
      <c r="I1096" s="498" t="s">
        <v>21</v>
      </c>
      <c r="J1096" s="497">
        <v>525000</v>
      </c>
      <c r="K1096" s="498">
        <v>570</v>
      </c>
      <c r="L1096" s="486">
        <v>299250000</v>
      </c>
      <c r="M1096" s="498" t="s">
        <v>12811</v>
      </c>
      <c r="N1096" s="485" t="s">
        <v>12698</v>
      </c>
      <c r="O1096" s="485" t="s">
        <v>10659</v>
      </c>
      <c r="P1096" s="498" t="s">
        <v>10656</v>
      </c>
      <c r="Q1096" s="483" t="s">
        <v>10657</v>
      </c>
    </row>
    <row r="1097" spans="1:17" ht="45">
      <c r="A1097" s="482">
        <v>1098</v>
      </c>
      <c r="B1097" s="483"/>
      <c r="C1097" s="498" t="s">
        <v>295</v>
      </c>
      <c r="D1097" s="504" t="s">
        <v>12816</v>
      </c>
      <c r="E1097" s="504" t="s">
        <v>12817</v>
      </c>
      <c r="F1097" s="498" t="s">
        <v>12814</v>
      </c>
      <c r="G1097" s="498" t="s">
        <v>179</v>
      </c>
      <c r="H1097" s="498" t="s">
        <v>40</v>
      </c>
      <c r="I1097" s="498" t="s">
        <v>21</v>
      </c>
      <c r="J1097" s="497">
        <v>690000</v>
      </c>
      <c r="K1097" s="498">
        <v>30</v>
      </c>
      <c r="L1097" s="486">
        <v>20700000</v>
      </c>
      <c r="M1097" s="498" t="s">
        <v>12811</v>
      </c>
      <c r="N1097" s="485" t="s">
        <v>12698</v>
      </c>
      <c r="O1097" s="485" t="s">
        <v>10659</v>
      </c>
      <c r="P1097" s="498" t="s">
        <v>10656</v>
      </c>
      <c r="Q1097" s="483" t="s">
        <v>10657</v>
      </c>
    </row>
    <row r="1098" spans="1:17" ht="45">
      <c r="A1098" s="482">
        <v>1099</v>
      </c>
      <c r="B1098" s="483"/>
      <c r="C1098" s="498" t="s">
        <v>68</v>
      </c>
      <c r="D1098" s="504" t="s">
        <v>12818</v>
      </c>
      <c r="E1098" s="504" t="s">
        <v>12819</v>
      </c>
      <c r="F1098" s="498" t="s">
        <v>11336</v>
      </c>
      <c r="G1098" s="498" t="s">
        <v>179</v>
      </c>
      <c r="H1098" s="498" t="s">
        <v>12810</v>
      </c>
      <c r="I1098" s="498" t="s">
        <v>21</v>
      </c>
      <c r="J1098" s="497">
        <v>6000</v>
      </c>
      <c r="K1098" s="498">
        <v>400</v>
      </c>
      <c r="L1098" s="486">
        <v>2400000</v>
      </c>
      <c r="M1098" s="498" t="s">
        <v>12811</v>
      </c>
      <c r="N1098" s="485" t="s">
        <v>12698</v>
      </c>
      <c r="O1098" s="485" t="s">
        <v>10659</v>
      </c>
      <c r="P1098" s="498" t="s">
        <v>10656</v>
      </c>
      <c r="Q1098" s="483" t="s">
        <v>10657</v>
      </c>
    </row>
    <row r="1099" spans="1:17" ht="45">
      <c r="A1099" s="482">
        <v>1100</v>
      </c>
      <c r="B1099" s="483"/>
      <c r="C1099" s="498" t="s">
        <v>301</v>
      </c>
      <c r="D1099" s="504" t="s">
        <v>12820</v>
      </c>
      <c r="E1099" s="504" t="s">
        <v>12821</v>
      </c>
      <c r="F1099" s="498" t="s">
        <v>12822</v>
      </c>
      <c r="G1099" s="498" t="s">
        <v>179</v>
      </c>
      <c r="H1099" s="498" t="s">
        <v>12815</v>
      </c>
      <c r="I1099" s="498" t="s">
        <v>29</v>
      </c>
      <c r="J1099" s="497">
        <v>480000</v>
      </c>
      <c r="K1099" s="498">
        <v>50</v>
      </c>
      <c r="L1099" s="486">
        <v>24000000</v>
      </c>
      <c r="M1099" s="498" t="s">
        <v>12811</v>
      </c>
      <c r="N1099" s="485" t="s">
        <v>12698</v>
      </c>
      <c r="O1099" s="485" t="s">
        <v>10659</v>
      </c>
      <c r="P1099" s="498" t="s">
        <v>10656</v>
      </c>
      <c r="Q1099" s="483" t="s">
        <v>10657</v>
      </c>
    </row>
    <row r="1100" spans="1:17" ht="60">
      <c r="A1100" s="482">
        <v>1101</v>
      </c>
      <c r="B1100" s="483"/>
      <c r="C1100" s="498" t="s">
        <v>71</v>
      </c>
      <c r="D1100" s="504" t="s">
        <v>12823</v>
      </c>
      <c r="E1100" s="504" t="s">
        <v>12824</v>
      </c>
      <c r="F1100" s="498" t="s">
        <v>12822</v>
      </c>
      <c r="G1100" s="498" t="s">
        <v>179</v>
      </c>
      <c r="H1100" s="498" t="s">
        <v>12815</v>
      </c>
      <c r="I1100" s="498" t="s">
        <v>29</v>
      </c>
      <c r="J1100" s="497">
        <v>470000</v>
      </c>
      <c r="K1100" s="498">
        <v>150</v>
      </c>
      <c r="L1100" s="486">
        <v>70500000</v>
      </c>
      <c r="M1100" s="498" t="s">
        <v>12811</v>
      </c>
      <c r="N1100" s="485" t="s">
        <v>12698</v>
      </c>
      <c r="O1100" s="485" t="s">
        <v>10659</v>
      </c>
      <c r="P1100" s="498" t="s">
        <v>10656</v>
      </c>
      <c r="Q1100" s="483" t="s">
        <v>10657</v>
      </c>
    </row>
    <row r="1101" spans="1:17" ht="60">
      <c r="A1101" s="482">
        <v>1102</v>
      </c>
      <c r="B1101" s="483"/>
      <c r="C1101" s="498" t="s">
        <v>71</v>
      </c>
      <c r="D1101" s="504" t="s">
        <v>12825</v>
      </c>
      <c r="E1101" s="504" t="s">
        <v>12826</v>
      </c>
      <c r="F1101" s="498" t="s">
        <v>12822</v>
      </c>
      <c r="G1101" s="498" t="s">
        <v>179</v>
      </c>
      <c r="H1101" s="498" t="s">
        <v>12815</v>
      </c>
      <c r="I1101" s="498" t="s">
        <v>29</v>
      </c>
      <c r="J1101" s="497">
        <v>690000</v>
      </c>
      <c r="K1101" s="498">
        <v>400</v>
      </c>
      <c r="L1101" s="486">
        <v>276000000</v>
      </c>
      <c r="M1101" s="498" t="s">
        <v>12811</v>
      </c>
      <c r="N1101" s="485" t="s">
        <v>12698</v>
      </c>
      <c r="O1101" s="485" t="s">
        <v>10659</v>
      </c>
      <c r="P1101" s="498" t="s">
        <v>10656</v>
      </c>
      <c r="Q1101" s="483" t="s">
        <v>10657</v>
      </c>
    </row>
    <row r="1102" spans="1:17" ht="45">
      <c r="A1102" s="482">
        <v>1103</v>
      </c>
      <c r="B1102" s="483"/>
      <c r="C1102" s="498" t="s">
        <v>300</v>
      </c>
      <c r="D1102" s="504" t="s">
        <v>12827</v>
      </c>
      <c r="E1102" s="504" t="s">
        <v>12828</v>
      </c>
      <c r="F1102" s="498" t="s">
        <v>9819</v>
      </c>
      <c r="G1102" s="498" t="s">
        <v>179</v>
      </c>
      <c r="H1102" s="498" t="s">
        <v>12788</v>
      </c>
      <c r="I1102" s="498" t="s">
        <v>21</v>
      </c>
      <c r="J1102" s="497">
        <v>8400000</v>
      </c>
      <c r="K1102" s="498">
        <v>70</v>
      </c>
      <c r="L1102" s="486">
        <v>588000000</v>
      </c>
      <c r="M1102" s="498" t="s">
        <v>12811</v>
      </c>
      <c r="N1102" s="485" t="s">
        <v>12698</v>
      </c>
      <c r="O1102" s="485" t="s">
        <v>10659</v>
      </c>
      <c r="P1102" s="498" t="s">
        <v>10656</v>
      </c>
      <c r="Q1102" s="483" t="s">
        <v>10657</v>
      </c>
    </row>
    <row r="1103" spans="1:17" ht="60">
      <c r="A1103" s="482">
        <v>1104</v>
      </c>
      <c r="B1103" s="483"/>
      <c r="C1103" s="498" t="s">
        <v>308</v>
      </c>
      <c r="D1103" s="504" t="s">
        <v>12829</v>
      </c>
      <c r="E1103" s="504" t="s">
        <v>12830</v>
      </c>
      <c r="F1103" s="498" t="s">
        <v>9819</v>
      </c>
      <c r="G1103" s="498" t="s">
        <v>179</v>
      </c>
      <c r="H1103" s="498" t="s">
        <v>12788</v>
      </c>
      <c r="I1103" s="498" t="s">
        <v>21</v>
      </c>
      <c r="J1103" s="497">
        <v>17500000</v>
      </c>
      <c r="K1103" s="498">
        <v>15</v>
      </c>
      <c r="L1103" s="486">
        <v>262500000</v>
      </c>
      <c r="M1103" s="498" t="s">
        <v>12811</v>
      </c>
      <c r="N1103" s="485" t="s">
        <v>12698</v>
      </c>
      <c r="O1103" s="485" t="s">
        <v>10659</v>
      </c>
      <c r="P1103" s="498" t="s">
        <v>10656</v>
      </c>
      <c r="Q1103" s="483" t="s">
        <v>10657</v>
      </c>
    </row>
    <row r="1104" spans="1:17" ht="60">
      <c r="A1104" s="482">
        <v>1105</v>
      </c>
      <c r="B1104" s="483"/>
      <c r="C1104" s="498" t="s">
        <v>307</v>
      </c>
      <c r="D1104" s="504" t="s">
        <v>12831</v>
      </c>
      <c r="E1104" s="504" t="s">
        <v>12832</v>
      </c>
      <c r="F1104" s="498" t="s">
        <v>9819</v>
      </c>
      <c r="G1104" s="498" t="s">
        <v>179</v>
      </c>
      <c r="H1104" s="498" t="s">
        <v>12788</v>
      </c>
      <c r="I1104" s="498" t="s">
        <v>21</v>
      </c>
      <c r="J1104" s="497">
        <v>45800000</v>
      </c>
      <c r="K1104" s="498">
        <v>30</v>
      </c>
      <c r="L1104" s="486">
        <v>1374000000</v>
      </c>
      <c r="M1104" s="498" t="s">
        <v>12811</v>
      </c>
      <c r="N1104" s="485" t="s">
        <v>12698</v>
      </c>
      <c r="O1104" s="485" t="s">
        <v>10659</v>
      </c>
      <c r="P1104" s="498" t="s">
        <v>10656</v>
      </c>
      <c r="Q1104" s="483" t="s">
        <v>10657</v>
      </c>
    </row>
    <row r="1105" spans="1:17" ht="60">
      <c r="A1105" s="482">
        <v>1106</v>
      </c>
      <c r="B1105" s="483"/>
      <c r="C1105" s="498" t="s">
        <v>310</v>
      </c>
      <c r="D1105" s="504" t="s">
        <v>12833</v>
      </c>
      <c r="E1105" s="504" t="s">
        <v>12834</v>
      </c>
      <c r="F1105" s="498" t="s">
        <v>9819</v>
      </c>
      <c r="G1105" s="498" t="s">
        <v>179</v>
      </c>
      <c r="H1105" s="498" t="s">
        <v>12788</v>
      </c>
      <c r="I1105" s="498" t="s">
        <v>21</v>
      </c>
      <c r="J1105" s="497">
        <v>3200000</v>
      </c>
      <c r="K1105" s="498">
        <v>3</v>
      </c>
      <c r="L1105" s="486">
        <v>9600000</v>
      </c>
      <c r="M1105" s="498" t="s">
        <v>12811</v>
      </c>
      <c r="N1105" s="485" t="s">
        <v>12698</v>
      </c>
      <c r="O1105" s="485" t="s">
        <v>10659</v>
      </c>
      <c r="P1105" s="498" t="s">
        <v>10656</v>
      </c>
      <c r="Q1105" s="483" t="s">
        <v>10657</v>
      </c>
    </row>
    <row r="1106" spans="1:17" ht="45">
      <c r="A1106" s="482">
        <v>1107</v>
      </c>
      <c r="B1106" s="483"/>
      <c r="C1106" s="498" t="s">
        <v>310</v>
      </c>
      <c r="D1106" s="504" t="s">
        <v>12835</v>
      </c>
      <c r="E1106" s="504" t="s">
        <v>12836</v>
      </c>
      <c r="F1106" s="498" t="s">
        <v>12837</v>
      </c>
      <c r="G1106" s="498" t="s">
        <v>179</v>
      </c>
      <c r="H1106" s="498" t="s">
        <v>12788</v>
      </c>
      <c r="I1106" s="498" t="s">
        <v>29</v>
      </c>
      <c r="J1106" s="497">
        <v>11000000</v>
      </c>
      <c r="K1106" s="498">
        <v>10</v>
      </c>
      <c r="L1106" s="486">
        <v>110000000</v>
      </c>
      <c r="M1106" s="498" t="s">
        <v>12811</v>
      </c>
      <c r="N1106" s="485" t="s">
        <v>12698</v>
      </c>
      <c r="O1106" s="485" t="s">
        <v>10659</v>
      </c>
      <c r="P1106" s="498" t="s">
        <v>10656</v>
      </c>
      <c r="Q1106" s="483" t="s">
        <v>10657</v>
      </c>
    </row>
    <row r="1107" spans="1:17" ht="60">
      <c r="A1107" s="482">
        <v>1108</v>
      </c>
      <c r="B1107" s="483"/>
      <c r="C1107" s="498" t="s">
        <v>71</v>
      </c>
      <c r="D1107" s="504" t="s">
        <v>12838</v>
      </c>
      <c r="E1107" s="504" t="s">
        <v>12839</v>
      </c>
      <c r="F1107" s="498" t="s">
        <v>12694</v>
      </c>
      <c r="G1107" s="498" t="s">
        <v>8002</v>
      </c>
      <c r="H1107" s="498" t="s">
        <v>7990</v>
      </c>
      <c r="I1107" s="498" t="s">
        <v>29</v>
      </c>
      <c r="J1107" s="497">
        <v>2200000</v>
      </c>
      <c r="K1107" s="498">
        <v>120</v>
      </c>
      <c r="L1107" s="486">
        <v>264000000</v>
      </c>
      <c r="M1107" s="498" t="s">
        <v>9477</v>
      </c>
      <c r="N1107" s="485" t="s">
        <v>12698</v>
      </c>
      <c r="O1107" s="485" t="s">
        <v>10659</v>
      </c>
      <c r="P1107" s="498" t="s">
        <v>10656</v>
      </c>
      <c r="Q1107" s="483" t="s">
        <v>10657</v>
      </c>
    </row>
    <row r="1108" spans="1:17" ht="60">
      <c r="A1108" s="482">
        <v>1109</v>
      </c>
      <c r="B1108" s="483"/>
      <c r="C1108" s="498" t="s">
        <v>71</v>
      </c>
      <c r="D1108" s="504" t="s">
        <v>12840</v>
      </c>
      <c r="E1108" s="504" t="s">
        <v>2356</v>
      </c>
      <c r="F1108" s="498" t="s">
        <v>12694</v>
      </c>
      <c r="G1108" s="498" t="s">
        <v>8002</v>
      </c>
      <c r="H1108" s="498" t="s">
        <v>382</v>
      </c>
      <c r="I1108" s="498" t="s">
        <v>29</v>
      </c>
      <c r="J1108" s="497">
        <v>2200000</v>
      </c>
      <c r="K1108" s="498">
        <v>5</v>
      </c>
      <c r="L1108" s="486">
        <v>11000000</v>
      </c>
      <c r="M1108" s="498" t="s">
        <v>9477</v>
      </c>
      <c r="N1108" s="485" t="s">
        <v>12698</v>
      </c>
      <c r="O1108" s="485" t="s">
        <v>10659</v>
      </c>
      <c r="P1108" s="498" t="s">
        <v>10656</v>
      </c>
      <c r="Q1108" s="483" t="s">
        <v>10657</v>
      </c>
    </row>
    <row r="1109" spans="1:17" ht="60">
      <c r="A1109" s="482">
        <v>1110</v>
      </c>
      <c r="B1109" s="483"/>
      <c r="C1109" s="498" t="s">
        <v>300</v>
      </c>
      <c r="D1109" s="504" t="s">
        <v>12841</v>
      </c>
      <c r="E1109" s="504" t="s">
        <v>12842</v>
      </c>
      <c r="F1109" s="498" t="s">
        <v>236</v>
      </c>
      <c r="G1109" s="498" t="s">
        <v>8002</v>
      </c>
      <c r="H1109" s="498" t="s">
        <v>12843</v>
      </c>
      <c r="I1109" s="498" t="s">
        <v>21</v>
      </c>
      <c r="J1109" s="497">
        <v>8350000</v>
      </c>
      <c r="K1109" s="498">
        <v>60</v>
      </c>
      <c r="L1109" s="486">
        <v>501000000</v>
      </c>
      <c r="M1109" s="498" t="s">
        <v>9477</v>
      </c>
      <c r="N1109" s="485" t="s">
        <v>12698</v>
      </c>
      <c r="O1109" s="485" t="s">
        <v>10659</v>
      </c>
      <c r="P1109" s="498" t="s">
        <v>10656</v>
      </c>
      <c r="Q1109" s="483" t="s">
        <v>10657</v>
      </c>
    </row>
    <row r="1110" spans="1:17" ht="60">
      <c r="A1110" s="482">
        <v>1111</v>
      </c>
      <c r="B1110" s="483"/>
      <c r="C1110" s="498" t="s">
        <v>300</v>
      </c>
      <c r="D1110" s="504" t="s">
        <v>12844</v>
      </c>
      <c r="E1110" s="504" t="s">
        <v>12845</v>
      </c>
      <c r="F1110" s="498" t="s">
        <v>236</v>
      </c>
      <c r="G1110" s="498" t="s">
        <v>8002</v>
      </c>
      <c r="H1110" s="498" t="s">
        <v>8166</v>
      </c>
      <c r="I1110" s="498" t="s">
        <v>21</v>
      </c>
      <c r="J1110" s="497">
        <v>8350000</v>
      </c>
      <c r="K1110" s="498">
        <v>30</v>
      </c>
      <c r="L1110" s="486">
        <v>250500000</v>
      </c>
      <c r="M1110" s="498" t="s">
        <v>9477</v>
      </c>
      <c r="N1110" s="485" t="s">
        <v>12698</v>
      </c>
      <c r="O1110" s="485" t="s">
        <v>10659</v>
      </c>
      <c r="P1110" s="498" t="s">
        <v>10656</v>
      </c>
      <c r="Q1110" s="483" t="s">
        <v>10657</v>
      </c>
    </row>
    <row r="1111" spans="1:17" ht="60">
      <c r="A1111" s="482">
        <v>1112</v>
      </c>
      <c r="B1111" s="483"/>
      <c r="C1111" s="498" t="s">
        <v>308</v>
      </c>
      <c r="D1111" s="504" t="s">
        <v>12846</v>
      </c>
      <c r="E1111" s="504" t="s">
        <v>12847</v>
      </c>
      <c r="F1111" s="498" t="s">
        <v>236</v>
      </c>
      <c r="G1111" s="498" t="s">
        <v>8002</v>
      </c>
      <c r="H1111" s="498" t="s">
        <v>12843</v>
      </c>
      <c r="I1111" s="498" t="s">
        <v>21</v>
      </c>
      <c r="J1111" s="497">
        <v>19500000</v>
      </c>
      <c r="K1111" s="498">
        <v>15</v>
      </c>
      <c r="L1111" s="486">
        <v>292500000</v>
      </c>
      <c r="M1111" s="498" t="s">
        <v>9477</v>
      </c>
      <c r="N1111" s="485" t="s">
        <v>12698</v>
      </c>
      <c r="O1111" s="485" t="s">
        <v>10659</v>
      </c>
      <c r="P1111" s="498" t="s">
        <v>10656</v>
      </c>
      <c r="Q1111" s="483" t="s">
        <v>10657</v>
      </c>
    </row>
    <row r="1112" spans="1:17" ht="75">
      <c r="A1112" s="482">
        <v>1113</v>
      </c>
      <c r="B1112" s="483"/>
      <c r="C1112" s="498" t="s">
        <v>307</v>
      </c>
      <c r="D1112" s="504" t="s">
        <v>12848</v>
      </c>
      <c r="E1112" s="504" t="s">
        <v>12849</v>
      </c>
      <c r="F1112" s="498" t="s">
        <v>236</v>
      </c>
      <c r="G1112" s="498" t="s">
        <v>8002</v>
      </c>
      <c r="H1112" s="498" t="s">
        <v>12843</v>
      </c>
      <c r="I1112" s="498" t="s">
        <v>21</v>
      </c>
      <c r="J1112" s="497">
        <v>45850000</v>
      </c>
      <c r="K1112" s="498">
        <v>35</v>
      </c>
      <c r="L1112" s="486">
        <v>1604750000</v>
      </c>
      <c r="M1112" s="498" t="s">
        <v>9477</v>
      </c>
      <c r="N1112" s="485" t="s">
        <v>12698</v>
      </c>
      <c r="O1112" s="485" t="s">
        <v>10659</v>
      </c>
      <c r="P1112" s="498" t="s">
        <v>10656</v>
      </c>
      <c r="Q1112" s="483" t="s">
        <v>10657</v>
      </c>
    </row>
    <row r="1114" spans="1:17" ht="16.5">
      <c r="N1114" s="509"/>
      <c r="O1114" s="510"/>
      <c r="P1114" s="510"/>
      <c r="Q1114" s="510"/>
    </row>
  </sheetData>
  <mergeCells count="1">
    <mergeCell ref="N1114:Q1114"/>
  </mergeCells>
  <pageMargins left="0" right="0" top="0" bottom="0"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Danh sách</vt:lpstr>
      <vt:lpstr>Lai Châu</vt:lpstr>
      <vt:lpstr>Thái Bình</vt:lpstr>
      <vt:lpstr>Vĩnh Long</vt:lpstr>
      <vt:lpstr>Yên Bái</vt:lpstr>
      <vt:lpstr>Bà Rịa- Vũng Tàu</vt:lpstr>
      <vt:lpstr>Bình Dương</vt:lpstr>
      <vt:lpstr>Quảng Nam</vt:lpstr>
      <vt:lpstr>Lâm Đồng</vt:lpstr>
    </vt:vector>
  </TitlesOfParts>
  <Company>LE-TECH JSC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2018-06-11T00:43:38Z</cp:lastPrinted>
  <dcterms:created xsi:type="dcterms:W3CDTF">2017-03-15T02:32:43Z</dcterms:created>
  <dcterms:modified xsi:type="dcterms:W3CDTF">2018-11-06T08:18:29Z</dcterms:modified>
</cp:coreProperties>
</file>